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codeName="ThisWorkbook" defaultThemeVersion="124226"/>
  <xr:revisionPtr revIDLastSave="0" documentId="13_ncr:1_{79261481-9CC3-4B83-A3AE-658EA2DA8F8A}"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4.2 - 4.8'!$A$1:$K$88</definedName>
    <definedName name="_xlnm.Print_Area" localSheetId="23">'24 Tablice 5.1 - 5.4'!$A$1:$J$75</definedName>
    <definedName name="_xlnm.Print_Area" localSheetId="24">'25 Tablica 6.1'!$A$1:$L$172</definedName>
    <definedName name="_xlnm.Print_Area" localSheetId="25">'26 Tablice 6.2, 6.3'!$A$1:$O$56</definedName>
    <definedName name="_xlnm.Print_Area" localSheetId="26">'27 Tablice 6.4 - 6.8'!$A$1:$G$101</definedName>
    <definedName name="_xlnm.Print_Area" localSheetId="27">'28 Tablice 6.9 - 6.12 '!$A$1:$G$64</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5" i="5" l="1"/>
  <c r="D2" i="5"/>
  <c r="D36" i="5" s="1"/>
  <c r="D1" i="5"/>
  <c r="B38" i="5"/>
  <c r="C56" i="45"/>
  <c r="H158" i="46"/>
  <c r="C34" i="45"/>
  <c r="C39" i="45" s="1"/>
  <c r="H47" i="67" l="1"/>
  <c r="H48" i="67"/>
  <c r="F74" i="45"/>
  <c r="E74"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5" i="45" l="1"/>
  <c r="C16" i="45"/>
  <c r="S24" i="37" l="1"/>
  <c r="S25" i="37"/>
  <c r="F84" i="65" l="1"/>
  <c r="C65" i="82" l="1"/>
  <c r="C66" i="82"/>
  <c r="C67" i="82"/>
  <c r="C68" i="82" l="1"/>
  <c r="F21" i="68" l="1"/>
  <c r="F58" i="65" l="1"/>
  <c r="O62" i="92" l="1"/>
  <c r="I2" i="91" l="1"/>
  <c r="L35" i="91" s="1"/>
  <c r="I1" i="91"/>
  <c r="L34" i="91" s="1"/>
  <c r="F10" i="68" l="1"/>
  <c r="B85"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8" i="68" l="1"/>
  <c r="G37"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<sst xmlns="http://schemas.openxmlformats.org/spreadsheetml/2006/main" count="3741" uniqueCount="1760">
  <si>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</si>
  <si>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</si>
  <si>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</si>
  <si>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</si>
  <si>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</si>
  <si>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</si>
  <si>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</si>
  <si>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</si>
  <si>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</si>
  <si>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</si>
  <si>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</si>
  <si>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</si>
  <si>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</si>
  <si>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</si>
  <si>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</si>
  <si>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</si>
  <si>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</si>
  <si>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</si>
  <si>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</si>
  <si>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</si>
  <si>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</si>
  <si>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</si>
  <si>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</si>
  <si>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</si>
  <si>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</si>
  <si>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</si>
  <si>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</si>
  <si>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</si>
  <si>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</si>
  <si>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</si>
  <si>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</si>
  <si>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</si>
  <si>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</si>
  <si>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</si>
  <si>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</si>
  <si>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</si>
  <si>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</si>
  <si>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</si>
  <si>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</si>
  <si>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</si>
  <si>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</si>
  <si>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</si>
  <si>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</si>
  <si>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</si>
  <si>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</si>
  <si>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</si>
  <si>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</si>
  <si>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</si>
  <si>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</si>
  <si>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</si>
  <si>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</si>
  <si>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</si>
  <si>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</si>
  <si>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</si>
  <si>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</si>
  <si>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</si>
  <si>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</si>
  <si>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</si>
  <si>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</si>
  <si>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</si>
  <si>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</si>
  <si>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</si>
  <si>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</si>
  <si>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</si>
  <si>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</si>
  <si>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</si>
  <si>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</si>
  <si>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</si>
  <si>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</si>
  <si>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</si>
  <si>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</si>
  <si>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</si>
  <si>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</si>
  <si>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</si>
  <si>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</si>
  <si>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</si>
  <si>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</si>
  <si>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</si>
  <si>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</si>
  <si>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</si>
  <si>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</si>
  <si>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</si>
  <si>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</si>
  <si>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</si>
  <si>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</si>
  <si>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</si>
  <si>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</si>
  <si>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</si>
  <si>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</si>
  <si>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</si>
  <si>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</si>
  <si>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</si>
  <si>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</si>
  <si>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</si>
  <si>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</si>
  <si>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</si>
  <si>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</si>
  <si>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</si>
  <si>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</si>
  <si>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</si>
  <si>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</si>
  <si>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</si>
  <si>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</si>
  <si>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</si>
  <si>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</si>
  <si>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</si>
  <si>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</si>
  <si>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</si>
  <si>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</si>
  <si>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</si>
  <si>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</si>
  <si>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</si>
  <si>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</si>
  <si>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</si>
  <si>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</si>
  <si>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</si>
  <si>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</si>
  <si>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</si>
  <si>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</si>
  <si>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</si>
  <si>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</si>
  <si>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</si>
  <si>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</si>
  <si>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</si>
  <si>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</si>
  <si>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</si>
  <si>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</si>
  <si>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</si>
  <si>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</si>
  <si>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</si>
  <si>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</si>
  <si>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</si>
  <si>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</si>
  <si>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</si>
  <si>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</si>
  <si>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</si>
  <si>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</si>
  <si>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</si>
  <si>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</si>
  <si>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</si>
  <si>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</si>
  <si>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</si>
  <si>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</si>
  <si>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</si>
  <si>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</si>
  <si>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</si>
  <si>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</si>
  <si>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</si>
  <si>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</si>
  <si>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</si>
  <si>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</si>
  <si>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</si>
  <si>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</si>
  <si>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</si>
  <si>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</si>
  <si>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</si>
  <si>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</si>
  <si>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</si>
  <si>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</si>
  <si>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</si>
  <si>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</si>
  <si>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</si>
  <si>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</si>
  <si>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</si>
  <si>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</si>
  <si>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</si>
  <si>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</si>
  <si>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</si>
  <si>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</si>
  <si>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</si>
  <si>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</si>
  <si>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</si>
  <si>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</si>
  <si>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</si>
  <si>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</si>
  <si>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</si>
  <si>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</si>
  <si>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</si>
  <si>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</si>
  <si>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</si>
  <si>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</si>
  <si>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</si>
  <si>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</si>
  <si>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</si>
  <si>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</si>
  <si>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</si>
  <si>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</si>
  <si>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</si>
  <si>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</si>
  <si>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</si>
  <si>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</si>
  <si>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</si>
  <si>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</si>
  <si>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</si>
  <si>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</si>
  <si>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</si>
  <si>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</si>
  <si>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</si>
  <si>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</si>
  <si>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</si>
  <si>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</si>
  <si>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</si>
  <si>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</si>
  <si>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</si>
  <si>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</si>
  <si>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</si>
  <si>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</si>
  <si>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</si>
  <si>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</si>
  <si>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</si>
  <si>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</si>
  <si>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</si>
  <si>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</si>
  <si>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</si>
  <si>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</si>
  <si>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</si>
  <si>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</si>
  <si>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</si>
  <si>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</si>
  <si>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</si>
  <si>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</si>
  <si>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</si>
  <si>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</si>
  <si>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</si>
  <si>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</si>
  <si>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</si>
  <si>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</si>
  <si>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</si>
  <si>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</si>
  <si>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</si>
  <si>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</si>
  <si>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</si>
  <si>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</si>
  <si>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</si>
  <si>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</si>
  <si>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</si>
  <si>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</si>
  <si>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</si>
  <si>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</si>
  <si>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</si>
  <si>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</si>
  <si>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</si>
  <si>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</si>
  <si>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</si>
  <si>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</si>
  <si>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</si>
  <si>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</si>
  <si>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</si>
  <si>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</si>
  <si>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</si>
  <si>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</si>
  <si>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</si>
  <si>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</si>
  <si>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</si>
  <si>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</si>
  <si>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</si>
  <si>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</si>
  <si>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</si>
  <si>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</si>
  <si>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</si>
  <si>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</si>
  <si>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</si>
  <si>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</si>
  <si>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</si>
  <si>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</si>
  <si>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</si>
  <si>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</si>
  <si>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</si>
  <si>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</si>
  <si>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</si>
  <si>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</si>
  <si>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</si>
  <si>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</si>
  <si>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</si>
  <si>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</si>
  <si>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</si>
  <si>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</si>
  <si>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</si>
  <si>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</si>
  <si>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</si>
  <si>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</si>
  <si>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</si>
  <si>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</si>
  <si>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</si>
  <si>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</si>
  <si>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</si>
  <si>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</si>
  <si>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</si>
  <si>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</si>
  <si>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</si>
  <si>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</si>
  <si>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</si>
  <si>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</si>
  <si>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</si>
  <si>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</si>
  <si>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</si>
  <si>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</si>
  <si>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</si>
  <si>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</si>
  <si>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</si>
  <si>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</si>
  <si>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</si>
  <si>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</si>
  <si>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</si>
  <si>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</si>
  <si>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</si>
  <si>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</si>
  <si>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</si>
  <si>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</si>
  <si>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</si>
  <si>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</si>
  <si>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</si>
  <si>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</si>
  <si>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</si>
  <si>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</si>
  <si>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</si>
  <si>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</si>
  <si>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</si>
  <si>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</si>
  <si>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</si>
  <si>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</si>
  <si>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</si>
  <si>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</si>
  <si>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</si>
  <si>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</si>
  <si>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</si>
  <si>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</si>
  <si>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</si>
  <si>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</si>
  <si>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</si>
  <si>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</si>
  <si>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</si>
  <si>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</si>
  <si>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</si>
  <si>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</si>
  <si>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</si>
  <si>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</si>
  <si>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</si>
  <si>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</si>
  <si>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</si>
  <si>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</si>
  <si>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</si>
  <si>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</si>
  <si>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</si>
  <si>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</si>
  <si>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</si>
  <si>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</si>
  <si>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</si>
  <si>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</si>
  <si>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</si>
  <si>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</si>
  <si>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</si>
  <si>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</si>
  <si>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</si>
  <si>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</si>
  <si>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</si>
  <si>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</si>
  <si>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</si>
  <si>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</si>
  <si>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</si>
  <si>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</si>
  <si>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</si>
  <si>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</si>
  <si>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</si>
  <si>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</si>
  <si>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</si>
  <si>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</si>
  <si>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</si>
  <si>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</si>
  <si>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</si>
  <si>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</si>
  <si>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</si>
  <si>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</si>
  <si>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</si>
  <si>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</si>
  <si>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</si>
  <si>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</si>
  <si>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</si>
  <si>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</si>
  <si>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</si>
  <si>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</si>
  <si>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</si>
  <si>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</si>
  <si>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</si>
  <si>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</si>
  <si>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</si>
  <si>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</si>
  <si>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</si>
  <si>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</si>
  <si>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</si>
  <si>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</si>
  <si>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</si>
  <si>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</si>
  <si>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</si>
  <si>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</si>
  <si>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</si>
  <si>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</si>
  <si>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</si>
  <si>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</si>
  <si>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</si>
  <si>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</si>
  <si>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</si>
  <si>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</si>
  <si>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</si>
  <si>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</si>
  <si>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</si>
  <si>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</si>
  <si>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</si>
  <si>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</si>
  <si>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</si>
  <si>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</si>
  <si>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</si>
  <si>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</si>
  <si>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</si>
  <si>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</si>
  <si>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</si>
  <si>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</si>
  <si>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</si>
  <si>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</si>
  <si>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</si>
  <si>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</si>
  <si>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</si>
  <si>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</si>
  <si>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</si>
  <si>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</si>
  <si>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</si>
  <si>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</si>
  <si>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</si>
  <si>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</si>
  <si>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</si>
  <si>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</si>
  <si>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</si>
  <si>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</si>
  <si>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</si>
  <si>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</si>
  <si>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</si>
  <si>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</si>
  <si>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</si>
  <si>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</si>
  <si>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</si>
  <si>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</si>
  <si>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</si>
  <si>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</si>
  <si>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</si>
  <si>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</si>
  <si>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</si>
  <si>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</si>
  <si>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</si>
  <si>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</si>
  <si>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</si>
  <si>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</si>
  <si>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</si>
  <si>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</si>
  <si>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</si>
  <si>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</si>
  <si>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</si>
  <si>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</si>
  <si>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</si>
  <si>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</si>
  <si>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</si>
  <si>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</si>
  <si>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</si>
  <si>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</si>
  <si>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</si>
  <si>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</si>
  <si>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</si>
  <si>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</si>
  <si>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</si>
  <si>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</si>
  <si>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</si>
  <si>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</si>
  <si>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</si>
  <si>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</si>
  <si>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</si>
  <si>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</si>
  <si>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</si>
  <si>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</si>
  <si>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</si>
  <si>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</si>
  <si>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</si>
  <si>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</si>
  <si>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</si>
  <si>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</si>
  <si>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</si>
  <si>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</si>
  <si>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</si>
  <si>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</si>
  <si>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</si>
  <si>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</si>
  <si>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</si>
  <si>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</si>
  <si>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</si>
  <si>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</si>
  <si>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</si>
  <si>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</si>
  <si>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</si>
  <si>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</si>
  <si>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</si>
  <si>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</si>
  <si>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</si>
  <si>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</si>
  <si>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</si>
  <si>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</si>
  <si>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</si>
  <si>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</si>
  <si>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</si>
  <si>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</si>
  <si>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</si>
  <si>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</si>
  <si>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</si>
  <si>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</si>
  <si>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</si>
  <si>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</si>
  <si>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</si>
  <si>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</si>
  <si>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</si>
  <si>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</si>
  <si>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</si>
  <si>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</si>
  <si>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</si>
  <si>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</si>
  <si>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</si>
  <si>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</si>
  <si>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</si>
  <si>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</si>
  <si>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</si>
  <si>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</si>
  <si>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</si>
  <si>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</si>
  <si>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</si>
  <si>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</si>
  <si>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</si>
  <si>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</si>
  <si>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</si>
  <si>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</si>
  <si>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</si>
  <si>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</si>
  <si>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</si>
  <si>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</si>
  <si>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</si>
  <si>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</si>
  <si>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</si>
  <si>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</si>
  <si>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</si>
  <si>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</si>
  <si>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</si>
  <si>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</si>
  <si>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</si>
  <si>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</si>
  <si>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</si>
  <si>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</si>
  <si>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</si>
  <si>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</si>
  <si>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</si>
  <si>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</si>
  <si>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</si>
  <si>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</si>
  <si>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</si>
  <si>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</si>
  <si>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</si>
  <si>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</si>
  <si>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</si>
  <si>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</si>
  <si>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</si>
  <si>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</si>
  <si>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</si>
  <si>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</si>
  <si>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</si>
  <si>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</si>
  <si>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</si>
  <si>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</si>
  <si>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</si>
  <si>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</si>
  <si>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</si>
  <si>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</si>
  <si>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</si>
  <si>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</si>
  <si>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</si>
  <si>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</si>
  <si>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</si>
  <si>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</si>
  <si>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</si>
  <si>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</si>
  <si>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</si>
  <si>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</si>
  <si>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</si>
  <si>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</si>
  <si>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</si>
  <si>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</si>
  <si>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</si>
  <si>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</si>
  <si>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</si>
  <si>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</si>
  <si>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</si>
  <si>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</si>
  <si>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</si>
  <si>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</si>
  <si>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</si>
  <si>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</si>
  <si>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</si>
  <si>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</si>
  <si>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</si>
  <si>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</si>
  <si>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</si>
  <si>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</si>
  <si>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</si>
  <si>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</si>
  <si>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</si>
  <si>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</si>
  <si>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</si>
  <si>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</si>
  <si>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</si>
  <si>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</si>
  <si>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</si>
  <si>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</si>
  <si>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</si>
  <si>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</si>
  <si>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</si>
  <si>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</si>
  <si>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</si>
  <si>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</si>
  <si>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</si>
  <si>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</si>
  <si>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</si>
  <si>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</si>
  <si>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</si>
  <si>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</si>
  <si>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</si>
  <si>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</si>
  <si>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</si>
  <si>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</si>
  <si>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</si>
  <si>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</si>
  <si>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</si>
  <si>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</si>
  <si>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</si>
  <si>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</si>
  <si>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</si>
  <si>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</si>
  <si>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</si>
  <si>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</si>
  <si>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</si>
  <si>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</si>
  <si>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</si>
  <si>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</si>
  <si>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</si>
  <si>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</si>
  <si>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</si>
  <si>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</si>
  <si>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</si>
  <si>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</si>
  <si>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</si>
  <si>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</si>
  <si>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</si>
  <si>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</si>
  <si>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</si>
  <si>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</si>
  <si>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</si>
  <si>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</si>
  <si>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</si>
  <si>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</si>
  <si>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</si>
  <si>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</si>
  <si>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</si>
  <si>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</si>
  <si>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</si>
  <si>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</si>
  <si>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</si>
  <si>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</si>
  <si>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</si>
  <si>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</si>
  <si>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</si>
  <si>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</si>
  <si>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</si>
  <si>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</si>
  <si>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</si>
  <si>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</si>
  <si>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</si>
  <si>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</si>
  <si>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</si>
  <si>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</si>
  <si>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</si>
  <si>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</si>
  <si>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</si>
  <si>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</si>
  <si>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</si>
  <si>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</si>
  <si>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</si>
  <si>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</si>
  <si>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</si>
  <si>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</si>
  <si>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</si>
  <si>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</si>
  <si>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</si>
  <si>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</si>
  <si>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</si>
  <si>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</si>
  <si>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</si>
  <si>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</si>
  <si>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</si>
  <si>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</si>
  <si>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</si>
  <si>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</si>
  <si>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</si>
  <si>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</si>
  <si>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</si>
  <si>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</si>
  <si>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</si>
  <si>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</si>
  <si>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</si>
  <si>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</si>
  <si>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</si>
  <si>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</si>
  <si>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</si>
  <si>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</si>
  <si>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</si>
  <si>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</si>
  <si>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</si>
  <si>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</si>
  <si>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</si>
  <si>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</si>
  <si>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</si>
  <si>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</si>
  <si>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</si>
  <si>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</si>
  <si>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</si>
  <si>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</si>
  <si>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</si>
  <si>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</si>
  <si>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</si>
  <si>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</si>
  <si>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</si>
  <si>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</si>
  <si>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</si>
  <si>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</si>
  <si>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</si>
  <si>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</si>
  <si>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</si>
  <si>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</si>
  <si>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</si>
  <si>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</si>
  <si>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</si>
  <si>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</si>
  <si>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</si>
  <si>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</si>
  <si>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</si>
  <si>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</si>
  <si>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</si>
  <si>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</si>
  <si>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</si>
  <si>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</si>
  <si>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</si>
  <si>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</si>
  <si>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</si>
  <si>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</si>
  <si>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</si>
  <si>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</si>
  <si>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</si>
  <si>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</si>
  <si>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</si>
  <si>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</si>
  <si>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</si>
  <si>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</si>
  <si>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</si>
  <si>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</si>
  <si>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</si>
  <si>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</si>
  <si>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</si>
  <si>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</si>
  <si>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</si>
  <si>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</si>
  <si>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</si>
  <si>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</si>
  <si>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</si>
  <si>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</si>
  <si>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</si>
  <si>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</si>
  <si>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</si>
  <si>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</si>
  <si>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</si>
  <si>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</si>
  <si>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</si>
  <si>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</si>
  <si>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</si>
  <si>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</si>
  <si>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</si>
  <si>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</si>
  <si>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</si>
  <si>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</si>
  <si>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</si>
  <si>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</si>
  <si>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</si>
  <si>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</si>
  <si>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</si>
  <si>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</si>
  <si>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</si>
  <si>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</si>
  <si>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</si>
  <si>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</si>
  <si>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</si>
  <si>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</si>
  <si>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</si>
  <si>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</si>
  <si>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</si>
  <si>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</si>
  <si>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</si>
  <si>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</si>
  <si>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</si>
  <si>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</si>
  <si>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</si>
  <si>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</si>
  <si>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</si>
  <si>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</si>
  <si>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</si>
  <si>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</si>
  <si>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</si>
  <si>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</si>
  <si>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</si>
  <si>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</si>
  <si>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</si>
  <si>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</si>
  <si>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</si>
  <si>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</si>
  <si>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</si>
  <si>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</si>
  <si>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</si>
  <si>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</si>
  <si>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</si>
  <si>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</si>
  <si>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</si>
  <si>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</si>
  <si>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</si>
  <si>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</si>
  <si>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</si>
  <si>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</si>
  <si>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</si>
  <si>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</si>
  <si>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</si>
  <si>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</si>
  <si>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</si>
  <si>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</si>
  <si>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</si>
  <si>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</si>
  <si>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</si>
  <si>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</si>
  <si>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</si>
  <si>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</si>
  <si>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</si>
  <si>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</si>
  <si>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</si>
  <si>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</si>
  <si>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</si>
  <si>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</si>
  <si>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</si>
  <si>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</si>
  <si>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</si>
  <si>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</si>
  <si>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</si>
  <si>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</si>
  <si>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</si>
  <si>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</si>
  <si>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</si>
  <si>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</si>
  <si>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</si>
  <si>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</si>
  <si>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</si>
  <si>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</si>
  <si>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</si>
  <si>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</si>
  <si>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</si>
  <si>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</si>
  <si>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</si>
  <si>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</si>
  <si>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</si>
  <si>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</si>
  <si>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</si>
  <si>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</si>
  <si>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</si>
  <si>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</si>
  <si>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</si>
  <si>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</si>
  <si>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</si>
  <si>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</si>
  <si>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</si>
  <si>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</si>
  <si>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</si>
  <si>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</si>
  <si>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</si>
  <si>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</si>
  <si>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</si>
  <si>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</si>
  <si>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</si>
  <si>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</si>
  <si>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</si>
  <si>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</si>
  <si>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</si>
  <si>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</si>
  <si>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</si>
  <si>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</si>
  <si>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</si>
  <si>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</si>
  <si>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</si>
  <si>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</si>
  <si>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</si>
  <si>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</si>
  <si>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</si>
  <si>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</si>
  <si>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</si>
  <si>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</si>
  <si>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</si>
  <si>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</si>
  <si>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</si>
  <si>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</si>
  <si>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</si>
  <si>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</si>
  <si>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</si>
  <si>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</si>
  <si>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</si>
  <si>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</si>
  <si>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</si>
  <si>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</si>
  <si>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</si>
  <si>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</si>
  <si>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</si>
  <si>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</si>
  <si>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</si>
  <si>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</si>
  <si>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</si>
  <si>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</si>
  <si>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</si>
  <si>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</si>
  <si>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</si>
  <si>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</si>
  <si>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</si>
  <si>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</si>
  <si>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</si>
  <si>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</si>
  <si>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</si>
  <si>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</si>
  <si>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</si>
  <si>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</si>
  <si>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</si>
  <si>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</si>
  <si>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</si>
  <si>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</si>
  <si>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</si>
  <si>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</si>
  <si>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</si>
  <si>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</si>
  <si>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</si>
  <si>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</si>
  <si>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</si>
  <si>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</si>
  <si>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</si>
  <si>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</si>
  <si>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</si>
  <si>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</si>
  <si>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</si>
  <si>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</si>
  <si>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</si>
  <si>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</si>
  <si>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</si>
  <si>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</si>
  <si>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</si>
  <si>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</si>
  <si>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</si>
  <si>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</si>
  <si>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</si>
  <si>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</si>
  <si>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</si>
  <si>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</si>
  <si>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</si>
  <si>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</si>
  <si>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</si>
  <si>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</si>
  <si>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</si>
  <si>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</si>
  <si>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</si>
  <si>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</si>
  <si>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</si>
  <si>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</si>
  <si>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</si>
  <si>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</si>
  <si>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</si>
  <si>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</si>
  <si>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</si>
  <si>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</si>
  <si>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</si>
  <si>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</si>
  <si>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</si>
  <si>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</si>
  <si>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</si>
  <si>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</si>
  <si>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</si>
  <si>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</si>
  <si>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</si>
  <si>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</si>
  <si>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</si>
  <si>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</si>
  <si>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</si>
  <si>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</si>
  <si>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</si>
  <si>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</si>
  <si>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</si>
  <si>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</si>
  <si>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</si>
  <si>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</si>
  <si>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</si>
  <si>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</si>
  <si>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</si>
  <si>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</si>
  <si>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</si>
  <si>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</si>
  <si>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</si>
  <si>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</si>
  <si>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</si>
  <si>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</si>
  <si>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</si>
  <si>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</si>
  <si>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</si>
  <si>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</si>
  <si>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</si>
  <si>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</si>
  <si>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</si>
  <si>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</si>
  <si>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</si>
  <si>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</si>
  <si>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</si>
  <si>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</si>
  <si>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</si>
  <si>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</si>
  <si>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</si>
  <si>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</si>
  <si>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</si>
  <si>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</si>
  <si>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</si>
  <si>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</si>
  <si>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</si>
  <si>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</si>
  <si>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</si>
  <si>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</si>
  <si>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</si>
  <si>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</si>
  <si>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</si>
  <si>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</si>
  <si>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</si>
  <si>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</si>
  <si>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</si>
  <si>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</si>
  <si>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</si>
  <si>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</si>
  <si>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</si>
  <si>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</si>
  <si>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</si>
  <si>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</si>
  <si>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</si>
  <si>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</si>
  <si>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</si>
  <si>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</si>
  <si>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</si>
  <si>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</si>
  <si>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</si>
  <si>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</si>
  <si>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</si>
  <si>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</si>
  <si>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</si>
  <si>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</si>
  <si>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</si>
  <si>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</si>
  <si>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</si>
  <si>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</si>
  <si>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</si>
  <si>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</si>
  <si>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</si>
  <si>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</si>
  <si>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</si>
  <si>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</si>
  <si>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</si>
  <si>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</si>
  <si>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</si>
  <si>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</si>
  <si>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</si>
  <si>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</si>
  <si>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</si>
  <si>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</si>
  <si>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</si>
  <si>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</si>
  <si>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</si>
  <si>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</si>
  <si>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</si>
  <si>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</si>
  <si>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</si>
  <si>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</si>
  <si>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</si>
  <si>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</si>
  <si>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</si>
  <si>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</si>
  <si>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</si>
  <si>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</si>
  <si>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</si>
  <si>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</si>
  <si>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</si>
  <si>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</si>
  <si>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</si>
  <si>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</si>
  <si>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</si>
  <si>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</si>
  <si>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</si>
  <si>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</si>
  <si>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</si>
  <si>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</si>
  <si>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</si>
  <si>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</si>
  <si>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</si>
  <si>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</si>
  <si>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</si>
  <si>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</si>
  <si>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</si>
  <si>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</si>
  <si>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</si>
  <si>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</si>
  <si>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</si>
  <si>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</si>
  <si>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</si>
  <si>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</si>
  <si>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</si>
  <si>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</si>
  <si>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</si>
  <si>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</si>
  <si>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</si>
  <si>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</si>
  <si>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</si>
  <si>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</si>
  <si>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</si>
  <si>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</si>
  <si>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</si>
  <si>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</si>
  <si>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</si>
  <si>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</si>
  <si>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</si>
  <si>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</si>
  <si>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</si>
  <si>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</si>
  <si>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</si>
  <si>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</si>
  <si>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</si>
  <si>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</si>
  <si>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</si>
  <si>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</si>
  <si>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</si>
  <si>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</si>
  <si>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</si>
  <si>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</si>
  <si>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</si>
  <si>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</si>
  <si>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</si>
  <si>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</si>
  <si>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</si>
  <si>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</si>
  <si>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</si>
  <si>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</si>
  <si>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</si>
  <si>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</si>
  <si>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</si>
  <si>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</si>
  <si>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</si>
  <si>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</si>
  <si>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</si>
  <si>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</si>
  <si>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</si>
  <si>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</si>
  <si>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</si>
  <si>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</si>
  <si>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</si>
  <si>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</si>
  <si>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</si>
  <si>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</si>
  <si>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</si>
  <si>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</si>
  <si>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</si>
  <si>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</si>
  <si>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</si>
  <si>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</si>
  <si>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</si>
  <si>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</si>
  <si>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</si>
  <si>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</si>
  <si>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</si>
  <si>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</si>
  <si>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</si>
  <si>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</si>
  <si>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</si>
  <si>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</si>
  <si>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</si>
  <si>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</si>
  <si>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</si>
  <si>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</si>
  <si>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</si>
  <si>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</si>
  <si>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</si>
  <si>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</si>
  <si>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</si>
  <si>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</si>
  <si>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</si>
  <si>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</si>
  <si>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</si>
  <si>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</si>
  <si>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</si>
  <si>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</si>
  <si>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</si>
  <si>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</si>
  <si>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</si>
  <si>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</si>
  <si>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</si>
  <si>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</si>
  <si>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</si>
  <si>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</si>
  <si>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</si>
  <si>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</si>
  <si>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</si>
  <si>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</si>
  <si>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</si>
  <si>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</si>
  <si>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</si>
  <si>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</si>
  <si>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</si>
  <si>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</si>
  <si>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</si>
  <si>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</si>
  <si>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</si>
  <si>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</si>
  <si>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</si>
  <si>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</si>
  <si>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</si>
  <si>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</si>
  <si>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</si>
  <si>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</si>
  <si>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</si>
  <si>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</si>
  <si>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</si>
  <si>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</si>
  <si>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</si>
  <si>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</si>
  <si>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</si>
  <si>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</si>
  <si>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</si>
  <si>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</si>
  <si>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</si>
  <si>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</si>
  <si>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</si>
  <si>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</si>
  <si>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</si>
  <si>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</si>
  <si>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</si>
  <si>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</si>
  <si>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</si>
  <si>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</si>
  <si>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</si>
  <si>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</si>
  <si>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</si>
  <si>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</si>
  <si>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</si>
  <si>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</si>
  <si>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</si>
  <si>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</si>
  <si>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</si>
  <si>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</si>
  <si>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</si>
  <si>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</si>
  <si>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</si>
  <si>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</si>
  <si>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</si>
  <si>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</si>
  <si>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</si>
  <si>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</si>
  <si>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</si>
  <si>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</si>
  <si>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</si>
  <si>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</si>
  <si>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</si>
  <si>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</si>
  <si>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</si>
  <si>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</si>
  <si>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</si>
  <si>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</si>
  <si>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</si>
  <si>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</si>
  <si>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</si>
  <si>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</si>
  <si>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</si>
  <si>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</si>
  <si>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</si>
  <si>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</si>
  <si>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</si>
  <si>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</si>
  <si>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</si>
  <si>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</si>
  <si>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</si>
  <si>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</si>
  <si>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</si>
  <si>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</si>
  <si>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</si>
  <si>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</si>
  <si>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</si>
  <si>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</si>
  <si>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t>2022 Q 4</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</si>
  <si>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</si>
  <si>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</si>
  <si>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</si>
  <si>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</si>
  <si>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</si>
  <si>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</si>
  <si>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</si>
  <si>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</si>
  <si>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</si>
  <si>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</si>
  <si>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</si>
  <si>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</si>
  <si>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</si>
  <si>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</si>
  <si>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</si>
  <si>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</si>
  <si>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</si>
  <si>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</si>
  <si>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</si>
  <si>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</si>
  <si>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</si>
  <si>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</si>
  <si>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</si>
  <si>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</si>
  <si>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</si>
  <si>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</si>
  <si>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</si>
  <si>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</si>
  <si>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</si>
  <si>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</si>
  <si>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</si>
  <si>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</si>
  <si>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</si>
  <si>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</si>
  <si>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</si>
  <si>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</si>
  <si>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</si>
  <si>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</si>
  <si>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</si>
  <si>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</si>
  <si>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</si>
  <si>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</si>
  <si>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</si>
  <si>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</si>
  <si>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</si>
  <si>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</si>
  <si>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</si>
  <si>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</si>
  <si>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</si>
  <si>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</si>
  <si>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</si>
  <si>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</si>
  <si>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</si>
  <si>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</si>
  <si>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</si>
  <si>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</si>
  <si>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</si>
  <si>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</si>
  <si>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</si>
  <si>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</si>
  <si>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</si>
  <si>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</si>
  <si>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</si>
  <si>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</si>
  <si>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</si>
  <si>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</si>
  <si>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</si>
  <si>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</si>
  <si>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</si>
  <si>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</si>
  <si>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</si>
  <si>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</si>
  <si>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</si>
  <si>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</si>
  <si>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</si>
  <si>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</si>
  <si>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</si>
  <si>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</si>
  <si>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</si>
  <si>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</si>
  <si>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</si>
  <si>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</si>
  <si>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</si>
  <si>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</si>
  <si>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</si>
  <si>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</si>
  <si>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</si>
  <si>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</si>
  <si>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</si>
  <si>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</si>
  <si>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</si>
  <si>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</si>
  <si>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</si>
  <si>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</si>
  <si>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</si>
  <si>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</si>
  <si>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</si>
  <si>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</si>
  <si>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</si>
  <si>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</si>
  <si>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</si>
  <si>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</si>
  <si>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</si>
  <si>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</si>
  <si>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</si>
  <si>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</si>
  <si>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</si>
  <si>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</si>
  <si>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</si>
  <si>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</si>
  <si>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</si>
  <si>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</si>
  <si>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</si>
  <si>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</si>
  <si>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</si>
  <si>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</si>
  <si>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</si>
  <si>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</si>
  <si>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</si>
  <si>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</si>
  <si>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</si>
  <si>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</si>
  <si>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</si>
  <si>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</si>
  <si>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</si>
  <si>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</si>
  <si>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</si>
  <si>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</si>
  <si>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</si>
  <si>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</si>
  <si>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</si>
  <si>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</si>
  <si>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</si>
  <si>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</si>
  <si>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</si>
  <si>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</si>
  <si>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</si>
  <si>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</si>
  <si>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</si>
  <si>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</si>
  <si>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</si>
  <si>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</si>
  <si>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</si>
  <si>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</si>
  <si>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</si>
  <si>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</si>
  <si>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</si>
  <si>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</si>
  <si>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</si>
  <si>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</si>
  <si>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</si>
  <si>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</si>
  <si>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</si>
  <si>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</si>
  <si>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</si>
  <si>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</si>
  <si>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</si>
  <si>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</si>
  <si>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</si>
  <si>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</si>
  <si>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</si>
  <si>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</si>
  <si>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</si>
  <si>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</si>
  <si>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</si>
  <si>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</si>
  <si>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</si>
  <si>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</si>
  <si>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</si>
  <si>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</si>
  <si>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</si>
  <si>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</si>
  <si>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</si>
  <si>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</si>
  <si>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</si>
  <si>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</si>
  <si>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</si>
  <si>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</si>
  <si>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</si>
  <si>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</si>
  <si>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</si>
  <si>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</si>
  <si>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</si>
  <si>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</si>
  <si>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</si>
  <si>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</si>
  <si>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</si>
  <si>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</si>
  <si>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</si>
  <si>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</si>
  <si>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</si>
  <si>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</si>
  <si>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</si>
  <si>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</si>
  <si>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</si>
  <si>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</si>
  <si>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</si>
  <si>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</si>
  <si>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</si>
  <si>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</si>
  <si>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</si>
  <si>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</si>
  <si>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</si>
  <si>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</si>
  <si>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</si>
  <si>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</si>
  <si>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</si>
  <si>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</si>
  <si>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</si>
  <si>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</si>
  <si>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</si>
  <si>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</si>
  <si>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</si>
  <si>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</si>
  <si>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</si>
  <si>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</si>
  <si>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</si>
  <si>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</si>
  <si>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</si>
  <si>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</si>
  <si>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</si>
  <si>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</si>
  <si>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</si>
  <si>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</si>
  <si>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</si>
  <si>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</si>
  <si>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</si>
  <si>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</si>
  <si>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</si>
  <si>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</si>
  <si>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</si>
  <si>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</si>
  <si>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</si>
  <si>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</si>
  <si>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</si>
  <si>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</si>
  <si>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Fond ICAM COSERVATIVE PRIVATE je brisan iz registra 28.12.2023. / The ICAM COSERVATIVE PRIVATE fund was deleted from the register on 12/28/2023.</t>
  </si>
  <si>
    <t>Lipanj 2024.</t>
  </si>
  <si>
    <t>June 2024</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</si>
  <si>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</si>
  <si>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</si>
  <si>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</si>
  <si>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</si>
  <si>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</si>
  <si>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</si>
  <si>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</si>
  <si>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</si>
  <si>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</si>
  <si>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</si>
  <si>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</si>
  <si>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</si>
  <si>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</si>
  <si>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</si>
  <si>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</si>
  <si>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</si>
  <si>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</si>
  <si>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</si>
  <si>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</si>
  <si>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</si>
  <si>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</si>
  <si>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</si>
  <si>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</si>
  <si>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</si>
  <si>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</si>
  <si>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</si>
  <si>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</si>
  <si>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</si>
  <si>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</si>
  <si>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</si>
  <si>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</si>
  <si>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</si>
  <si>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</si>
  <si>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</si>
  <si>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</si>
  <si>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</si>
  <si>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</si>
  <si>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</si>
  <si>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</si>
  <si>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</si>
  <si>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</si>
  <si>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</si>
  <si>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</si>
  <si>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</si>
  <si>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</si>
  <si>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</si>
  <si>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</si>
  <si>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</si>
  <si>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</si>
  <si>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Prosperus FGS u likvidaciji</t>
  </si>
  <si>
    <t>HRPSPIUPFGS3</t>
  </si>
  <si>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</si>
  <si>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</si>
  <si>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</si>
  <si>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</si>
  <si>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</si>
  <si>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</si>
  <si>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</si>
  <si>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</si>
  <si>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</si>
  <si>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</si>
  <si>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</si>
  <si>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</si>
  <si>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</si>
  <si>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</si>
  <si>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</si>
  <si>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</si>
  <si>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</si>
  <si>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</si>
  <si>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</si>
  <si>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</si>
  <si>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</si>
  <si>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</si>
  <si>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PROSINAC 2024.</t>
  </si>
  <si>
    <t>DECEMBER 2024</t>
  </si>
  <si>
    <t>1.1. - 31.12.2024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</si>
  <si>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31.12.2024</t>
    </r>
  </si>
  <si>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</si>
  <si>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</si>
  <si>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</si>
  <si>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</si>
  <si>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</si>
  <si>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31.12.2024.</t>
  </si>
  <si>
    <t>1.1. - 31.12.2024.</t>
  </si>
  <si>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</si>
  <si>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</si>
  <si>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</si>
  <si>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</si>
  <si>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</si>
  <si>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</si>
  <si>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</si>
  <si>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</si>
  <si>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</si>
  <si>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</si>
  <si>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</si>
  <si>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</si>
  <si>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</si>
  <si>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</si>
  <si>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</si>
  <si>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</si>
  <si>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</si>
  <si>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</si>
  <si>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</si>
  <si>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</si>
  <si>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</si>
  <si>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</si>
  <si>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</si>
  <si>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</si>
  <si>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</si>
  <si>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</si>
  <si>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</si>
  <si>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</si>
  <si>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</si>
  <si>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</si>
  <si>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2.4: Isplate i primljene doznake prema vrsti i obliku mirovine za razdoblje 1.1. - 31.12.2024.</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</si>
  <si>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</si>
  <si>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</si>
  <si>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</si>
  <si>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</si>
  <si>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</si>
  <si>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</si>
  <si>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</si>
  <si>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</si>
  <si>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</si>
  <si>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</si>
  <si>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</si>
  <si>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</si>
  <si>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</si>
  <si>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</si>
  <si>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</si>
  <si>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</si>
  <si>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</si>
  <si>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</si>
  <si>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</si>
  <si>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</si>
  <si>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</si>
  <si>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</si>
  <si>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</si>
  <si>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</si>
  <si>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</si>
  <si>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</si>
  <si>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</si>
  <si>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</si>
  <si>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</si>
  <si>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</si>
  <si>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</si>
  <si>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</si>
  <si>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</si>
  <si>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</si>
  <si>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</si>
  <si>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</si>
  <si>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</si>
  <si>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</si>
  <si>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</si>
  <si>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</si>
  <si>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</si>
  <si>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</si>
  <si>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Table 2.4: Payments and contributions received by type and form of pension for the period 1 January - 31 December 2024</t>
  </si>
  <si>
    <t>February 2025</t>
  </si>
  <si>
    <t>Veljača 2025.</t>
  </si>
  <si>
    <t>Ostali</t>
  </si>
  <si>
    <t>ZB Money</t>
  </si>
  <si>
    <t>58694394384</t>
  </si>
  <si>
    <t>HRZBINUMONY6</t>
  </si>
  <si>
    <r>
      <t xml:space="preserve">Fond Eurizon HR Target 2025 III je 27.2.2025. prestao s radom zbog dospijeća. / </t>
    </r>
    <r>
      <rPr>
        <i/>
        <sz val="8"/>
        <color theme="1" tint="0.34998626667073579"/>
        <rFont val="Arial"/>
        <family val="2"/>
      </rPr>
      <t>The Eurizon HR Target 2025 III Fund ceased operations on February 27, 2025 due to maturity.</t>
    </r>
  </si>
  <si>
    <r>
      <t xml:space="preserve">Fond HPB Bond Plus je 12.2.2025. promijenio naziv u HPB Plus. / </t>
    </r>
    <r>
      <rPr>
        <i/>
        <sz val="8"/>
        <color theme="1" tint="0.34998626667073579"/>
        <rFont val="Arial"/>
        <family val="2"/>
      </rPr>
      <t>The HPB Bond Plus fund changed its name to HPB Plus on February 12, 2025.</t>
    </r>
  </si>
  <si>
    <t>Tablica 3.1: Naplaćena premija osiguranja za period od 1. siječnja do 31. ožujka 2025.</t>
  </si>
  <si>
    <t>Table 3.1: Premium paid for the period 1 January - 31 March 2025</t>
  </si>
  <si>
    <r>
      <t xml:space="preserve">Indeks (100 = I-III/2024)
 </t>
    </r>
    <r>
      <rPr>
        <i/>
        <sz val="9"/>
        <color theme="1" tint="0.34998626667073579"/>
        <rFont val="Arial"/>
        <family val="2"/>
        <charset val="238"/>
      </rPr>
      <t>Index(100 =I-III/2024)</t>
    </r>
  </si>
  <si>
    <t>Tablica 3.2: Podaci o osiguranju za period od 1. siječnja do 31. ožujka 2025.</t>
  </si>
  <si>
    <t>Table 3.2: Insurance data for the period  1  January - 31 March 2025</t>
  </si>
  <si>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18.4.2025.</t>
    </r>
  </si>
  <si>
    <t>Ožujak 2025.</t>
  </si>
  <si>
    <t>March 2025</t>
  </si>
  <si>
    <t>HRKOEIRA0009</t>
  </si>
  <si>
    <t>HRIG00RA0009</t>
  </si>
  <si>
    <t>HRHT00RA0005</t>
  </si>
  <si>
    <t>HRKODTRA0007</t>
  </si>
  <si>
    <t>HRZABARA0009</t>
  </si>
  <si>
    <t>HRKODTPA0009</t>
  </si>
  <si>
    <t>HRPODRRA0004</t>
  </si>
  <si>
    <t>HRRIVPRA0000</t>
  </si>
  <si>
    <t>HRADRSPA0009</t>
  </si>
  <si>
    <t>HRDLKVRA0006</t>
  </si>
  <si>
    <t>HRRHMFO297A0</t>
  </si>
  <si>
    <t>HRRHMFO327A5</t>
  </si>
  <si>
    <t>HRRHMFO273N4</t>
  </si>
  <si>
    <t>HRRHMFO282A2</t>
  </si>
  <si>
    <t>HRRHMFO33BA3</t>
  </si>
  <si>
    <t>HRRHMFO277N5</t>
  </si>
  <si>
    <t>HRRHMFO253B1</t>
  </si>
  <si>
    <t>HRRHMFO303A6</t>
  </si>
  <si>
    <t>HRRHMFO287A1</t>
  </si>
  <si>
    <t>HRSTJDRA0006</t>
  </si>
  <si>
    <t>HRRHMFO403E6</t>
  </si>
  <si>
    <t>HRRHMFT547N6</t>
  </si>
  <si>
    <t>HRRHMFT609N4</t>
  </si>
  <si>
    <t>HRRHMFT523C0</t>
  </si>
  <si>
    <t>HRKOTRPA0003</t>
  </si>
  <si>
    <t>HRTSHCRA0009</t>
  </si>
  <si>
    <t>HRBCINRA0003</t>
  </si>
  <si>
    <t>HRGLCOO26CE5</t>
  </si>
  <si>
    <t>HRICFPO266A8</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</si>
  <si>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</si>
  <si>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</si>
  <si>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</si>
  <si>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</si>
  <si>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</si>
  <si>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</si>
  <si>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</si>
  <si>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</si>
  <si>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</si>
  <si>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</si>
  <si>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t xml:space="preserve"> I-III/2024</t>
  </si>
  <si>
    <t>I-III/2025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</si>
</sst>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2" fillId="0" borderId="0"/>
    <xf numFmtId="0" fontId="2" fillId="0" borderId="0"/>
    <xf numFmtId="0" fontId="2" fillId="0" borderId="0"/>
  </cellStyleXfs>
  <cellXfs count="1285">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8"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0"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64" fontId="0" fillId="0" borderId="0" xfId="0" applyNumberFormat="1"/>
    <xf numFmtId="0" fontId="205" fillId="0" borderId="0" xfId="2" applyFont="1" applyFill="1" applyAlignment="1" applyProtection="1">
      <alignment horizontal="left" vertical="center"/>
    </xf>
    <xf numFmtId="0" fontId="206" fillId="0" borderId="0" xfId="2" applyFont="1" applyFill="1" applyAlignment="1" applyProtection="1">
      <alignment horizontal="left" vertical="center"/>
    </xf>
    <xf numFmtId="0" fontId="207" fillId="0" borderId="0" xfId="2" applyFont="1" applyFill="1" applyAlignment="1" applyProtection="1">
      <alignment horizontal="left" vertical="center"/>
    </xf>
    <xf numFmtId="0" fontId="160" fillId="0" borderId="0" xfId="0" applyFont="1" applyFill="1" applyBorder="1" applyAlignment="1">
      <alignment vertical="center" wrapText="1"/>
    </xf>
    <xf numFmtId="0" fontId="208"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0"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Alignment="1" applyProtection="1">
      <alignment horizontal="left" vertical="center"/>
    </xf>
    <xf numFmtId="0" fontId="216" fillId="0" borderId="0" xfId="2" applyFont="1" applyFill="1" applyAlignment="1" applyProtection="1">
      <alignment horizontal="left" vertical="center"/>
    </xf>
    <xf numFmtId="0" fontId="217" fillId="0" borderId="0" xfId="2" applyFont="1" applyFill="1" applyBorder="1" applyAlignment="1" applyProtection="1"/>
    <xf numFmtId="0" fontId="218"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21" fillId="3" borderId="6" xfId="3" applyNumberFormat="1" applyFont="1" applyFill="1" applyBorder="1" applyAlignment="1">
      <alignment horizontal="right" vertical="center"/>
    </xf>
    <xf numFmtId="3" fontId="221"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0"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3"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3"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2"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5"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6"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6"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4"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3"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7"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0"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0" fillId="0" borderId="0" xfId="0" applyFont="1" applyAlignment="1">
      <alignment vertical="center"/>
    </xf>
    <xf numFmtId="0" fontId="210"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6"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4"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21" fillId="18" borderId="0" xfId="3" applyNumberFormat="1" applyFont="1" applyFill="1" applyBorder="1" applyAlignment="1">
      <alignment horizontal="center" vertical="center"/>
    </xf>
    <xf numFmtId="14" fontId="87" fillId="3" borderId="0" xfId="24" applyNumberFormat="1" applyFont="1" applyFill="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4"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7"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50" fillId="0" borderId="0" xfId="2" applyFont="1" applyFill="1" applyAlignment="1" applyProtection="1">
      <alignment horizontal="left" vertical="center"/>
    </xf>
    <xf numFmtId="0" fontId="251" fillId="0" borderId="0" xfId="2" applyFont="1" applyFill="1" applyBorder="1" applyAlignment="1" applyProtection="1">
      <alignment horizontal="left" vertical="center"/>
    </xf>
    <xf numFmtId="0" fontId="39" fillId="12" borderId="0" xfId="3" applyFont="1" applyFill="1" applyBorder="1" applyAlignment="1">
      <alignment horizontal="center" vertical="center" wrapText="1"/>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0"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1" fillId="41" borderId="0" xfId="24" applyNumberFormat="1" applyFont="1" applyFill="1" applyBorder="1" applyAlignment="1">
      <alignment horizontal="center" vertical="center"/>
    </xf>
    <xf numFmtId="0" fontId="231"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6"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4"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4"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6" fillId="0" borderId="0" xfId="0" applyFont="1" applyAlignment="1">
      <alignment horizontal="left" vertical="top" wrapText="1"/>
    </xf>
    <xf numFmtId="0" fontId="209"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FF6699"/>
      <color rgb="FF0000FF"/>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sheetData sheetId="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109266805.52190156</v>
          </cell>
          <cell r="D262">
            <v>0</v>
          </cell>
          <cell r="L262">
            <v>0</v>
          </cell>
          <cell r="M262">
            <v>0</v>
          </cell>
          <cell r="N262" t="str">
            <v/>
          </cell>
          <cell r="O262" t="str">
            <v/>
          </cell>
          <cell r="P262" t="str">
            <v/>
          </cell>
          <cell r="Q262" t="str">
            <v/>
          </cell>
          <cell r="R262" t="str">
            <v/>
          </cell>
          <cell r="S262" t="str">
            <v/>
          </cell>
          <cell r="T262" t="str">
            <v/>
          </cell>
          <cell r="U262">
            <v>0</v>
          </cell>
          <cell r="V262">
            <v>105860776.43880153</v>
          </cell>
          <cell r="W262">
            <v>0</v>
          </cell>
          <cell r="AE262">
            <v>0</v>
          </cell>
          <cell r="AF262">
            <v>0</v>
          </cell>
          <cell r="AG262" t="str">
            <v/>
          </cell>
          <cell r="AH262" t="str">
            <v/>
          </cell>
          <cell r="AI262" t="str">
            <v/>
          </cell>
          <cell r="AJ262" t="str">
            <v/>
          </cell>
          <cell r="AK262" t="str">
            <v/>
          </cell>
          <cell r="AL262" t="str">
            <v/>
          </cell>
          <cell r="AM262" t="str">
            <v/>
          </cell>
          <cell r="AN262">
            <v>0</v>
          </cell>
          <cell r="AO262">
            <v>974315.12715442304</v>
          </cell>
          <cell r="AP262">
            <v>0</v>
          </cell>
          <cell r="AX262">
            <v>0</v>
          </cell>
          <cell r="AY262">
            <v>0</v>
          </cell>
          <cell r="AZ262" t="str">
            <v/>
          </cell>
          <cell r="BA262" t="str">
            <v/>
          </cell>
          <cell r="BB262" t="str">
            <v/>
          </cell>
          <cell r="BC262" t="str">
            <v/>
          </cell>
          <cell r="BD262" t="str">
            <v/>
          </cell>
          <cell r="BE262" t="str">
            <v/>
          </cell>
          <cell r="BF262" t="str">
            <v/>
          </cell>
          <cell r="BG262">
            <v>0</v>
          </cell>
          <cell r="BH262">
            <v>3707980.6709841415</v>
          </cell>
          <cell r="BI262">
            <v>0</v>
          </cell>
          <cell r="BQ262">
            <v>0</v>
          </cell>
          <cell r="BR262">
            <v>0</v>
          </cell>
          <cell r="BS262" t="str">
            <v/>
          </cell>
          <cell r="BT262" t="str">
            <v/>
          </cell>
          <cell r="BU262" t="str">
            <v/>
          </cell>
          <cell r="BV262" t="str">
            <v/>
          </cell>
          <cell r="BW262" t="str">
            <v/>
          </cell>
          <cell r="BX262" t="str">
            <v/>
          </cell>
          <cell r="BY262" t="str">
            <v/>
          </cell>
          <cell r="BZ262">
            <v>0</v>
          </cell>
          <cell r="CA262">
            <v>24155322.240317196</v>
          </cell>
          <cell r="CB262">
            <v>0</v>
          </cell>
          <cell r="CJ262">
            <v>0</v>
          </cell>
          <cell r="CK262">
            <v>0</v>
          </cell>
          <cell r="CL262" t="str">
            <v/>
          </cell>
          <cell r="CM262" t="str">
            <v/>
          </cell>
          <cell r="CN262" t="str">
            <v/>
          </cell>
          <cell r="CO262" t="str">
            <v/>
          </cell>
          <cell r="CP262" t="str">
            <v/>
          </cell>
          <cell r="CQ262" t="str">
            <v/>
          </cell>
          <cell r="CR262" t="str">
            <v/>
          </cell>
          <cell r="CS262">
            <v>0</v>
          </cell>
          <cell r="CT262">
            <v>19333093.592871461</v>
          </cell>
          <cell r="CU262">
            <v>0</v>
          </cell>
          <cell r="DC262">
            <v>0</v>
          </cell>
          <cell r="DD262">
            <v>0</v>
          </cell>
          <cell r="DE262" t="str">
            <v/>
          </cell>
          <cell r="DF262" t="str">
            <v/>
          </cell>
          <cell r="DG262" t="str">
            <v/>
          </cell>
          <cell r="DH262" t="str">
            <v/>
          </cell>
          <cell r="DI262" t="str">
            <v/>
          </cell>
          <cell r="DJ262" t="str">
            <v/>
          </cell>
          <cell r="DK262" t="str">
            <v/>
          </cell>
          <cell r="DL262">
            <v>0</v>
          </cell>
          <cell r="DM262">
            <v>31347996.823781285</v>
          </cell>
          <cell r="DN262">
            <v>0</v>
          </cell>
          <cell r="DV262">
            <v>0</v>
          </cell>
          <cell r="DW262">
            <v>0</v>
          </cell>
          <cell r="DX262" t="str">
            <v/>
          </cell>
          <cell r="DY262" t="str">
            <v/>
          </cell>
          <cell r="DZ262" t="str">
            <v/>
          </cell>
          <cell r="EA262" t="str">
            <v/>
          </cell>
          <cell r="EB262" t="str">
            <v/>
          </cell>
          <cell r="EC262" t="str">
            <v/>
          </cell>
          <cell r="ED262" t="str">
            <v/>
          </cell>
          <cell r="EE262">
            <v>0</v>
          </cell>
          <cell r="EF262">
            <v>127278817.29643241</v>
          </cell>
          <cell r="EG262">
            <v>0</v>
          </cell>
          <cell r="EO262">
            <v>0</v>
          </cell>
          <cell r="EP262">
            <v>0</v>
          </cell>
          <cell r="EQ262" t="str">
            <v/>
          </cell>
          <cell r="ER262" t="str">
            <v/>
          </cell>
          <cell r="ES262" t="str">
            <v/>
          </cell>
          <cell r="ET262" t="str">
            <v/>
          </cell>
          <cell r="EU262" t="str">
            <v/>
          </cell>
          <cell r="EV262" t="str">
            <v/>
          </cell>
          <cell r="EW262" t="str">
            <v/>
          </cell>
          <cell r="EX262">
            <v>0</v>
          </cell>
        </row>
        <row r="263">
          <cell r="B263">
            <v>45808</v>
          </cell>
          <cell r="C263">
            <v>109266805.52190156</v>
          </cell>
          <cell r="D263">
            <v>0</v>
          </cell>
          <cell r="L263">
            <v>0</v>
          </cell>
          <cell r="M263">
            <v>0</v>
          </cell>
          <cell r="N263" t="str">
            <v/>
          </cell>
          <cell r="O263" t="str">
            <v/>
          </cell>
          <cell r="P263" t="str">
            <v/>
          </cell>
          <cell r="Q263" t="str">
            <v/>
          </cell>
          <cell r="R263" t="str">
            <v/>
          </cell>
          <cell r="S263" t="str">
            <v/>
          </cell>
          <cell r="T263" t="str">
            <v/>
          </cell>
          <cell r="U263">
            <v>0</v>
          </cell>
          <cell r="V263">
            <v>105860776.43880153</v>
          </cell>
          <cell r="W263">
            <v>0</v>
          </cell>
          <cell r="AE263">
            <v>0</v>
          </cell>
          <cell r="AF263">
            <v>0</v>
          </cell>
          <cell r="AG263" t="str">
            <v/>
          </cell>
          <cell r="AH263" t="str">
            <v/>
          </cell>
          <cell r="AI263" t="str">
            <v/>
          </cell>
          <cell r="AJ263" t="str">
            <v/>
          </cell>
          <cell r="AK263" t="str">
            <v/>
          </cell>
          <cell r="AL263" t="str">
            <v/>
          </cell>
          <cell r="AM263" t="str">
            <v/>
          </cell>
          <cell r="AN263">
            <v>0</v>
          </cell>
          <cell r="AO263">
            <v>974315.12715442304</v>
          </cell>
          <cell r="AP263">
            <v>0</v>
          </cell>
          <cell r="AX263">
            <v>0</v>
          </cell>
          <cell r="AY263">
            <v>0</v>
          </cell>
          <cell r="AZ263" t="str">
            <v/>
          </cell>
          <cell r="BA263" t="str">
            <v/>
          </cell>
          <cell r="BB263" t="str">
            <v/>
          </cell>
          <cell r="BC263" t="str">
            <v/>
          </cell>
          <cell r="BD263" t="str">
            <v/>
          </cell>
          <cell r="BE263" t="str">
            <v/>
          </cell>
          <cell r="BF263" t="str">
            <v/>
          </cell>
          <cell r="BG263">
            <v>0</v>
          </cell>
          <cell r="BH263">
            <v>3707980.6709841415</v>
          </cell>
          <cell r="BI263">
            <v>0</v>
          </cell>
          <cell r="BQ263">
            <v>0</v>
          </cell>
          <cell r="BR263">
            <v>0</v>
          </cell>
          <cell r="BS263" t="str">
            <v/>
          </cell>
          <cell r="BT263" t="str">
            <v/>
          </cell>
          <cell r="BU263" t="str">
            <v/>
          </cell>
          <cell r="BV263" t="str">
            <v/>
          </cell>
          <cell r="BW263" t="str">
            <v/>
          </cell>
          <cell r="BX263" t="str">
            <v/>
          </cell>
          <cell r="BY263" t="str">
            <v/>
          </cell>
          <cell r="BZ263">
            <v>0</v>
          </cell>
          <cell r="CA263">
            <v>24155322.240317196</v>
          </cell>
          <cell r="CB263">
            <v>0</v>
          </cell>
          <cell r="CJ263">
            <v>0</v>
          </cell>
          <cell r="CK263">
            <v>0</v>
          </cell>
          <cell r="CL263" t="str">
            <v/>
          </cell>
          <cell r="CM263" t="str">
            <v/>
          </cell>
          <cell r="CN263" t="str">
            <v/>
          </cell>
          <cell r="CO263" t="str">
            <v/>
          </cell>
          <cell r="CP263" t="str">
            <v/>
          </cell>
          <cell r="CQ263" t="str">
            <v/>
          </cell>
          <cell r="CR263" t="str">
            <v/>
          </cell>
          <cell r="CS263">
            <v>0</v>
          </cell>
          <cell r="CT263">
            <v>19333093.592871461</v>
          </cell>
          <cell r="CU263">
            <v>0</v>
          </cell>
          <cell r="DC263">
            <v>0</v>
          </cell>
          <cell r="DD263">
            <v>0</v>
          </cell>
          <cell r="DE263" t="str">
            <v/>
          </cell>
          <cell r="DF263" t="str">
            <v/>
          </cell>
          <cell r="DG263" t="str">
            <v/>
          </cell>
          <cell r="DH263" t="str">
            <v/>
          </cell>
          <cell r="DI263" t="str">
            <v/>
          </cell>
          <cell r="DJ263" t="str">
            <v/>
          </cell>
          <cell r="DK263" t="str">
            <v/>
          </cell>
          <cell r="DL263">
            <v>0</v>
          </cell>
          <cell r="DM263">
            <v>31347996.823781285</v>
          </cell>
          <cell r="DN263">
            <v>0</v>
          </cell>
          <cell r="DV263">
            <v>0</v>
          </cell>
          <cell r="DW263">
            <v>0</v>
          </cell>
          <cell r="DX263" t="str">
            <v/>
          </cell>
          <cell r="DY263" t="str">
            <v/>
          </cell>
          <cell r="DZ263" t="str">
            <v/>
          </cell>
          <cell r="EA263" t="str">
            <v/>
          </cell>
          <cell r="EB263" t="str">
            <v/>
          </cell>
          <cell r="EC263" t="str">
            <v/>
          </cell>
          <cell r="ED263" t="str">
            <v/>
          </cell>
          <cell r="EE263">
            <v>0</v>
          </cell>
          <cell r="EF263">
            <v>127278817.29643241</v>
          </cell>
          <cell r="EG263">
            <v>0</v>
          </cell>
          <cell r="EO263">
            <v>0</v>
          </cell>
          <cell r="EP263">
            <v>0</v>
          </cell>
          <cell r="EQ263" t="str">
            <v/>
          </cell>
          <cell r="ER263" t="str">
            <v/>
          </cell>
          <cell r="ES263" t="str">
            <v/>
          </cell>
          <cell r="ET263" t="str">
            <v/>
          </cell>
          <cell r="EU263" t="str">
            <v/>
          </cell>
          <cell r="EV263" t="str">
            <v/>
          </cell>
          <cell r="EW263" t="str">
            <v/>
          </cell>
          <cell r="EX263">
            <v>0</v>
          </cell>
        </row>
        <row r="264">
          <cell r="B264">
            <v>45838</v>
          </cell>
          <cell r="C264">
            <v>109266805.52190156</v>
          </cell>
          <cell r="D264">
            <v>0</v>
          </cell>
          <cell r="L264">
            <v>0</v>
          </cell>
          <cell r="M264">
            <v>0</v>
          </cell>
          <cell r="N264" t="str">
            <v/>
          </cell>
          <cell r="O264" t="str">
            <v/>
          </cell>
          <cell r="P264" t="str">
            <v/>
          </cell>
          <cell r="Q264" t="str">
            <v/>
          </cell>
          <cell r="R264" t="str">
            <v/>
          </cell>
          <cell r="S264" t="str">
            <v/>
          </cell>
          <cell r="T264" t="str">
            <v/>
          </cell>
          <cell r="U264">
            <v>0</v>
          </cell>
          <cell r="V264">
            <v>105860776.43880153</v>
          </cell>
          <cell r="W264">
            <v>0</v>
          </cell>
          <cell r="AE264">
            <v>0</v>
          </cell>
          <cell r="AF264">
            <v>0</v>
          </cell>
          <cell r="AG264" t="str">
            <v/>
          </cell>
          <cell r="AH264" t="str">
            <v/>
          </cell>
          <cell r="AI264" t="str">
            <v/>
          </cell>
          <cell r="AJ264" t="str">
            <v/>
          </cell>
          <cell r="AK264" t="str">
            <v/>
          </cell>
          <cell r="AL264" t="str">
            <v/>
          </cell>
          <cell r="AM264" t="str">
            <v/>
          </cell>
          <cell r="AN264">
            <v>0</v>
          </cell>
          <cell r="AO264">
            <v>974315.12715442304</v>
          </cell>
          <cell r="AP264">
            <v>0</v>
          </cell>
          <cell r="AX264">
            <v>0</v>
          </cell>
          <cell r="AY264">
            <v>0</v>
          </cell>
          <cell r="AZ264" t="str">
            <v/>
          </cell>
          <cell r="BA264" t="str">
            <v/>
          </cell>
          <cell r="BB264" t="str">
            <v/>
          </cell>
          <cell r="BC264" t="str">
            <v/>
          </cell>
          <cell r="BD264" t="str">
            <v/>
          </cell>
          <cell r="BE264" t="str">
            <v/>
          </cell>
          <cell r="BF264" t="str">
            <v/>
          </cell>
          <cell r="BG264">
            <v>0</v>
          </cell>
          <cell r="BH264">
            <v>3707980.6709841415</v>
          </cell>
          <cell r="BI264">
            <v>0</v>
          </cell>
          <cell r="BQ264">
            <v>0</v>
          </cell>
          <cell r="BR264">
            <v>0</v>
          </cell>
          <cell r="BS264" t="str">
            <v/>
          </cell>
          <cell r="BT264" t="str">
            <v/>
          </cell>
          <cell r="BU264" t="str">
            <v/>
          </cell>
          <cell r="BV264" t="str">
            <v/>
          </cell>
          <cell r="BW264" t="str">
            <v/>
          </cell>
          <cell r="BX264" t="str">
            <v/>
          </cell>
          <cell r="BY264" t="str">
            <v/>
          </cell>
          <cell r="BZ264">
            <v>0</v>
          </cell>
          <cell r="CA264">
            <v>24155322.240317196</v>
          </cell>
          <cell r="CB264">
            <v>0</v>
          </cell>
          <cell r="CJ264">
            <v>0</v>
          </cell>
          <cell r="CK264">
            <v>0</v>
          </cell>
          <cell r="CL264" t="str">
            <v/>
          </cell>
          <cell r="CM264" t="str">
            <v/>
          </cell>
          <cell r="CN264" t="str">
            <v/>
          </cell>
          <cell r="CO264" t="str">
            <v/>
          </cell>
          <cell r="CP264" t="str">
            <v/>
          </cell>
          <cell r="CQ264" t="str">
            <v/>
          </cell>
          <cell r="CR264" t="str">
            <v/>
          </cell>
          <cell r="CS264">
            <v>0</v>
          </cell>
          <cell r="CT264">
            <v>19333093.592871461</v>
          </cell>
          <cell r="CU264">
            <v>0</v>
          </cell>
          <cell r="DC264">
            <v>0</v>
          </cell>
          <cell r="DD264">
            <v>0</v>
          </cell>
          <cell r="DE264" t="str">
            <v/>
          </cell>
          <cell r="DF264" t="str">
            <v/>
          </cell>
          <cell r="DG264" t="str">
            <v/>
          </cell>
          <cell r="DH264" t="str">
            <v/>
          </cell>
          <cell r="DI264" t="str">
            <v/>
          </cell>
          <cell r="DJ264" t="str">
            <v/>
          </cell>
          <cell r="DK264" t="str">
            <v/>
          </cell>
          <cell r="DL264">
            <v>0</v>
          </cell>
          <cell r="DM264">
            <v>31347996.823781285</v>
          </cell>
          <cell r="DN264">
            <v>0</v>
          </cell>
          <cell r="DV264">
            <v>0</v>
          </cell>
          <cell r="DW264">
            <v>0</v>
          </cell>
          <cell r="DX264" t="str">
            <v/>
          </cell>
          <cell r="DY264" t="str">
            <v/>
          </cell>
          <cell r="DZ264" t="str">
            <v/>
          </cell>
          <cell r="EA264" t="str">
            <v/>
          </cell>
          <cell r="EB264" t="str">
            <v/>
          </cell>
          <cell r="EC264" t="str">
            <v/>
          </cell>
          <cell r="ED264" t="str">
            <v/>
          </cell>
          <cell r="EE264">
            <v>0</v>
          </cell>
          <cell r="EF264">
            <v>127278817.29643241</v>
          </cell>
          <cell r="EG264">
            <v>0</v>
          </cell>
          <cell r="EO264">
            <v>0</v>
          </cell>
          <cell r="EP264">
            <v>0</v>
          </cell>
          <cell r="EQ264" t="str">
            <v/>
          </cell>
          <cell r="ER264" t="str">
            <v/>
          </cell>
          <cell r="ES264" t="str">
            <v/>
          </cell>
          <cell r="ET264" t="str">
            <v/>
          </cell>
          <cell r="EU264" t="str">
            <v/>
          </cell>
          <cell r="EV264" t="str">
            <v/>
          </cell>
          <cell r="EW264" t="str">
            <v/>
          </cell>
          <cell r="EX264">
            <v>0</v>
          </cell>
        </row>
        <row r="265">
          <cell r="B265">
            <v>45869</v>
          </cell>
          <cell r="C265">
            <v>109266805.52190156</v>
          </cell>
          <cell r="D265">
            <v>0</v>
          </cell>
          <cell r="L265">
            <v>0</v>
          </cell>
          <cell r="M265">
            <v>0</v>
          </cell>
          <cell r="N265" t="str">
            <v/>
          </cell>
          <cell r="O265" t="str">
            <v/>
          </cell>
          <cell r="P265" t="str">
            <v/>
          </cell>
          <cell r="Q265" t="str">
            <v/>
          </cell>
          <cell r="R265" t="str">
            <v/>
          </cell>
          <cell r="S265" t="str">
            <v/>
          </cell>
          <cell r="T265" t="str">
            <v/>
          </cell>
          <cell r="U265">
            <v>0</v>
          </cell>
          <cell r="V265">
            <v>105860776.43880153</v>
          </cell>
          <cell r="W265">
            <v>0</v>
          </cell>
          <cell r="AE265">
            <v>0</v>
          </cell>
          <cell r="AF265">
            <v>0</v>
          </cell>
          <cell r="AG265" t="str">
            <v/>
          </cell>
          <cell r="AH265" t="str">
            <v/>
          </cell>
          <cell r="AI265" t="str">
            <v/>
          </cell>
          <cell r="AJ265" t="str">
            <v/>
          </cell>
          <cell r="AK265" t="str">
            <v/>
          </cell>
          <cell r="AL265" t="str">
            <v/>
          </cell>
          <cell r="AM265" t="str">
            <v/>
          </cell>
          <cell r="AN265">
            <v>0</v>
          </cell>
          <cell r="AO265">
            <v>974315.12715442304</v>
          </cell>
          <cell r="AP265">
            <v>0</v>
          </cell>
          <cell r="AX265">
            <v>0</v>
          </cell>
          <cell r="AY265">
            <v>0</v>
          </cell>
          <cell r="AZ265" t="str">
            <v/>
          </cell>
          <cell r="BA265" t="str">
            <v/>
          </cell>
          <cell r="BB265" t="str">
            <v/>
          </cell>
          <cell r="BC265" t="str">
            <v/>
          </cell>
          <cell r="BD265" t="str">
            <v/>
          </cell>
          <cell r="BE265" t="str">
            <v/>
          </cell>
          <cell r="BF265" t="str">
            <v/>
          </cell>
          <cell r="BG265">
            <v>0</v>
          </cell>
          <cell r="BH265">
            <v>3707980.6709841415</v>
          </cell>
          <cell r="BI265">
            <v>0</v>
          </cell>
          <cell r="BQ265">
            <v>0</v>
          </cell>
          <cell r="BR265">
            <v>0</v>
          </cell>
          <cell r="BS265" t="str">
            <v/>
          </cell>
          <cell r="BT265" t="str">
            <v/>
          </cell>
          <cell r="BU265" t="str">
            <v/>
          </cell>
          <cell r="BV265" t="str">
            <v/>
          </cell>
          <cell r="BW265" t="str">
            <v/>
          </cell>
          <cell r="BX265" t="str">
            <v/>
          </cell>
          <cell r="BY265" t="str">
            <v/>
          </cell>
          <cell r="BZ265">
            <v>0</v>
          </cell>
          <cell r="CA265">
            <v>24155322.240317196</v>
          </cell>
          <cell r="CB265">
            <v>0</v>
          </cell>
          <cell r="CJ265">
            <v>0</v>
          </cell>
          <cell r="CK265">
            <v>0</v>
          </cell>
          <cell r="CL265" t="str">
            <v/>
          </cell>
          <cell r="CM265" t="str">
            <v/>
          </cell>
          <cell r="CN265" t="str">
            <v/>
          </cell>
          <cell r="CO265" t="str">
            <v/>
          </cell>
          <cell r="CP265" t="str">
            <v/>
          </cell>
          <cell r="CQ265" t="str">
            <v/>
          </cell>
          <cell r="CR265" t="str">
            <v/>
          </cell>
          <cell r="CS265">
            <v>0</v>
          </cell>
          <cell r="CT265">
            <v>19333093.592871461</v>
          </cell>
          <cell r="CU265">
            <v>0</v>
          </cell>
          <cell r="DC265">
            <v>0</v>
          </cell>
          <cell r="DD265">
            <v>0</v>
          </cell>
          <cell r="DE265" t="str">
            <v/>
          </cell>
          <cell r="DF265" t="str">
            <v/>
          </cell>
          <cell r="DG265" t="str">
            <v/>
          </cell>
          <cell r="DH265" t="str">
            <v/>
          </cell>
          <cell r="DI265" t="str">
            <v/>
          </cell>
          <cell r="DJ265" t="str">
            <v/>
          </cell>
          <cell r="DK265" t="str">
            <v/>
          </cell>
          <cell r="DL265">
            <v>0</v>
          </cell>
          <cell r="DM265">
            <v>31347996.823781285</v>
          </cell>
          <cell r="DN265">
            <v>0</v>
          </cell>
          <cell r="DV265">
            <v>0</v>
          </cell>
          <cell r="DW265">
            <v>0</v>
          </cell>
          <cell r="DX265" t="str">
            <v/>
          </cell>
          <cell r="DY265" t="str">
            <v/>
          </cell>
          <cell r="DZ265" t="str">
            <v/>
          </cell>
          <cell r="EA265" t="str">
            <v/>
          </cell>
          <cell r="EB265" t="str">
            <v/>
          </cell>
          <cell r="EC265" t="str">
            <v/>
          </cell>
          <cell r="ED265" t="str">
            <v/>
          </cell>
          <cell r="EE265">
            <v>0</v>
          </cell>
          <cell r="EF265">
            <v>127278817.29643241</v>
          </cell>
          <cell r="EG265">
            <v>0</v>
          </cell>
          <cell r="EO265">
            <v>0</v>
          </cell>
          <cell r="EP265">
            <v>0</v>
          </cell>
          <cell r="EQ265" t="str">
            <v/>
          </cell>
          <cell r="ER265" t="str">
            <v/>
          </cell>
          <cell r="ES265" t="str">
            <v/>
          </cell>
          <cell r="ET265" t="str">
            <v/>
          </cell>
          <cell r="EU265" t="str">
            <v/>
          </cell>
          <cell r="EV265" t="str">
            <v/>
          </cell>
          <cell r="EW265" t="str">
            <v/>
          </cell>
          <cell r="EX265">
            <v>0</v>
          </cell>
        </row>
        <row r="266">
          <cell r="B266">
            <v>45900</v>
          </cell>
          <cell r="C266">
            <v>109266805.52190156</v>
          </cell>
          <cell r="D266">
            <v>0</v>
          </cell>
          <cell r="L266">
            <v>0</v>
          </cell>
          <cell r="M266">
            <v>0</v>
          </cell>
          <cell r="N266" t="str">
            <v/>
          </cell>
          <cell r="O266" t="str">
            <v/>
          </cell>
          <cell r="P266" t="str">
            <v/>
          </cell>
          <cell r="Q266" t="str">
            <v/>
          </cell>
          <cell r="R266" t="str">
            <v/>
          </cell>
          <cell r="S266" t="str">
            <v/>
          </cell>
          <cell r="T266" t="str">
            <v/>
          </cell>
          <cell r="U266">
            <v>0</v>
          </cell>
          <cell r="V266">
            <v>105860776.43880153</v>
          </cell>
          <cell r="W266">
            <v>0</v>
          </cell>
          <cell r="AE266">
            <v>0</v>
          </cell>
          <cell r="AF266">
            <v>0</v>
          </cell>
          <cell r="AG266" t="str">
            <v/>
          </cell>
          <cell r="AH266" t="str">
            <v/>
          </cell>
          <cell r="AI266" t="str">
            <v/>
          </cell>
          <cell r="AJ266" t="str">
            <v/>
          </cell>
          <cell r="AK266" t="str">
            <v/>
          </cell>
          <cell r="AL266" t="str">
            <v/>
          </cell>
          <cell r="AM266" t="str">
            <v/>
          </cell>
          <cell r="AN266">
            <v>0</v>
          </cell>
          <cell r="AO266">
            <v>974315.12715442304</v>
          </cell>
          <cell r="AP266">
            <v>0</v>
          </cell>
          <cell r="AX266">
            <v>0</v>
          </cell>
          <cell r="AY266">
            <v>0</v>
          </cell>
          <cell r="AZ266" t="str">
            <v/>
          </cell>
          <cell r="BA266" t="str">
            <v/>
          </cell>
          <cell r="BB266" t="str">
            <v/>
          </cell>
          <cell r="BC266" t="str">
            <v/>
          </cell>
          <cell r="BD266" t="str">
            <v/>
          </cell>
          <cell r="BE266" t="str">
            <v/>
          </cell>
          <cell r="BF266" t="str">
            <v/>
          </cell>
          <cell r="BG266">
            <v>0</v>
          </cell>
          <cell r="BH266">
            <v>3707980.6709841415</v>
          </cell>
          <cell r="BI266">
            <v>0</v>
          </cell>
          <cell r="BQ266">
            <v>0</v>
          </cell>
          <cell r="BR266">
            <v>0</v>
          </cell>
          <cell r="BS266" t="str">
            <v/>
          </cell>
          <cell r="BT266" t="str">
            <v/>
          </cell>
          <cell r="BU266" t="str">
            <v/>
          </cell>
          <cell r="BV266" t="str">
            <v/>
          </cell>
          <cell r="BW266" t="str">
            <v/>
          </cell>
          <cell r="BX266" t="str">
            <v/>
          </cell>
          <cell r="BY266" t="str">
            <v/>
          </cell>
          <cell r="BZ266">
            <v>0</v>
          </cell>
          <cell r="CA266">
            <v>24155322.240317196</v>
          </cell>
          <cell r="CB266">
            <v>0</v>
          </cell>
          <cell r="CJ266">
            <v>0</v>
          </cell>
          <cell r="CK266">
            <v>0</v>
          </cell>
          <cell r="CL266" t="str">
            <v/>
          </cell>
          <cell r="CM266" t="str">
            <v/>
          </cell>
          <cell r="CN266" t="str">
            <v/>
          </cell>
          <cell r="CO266" t="str">
            <v/>
          </cell>
          <cell r="CP266" t="str">
            <v/>
          </cell>
          <cell r="CQ266" t="str">
            <v/>
          </cell>
          <cell r="CR266" t="str">
            <v/>
          </cell>
          <cell r="CS266">
            <v>0</v>
          </cell>
          <cell r="CT266">
            <v>19333093.592871461</v>
          </cell>
          <cell r="CU266">
            <v>0</v>
          </cell>
          <cell r="DC266">
            <v>0</v>
          </cell>
          <cell r="DD266">
            <v>0</v>
          </cell>
          <cell r="DE266" t="str">
            <v/>
          </cell>
          <cell r="DF266" t="str">
            <v/>
          </cell>
          <cell r="DG266" t="str">
            <v/>
          </cell>
          <cell r="DH266" t="str">
            <v/>
          </cell>
          <cell r="DI266" t="str">
            <v/>
          </cell>
          <cell r="DJ266" t="str">
            <v/>
          </cell>
          <cell r="DK266" t="str">
            <v/>
          </cell>
          <cell r="DL266">
            <v>0</v>
          </cell>
          <cell r="DM266">
            <v>31347996.823781285</v>
          </cell>
          <cell r="DN266">
            <v>0</v>
          </cell>
          <cell r="DV266">
            <v>0</v>
          </cell>
          <cell r="DW266">
            <v>0</v>
          </cell>
          <cell r="DX266" t="str">
            <v/>
          </cell>
          <cell r="DY266" t="str">
            <v/>
          </cell>
          <cell r="DZ266" t="str">
            <v/>
          </cell>
          <cell r="EA266" t="str">
            <v/>
          </cell>
          <cell r="EB266" t="str">
            <v/>
          </cell>
          <cell r="EC266" t="str">
            <v/>
          </cell>
          <cell r="ED266" t="str">
            <v/>
          </cell>
          <cell r="EE266">
            <v>0</v>
          </cell>
          <cell r="EF266">
            <v>127278817.29643241</v>
          </cell>
          <cell r="EG266">
            <v>0</v>
          </cell>
          <cell r="EO266">
            <v>0</v>
          </cell>
          <cell r="EP266">
            <v>0</v>
          </cell>
          <cell r="EQ266" t="str">
            <v/>
          </cell>
          <cell r="ER266" t="str">
            <v/>
          </cell>
          <cell r="ES266" t="str">
            <v/>
          </cell>
          <cell r="ET266" t="str">
            <v/>
          </cell>
          <cell r="EU266" t="str">
            <v/>
          </cell>
          <cell r="EV266" t="str">
            <v/>
          </cell>
          <cell r="EW266" t="str">
            <v/>
          </cell>
          <cell r="EX266">
            <v>0</v>
          </cell>
        </row>
        <row r="267">
          <cell r="B267">
            <v>45930</v>
          </cell>
          <cell r="C267">
            <v>109266805.52190156</v>
          </cell>
          <cell r="D267">
            <v>0</v>
          </cell>
          <cell r="L267">
            <v>0</v>
          </cell>
          <cell r="M267">
            <v>0</v>
          </cell>
          <cell r="N267" t="str">
            <v/>
          </cell>
          <cell r="O267" t="str">
            <v/>
          </cell>
          <cell r="P267" t="str">
            <v/>
          </cell>
          <cell r="Q267" t="str">
            <v/>
          </cell>
          <cell r="R267" t="str">
            <v/>
          </cell>
          <cell r="S267" t="str">
            <v/>
          </cell>
          <cell r="T267" t="str">
            <v/>
          </cell>
          <cell r="U267">
            <v>0</v>
          </cell>
          <cell r="V267">
            <v>105860776.43880153</v>
          </cell>
          <cell r="W267">
            <v>0</v>
          </cell>
          <cell r="AE267">
            <v>0</v>
          </cell>
          <cell r="AF267">
            <v>0</v>
          </cell>
          <cell r="AG267" t="str">
            <v/>
          </cell>
          <cell r="AH267" t="str">
            <v/>
          </cell>
          <cell r="AI267" t="str">
            <v/>
          </cell>
          <cell r="AJ267" t="str">
            <v/>
          </cell>
          <cell r="AK267" t="str">
            <v/>
          </cell>
          <cell r="AL267" t="str">
            <v/>
          </cell>
          <cell r="AM267" t="str">
            <v/>
          </cell>
          <cell r="AN267">
            <v>0</v>
          </cell>
          <cell r="AO267">
            <v>974315.12715442304</v>
          </cell>
          <cell r="AP267">
            <v>0</v>
          </cell>
          <cell r="AX267">
            <v>0</v>
          </cell>
          <cell r="AY267">
            <v>0</v>
          </cell>
          <cell r="AZ267" t="str">
            <v/>
          </cell>
          <cell r="BA267" t="str">
            <v/>
          </cell>
          <cell r="BB267" t="str">
            <v/>
          </cell>
          <cell r="BC267" t="str">
            <v/>
          </cell>
          <cell r="BD267" t="str">
            <v/>
          </cell>
          <cell r="BE267" t="str">
            <v/>
          </cell>
          <cell r="BF267" t="str">
            <v/>
          </cell>
          <cell r="BG267">
            <v>0</v>
          </cell>
          <cell r="BH267">
            <v>3707980.6709841415</v>
          </cell>
          <cell r="BI267">
            <v>0</v>
          </cell>
          <cell r="BQ267">
            <v>0</v>
          </cell>
          <cell r="BR267">
            <v>0</v>
          </cell>
          <cell r="BS267" t="str">
            <v/>
          </cell>
          <cell r="BT267" t="str">
            <v/>
          </cell>
          <cell r="BU267" t="str">
            <v/>
          </cell>
          <cell r="BV267" t="str">
            <v/>
          </cell>
          <cell r="BW267" t="str">
            <v/>
          </cell>
          <cell r="BX267" t="str">
            <v/>
          </cell>
          <cell r="BY267" t="str">
            <v/>
          </cell>
          <cell r="BZ267">
            <v>0</v>
          </cell>
          <cell r="CA267">
            <v>24155322.240317196</v>
          </cell>
          <cell r="CB267">
            <v>0</v>
          </cell>
          <cell r="CJ267">
            <v>0</v>
          </cell>
          <cell r="CK267">
            <v>0</v>
          </cell>
          <cell r="CL267" t="str">
            <v/>
          </cell>
          <cell r="CM267" t="str">
            <v/>
          </cell>
          <cell r="CN267" t="str">
            <v/>
          </cell>
          <cell r="CO267" t="str">
            <v/>
          </cell>
          <cell r="CP267" t="str">
            <v/>
          </cell>
          <cell r="CQ267" t="str">
            <v/>
          </cell>
          <cell r="CR267" t="str">
            <v/>
          </cell>
          <cell r="CS267">
            <v>0</v>
          </cell>
          <cell r="CT267">
            <v>19333093.592871461</v>
          </cell>
          <cell r="CU267">
            <v>0</v>
          </cell>
          <cell r="DC267">
            <v>0</v>
          </cell>
          <cell r="DD267">
            <v>0</v>
          </cell>
          <cell r="DE267" t="str">
            <v/>
          </cell>
          <cell r="DF267" t="str">
            <v/>
          </cell>
          <cell r="DG267" t="str">
            <v/>
          </cell>
          <cell r="DH267" t="str">
            <v/>
          </cell>
          <cell r="DI267" t="str">
            <v/>
          </cell>
          <cell r="DJ267" t="str">
            <v/>
          </cell>
          <cell r="DK267" t="str">
            <v/>
          </cell>
          <cell r="DL267">
            <v>0</v>
          </cell>
          <cell r="DM267">
            <v>31347996.823781285</v>
          </cell>
          <cell r="DN267">
            <v>0</v>
          </cell>
          <cell r="DV267">
            <v>0</v>
          </cell>
          <cell r="DW267">
            <v>0</v>
          </cell>
          <cell r="DX267" t="str">
            <v/>
          </cell>
          <cell r="DY267" t="str">
            <v/>
          </cell>
          <cell r="DZ267" t="str">
            <v/>
          </cell>
          <cell r="EA267" t="str">
            <v/>
          </cell>
          <cell r="EB267" t="str">
            <v/>
          </cell>
          <cell r="EC267" t="str">
            <v/>
          </cell>
          <cell r="ED267" t="str">
            <v/>
          </cell>
          <cell r="EE267">
            <v>0</v>
          </cell>
          <cell r="EF267">
            <v>127278817.29643241</v>
          </cell>
          <cell r="EG267">
            <v>0</v>
          </cell>
          <cell r="EO267">
            <v>0</v>
          </cell>
          <cell r="EP267">
            <v>0</v>
          </cell>
          <cell r="EQ267" t="str">
            <v/>
          </cell>
          <cell r="ER267" t="str">
            <v/>
          </cell>
          <cell r="ES267" t="str">
            <v/>
          </cell>
          <cell r="ET267" t="str">
            <v/>
          </cell>
          <cell r="EU267" t="str">
            <v/>
          </cell>
          <cell r="EV267" t="str">
            <v/>
          </cell>
          <cell r="EW267" t="str">
            <v/>
          </cell>
          <cell r="EX267">
            <v>0</v>
          </cell>
        </row>
        <row r="268">
          <cell r="B268">
            <v>45961</v>
          </cell>
          <cell r="C268">
            <v>109266805.52190156</v>
          </cell>
          <cell r="D268">
            <v>0</v>
          </cell>
          <cell r="L268">
            <v>0</v>
          </cell>
          <cell r="M268">
            <v>0</v>
          </cell>
          <cell r="N268" t="str">
            <v/>
          </cell>
          <cell r="O268" t="str">
            <v/>
          </cell>
          <cell r="P268" t="str">
            <v/>
          </cell>
          <cell r="Q268" t="str">
            <v/>
          </cell>
          <cell r="R268" t="str">
            <v/>
          </cell>
          <cell r="S268" t="str">
            <v/>
          </cell>
          <cell r="T268" t="str">
            <v/>
          </cell>
          <cell r="U268">
            <v>0</v>
          </cell>
          <cell r="V268">
            <v>105860776.43880153</v>
          </cell>
          <cell r="W268">
            <v>0</v>
          </cell>
          <cell r="AE268">
            <v>0</v>
          </cell>
          <cell r="AF268">
            <v>0</v>
          </cell>
          <cell r="AG268" t="str">
            <v/>
          </cell>
          <cell r="AH268" t="str">
            <v/>
          </cell>
          <cell r="AI268" t="str">
            <v/>
          </cell>
          <cell r="AJ268" t="str">
            <v/>
          </cell>
          <cell r="AK268" t="str">
            <v/>
          </cell>
          <cell r="AL268" t="str">
            <v/>
          </cell>
          <cell r="AM268" t="str">
            <v/>
          </cell>
          <cell r="AN268">
            <v>0</v>
          </cell>
          <cell r="AO268">
            <v>974315.12715442304</v>
          </cell>
          <cell r="AP268">
            <v>0</v>
          </cell>
          <cell r="AX268">
            <v>0</v>
          </cell>
          <cell r="AY268">
            <v>0</v>
          </cell>
          <cell r="AZ268" t="str">
            <v/>
          </cell>
          <cell r="BA268" t="str">
            <v/>
          </cell>
          <cell r="BB268" t="str">
            <v/>
          </cell>
          <cell r="BC268" t="str">
            <v/>
          </cell>
          <cell r="BD268" t="str">
            <v/>
          </cell>
          <cell r="BE268" t="str">
            <v/>
          </cell>
          <cell r="BF268" t="str">
            <v/>
          </cell>
          <cell r="BG268">
            <v>0</v>
          </cell>
          <cell r="BH268">
            <v>3707980.6709841415</v>
          </cell>
          <cell r="BI268">
            <v>0</v>
          </cell>
          <cell r="BQ268">
            <v>0</v>
          </cell>
          <cell r="BR268">
            <v>0</v>
          </cell>
          <cell r="BS268" t="str">
            <v/>
          </cell>
          <cell r="BT268" t="str">
            <v/>
          </cell>
          <cell r="BU268" t="str">
            <v/>
          </cell>
          <cell r="BV268" t="str">
            <v/>
          </cell>
          <cell r="BW268" t="str">
            <v/>
          </cell>
          <cell r="BX268" t="str">
            <v/>
          </cell>
          <cell r="BY268" t="str">
            <v/>
          </cell>
          <cell r="BZ268">
            <v>0</v>
          </cell>
          <cell r="CA268">
            <v>24155322.240317196</v>
          </cell>
          <cell r="CB268">
            <v>0</v>
          </cell>
          <cell r="CJ268">
            <v>0</v>
          </cell>
          <cell r="CK268">
            <v>0</v>
          </cell>
          <cell r="CL268" t="str">
            <v/>
          </cell>
          <cell r="CM268" t="str">
            <v/>
          </cell>
          <cell r="CN268" t="str">
            <v/>
          </cell>
          <cell r="CO268" t="str">
            <v/>
          </cell>
          <cell r="CP268" t="str">
            <v/>
          </cell>
          <cell r="CQ268" t="str">
            <v/>
          </cell>
          <cell r="CR268" t="str">
            <v/>
          </cell>
          <cell r="CS268">
            <v>0</v>
          </cell>
          <cell r="CT268">
            <v>19333093.592871461</v>
          </cell>
          <cell r="CU268">
            <v>0</v>
          </cell>
          <cell r="DC268">
            <v>0</v>
          </cell>
          <cell r="DD268">
            <v>0</v>
          </cell>
          <cell r="DE268" t="str">
            <v/>
          </cell>
          <cell r="DF268" t="str">
            <v/>
          </cell>
          <cell r="DG268" t="str">
            <v/>
          </cell>
          <cell r="DH268" t="str">
            <v/>
          </cell>
          <cell r="DI268" t="str">
            <v/>
          </cell>
          <cell r="DJ268" t="str">
            <v/>
          </cell>
          <cell r="DK268" t="str">
            <v/>
          </cell>
          <cell r="DL268">
            <v>0</v>
          </cell>
          <cell r="DM268">
            <v>31347996.823781285</v>
          </cell>
          <cell r="DN268">
            <v>0</v>
          </cell>
          <cell r="DV268">
            <v>0</v>
          </cell>
          <cell r="DW268">
            <v>0</v>
          </cell>
          <cell r="DX268" t="str">
            <v/>
          </cell>
          <cell r="DY268" t="str">
            <v/>
          </cell>
          <cell r="DZ268" t="str">
            <v/>
          </cell>
          <cell r="EA268" t="str">
            <v/>
          </cell>
          <cell r="EB268" t="str">
            <v/>
          </cell>
          <cell r="EC268" t="str">
            <v/>
          </cell>
          <cell r="ED268" t="str">
            <v/>
          </cell>
          <cell r="EE268">
            <v>0</v>
          </cell>
          <cell r="EF268">
            <v>127278817.29643241</v>
          </cell>
          <cell r="EG268">
            <v>0</v>
          </cell>
          <cell r="EO268">
            <v>0</v>
          </cell>
          <cell r="EP268">
            <v>0</v>
          </cell>
          <cell r="EQ268" t="str">
            <v/>
          </cell>
          <cell r="ER268" t="str">
            <v/>
          </cell>
          <cell r="ES268" t="str">
            <v/>
          </cell>
          <cell r="ET268" t="str">
            <v/>
          </cell>
          <cell r="EU268" t="str">
            <v/>
          </cell>
          <cell r="EV268" t="str">
            <v/>
          </cell>
          <cell r="EW268" t="str">
            <v/>
          </cell>
          <cell r="EX268">
            <v>0</v>
          </cell>
        </row>
        <row r="269">
          <cell r="B269">
            <v>45991</v>
          </cell>
          <cell r="C269">
            <v>109266805.52190156</v>
          </cell>
          <cell r="D269">
            <v>0</v>
          </cell>
          <cell r="L269">
            <v>0</v>
          </cell>
          <cell r="M269">
            <v>0</v>
          </cell>
          <cell r="N269" t="str">
            <v/>
          </cell>
          <cell r="O269" t="str">
            <v/>
          </cell>
          <cell r="P269" t="str">
            <v/>
          </cell>
          <cell r="Q269" t="str">
            <v/>
          </cell>
          <cell r="R269" t="str">
            <v/>
          </cell>
          <cell r="S269" t="str">
            <v/>
          </cell>
          <cell r="T269" t="str">
            <v/>
          </cell>
          <cell r="U269">
            <v>0</v>
          </cell>
          <cell r="V269">
            <v>105860776.43880153</v>
          </cell>
          <cell r="W269">
            <v>0</v>
          </cell>
          <cell r="AE269">
            <v>0</v>
          </cell>
          <cell r="AF269">
            <v>0</v>
          </cell>
          <cell r="AG269" t="str">
            <v/>
          </cell>
          <cell r="AH269" t="str">
            <v/>
          </cell>
          <cell r="AI269" t="str">
            <v/>
          </cell>
          <cell r="AJ269" t="str">
            <v/>
          </cell>
          <cell r="AK269" t="str">
            <v/>
          </cell>
          <cell r="AL269" t="str">
            <v/>
          </cell>
          <cell r="AM269" t="str">
            <v/>
          </cell>
          <cell r="AN269">
            <v>0</v>
          </cell>
          <cell r="AO269">
            <v>974315.12715442304</v>
          </cell>
          <cell r="AP269">
            <v>0</v>
          </cell>
          <cell r="AX269">
            <v>0</v>
          </cell>
          <cell r="AY269">
            <v>0</v>
          </cell>
          <cell r="AZ269" t="str">
            <v/>
          </cell>
          <cell r="BA269" t="str">
            <v/>
          </cell>
          <cell r="BB269" t="str">
            <v/>
          </cell>
          <cell r="BC269" t="str">
            <v/>
          </cell>
          <cell r="BD269" t="str">
            <v/>
          </cell>
          <cell r="BE269" t="str">
            <v/>
          </cell>
          <cell r="BF269" t="str">
            <v/>
          </cell>
          <cell r="BG269">
            <v>0</v>
          </cell>
          <cell r="BH269">
            <v>3707980.6709841415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24155322.240317196</v>
          </cell>
          <cell r="CB269">
            <v>0</v>
          </cell>
          <cell r="CJ269">
            <v>0</v>
          </cell>
          <cell r="CK269">
            <v>0</v>
          </cell>
          <cell r="CL269" t="str">
            <v/>
          </cell>
          <cell r="CM269" t="str">
            <v/>
          </cell>
          <cell r="CN269" t="str">
            <v/>
          </cell>
          <cell r="CO269" t="str">
            <v/>
          </cell>
          <cell r="CP269" t="str">
            <v/>
          </cell>
          <cell r="CQ269" t="str">
            <v/>
          </cell>
          <cell r="CR269" t="str">
            <v/>
          </cell>
          <cell r="CS269">
            <v>0</v>
          </cell>
          <cell r="CT269">
            <v>19333093.592871461</v>
          </cell>
          <cell r="CU269">
            <v>0</v>
          </cell>
          <cell r="DC269">
            <v>0</v>
          </cell>
          <cell r="DD269">
            <v>0</v>
          </cell>
          <cell r="DE269" t="str">
            <v/>
          </cell>
          <cell r="DF269" t="str">
            <v/>
          </cell>
          <cell r="DG269" t="str">
            <v/>
          </cell>
          <cell r="DH269" t="str">
            <v/>
          </cell>
          <cell r="DI269" t="str">
            <v/>
          </cell>
          <cell r="DJ269" t="str">
            <v/>
          </cell>
          <cell r="DK269" t="str">
            <v/>
          </cell>
          <cell r="DL269">
            <v>0</v>
          </cell>
          <cell r="DM269">
            <v>31347996.823781285</v>
          </cell>
          <cell r="DN269">
            <v>0</v>
          </cell>
          <cell r="DV269">
            <v>0</v>
          </cell>
          <cell r="DW269">
            <v>0</v>
          </cell>
          <cell r="DX269" t="str">
            <v/>
          </cell>
          <cell r="DY269" t="str">
            <v/>
          </cell>
          <cell r="DZ269" t="str">
            <v/>
          </cell>
          <cell r="EA269" t="str">
            <v/>
          </cell>
          <cell r="EB269" t="str">
            <v/>
          </cell>
          <cell r="EC269" t="str">
            <v/>
          </cell>
          <cell r="ED269" t="str">
            <v/>
          </cell>
          <cell r="EE269">
            <v>0</v>
          </cell>
          <cell r="EF269">
            <v>127278817.29643241</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109266805.52190156</v>
          </cell>
          <cell r="D270">
            <v>0</v>
          </cell>
          <cell r="L270">
            <v>0</v>
          </cell>
          <cell r="M270">
            <v>0</v>
          </cell>
          <cell r="N270" t="str">
            <v/>
          </cell>
          <cell r="O270" t="str">
            <v/>
          </cell>
          <cell r="P270" t="str">
            <v/>
          </cell>
          <cell r="Q270" t="str">
            <v/>
          </cell>
          <cell r="R270" t="str">
            <v/>
          </cell>
          <cell r="S270" t="str">
            <v/>
          </cell>
          <cell r="T270" t="str">
            <v/>
          </cell>
          <cell r="U270">
            <v>0</v>
          </cell>
          <cell r="V270">
            <v>105860776.43880153</v>
          </cell>
          <cell r="W270">
            <v>0</v>
          </cell>
          <cell r="AE270">
            <v>0</v>
          </cell>
          <cell r="AF270">
            <v>0</v>
          </cell>
          <cell r="AG270" t="str">
            <v/>
          </cell>
          <cell r="AH270" t="str">
            <v/>
          </cell>
          <cell r="AI270" t="str">
            <v/>
          </cell>
          <cell r="AJ270" t="str">
            <v/>
          </cell>
          <cell r="AK270" t="str">
            <v/>
          </cell>
          <cell r="AL270" t="str">
            <v/>
          </cell>
          <cell r="AM270" t="str">
            <v/>
          </cell>
          <cell r="AN270">
            <v>0</v>
          </cell>
          <cell r="AO270">
            <v>974315.12715442304</v>
          </cell>
          <cell r="AP270">
            <v>0</v>
          </cell>
          <cell r="AX270">
            <v>0</v>
          </cell>
          <cell r="AY270">
            <v>0</v>
          </cell>
          <cell r="AZ270" t="str">
            <v/>
          </cell>
          <cell r="BA270" t="str">
            <v/>
          </cell>
          <cell r="BB270" t="str">
            <v/>
          </cell>
          <cell r="BC270" t="str">
            <v/>
          </cell>
          <cell r="BD270" t="str">
            <v/>
          </cell>
          <cell r="BE270" t="str">
            <v/>
          </cell>
          <cell r="BF270" t="str">
            <v/>
          </cell>
          <cell r="BG270">
            <v>0</v>
          </cell>
          <cell r="BH270">
            <v>3707980.6709841415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24155322.240317196</v>
          </cell>
          <cell r="CB270">
            <v>0</v>
          </cell>
          <cell r="CJ270">
            <v>0</v>
          </cell>
          <cell r="CK270">
            <v>0</v>
          </cell>
          <cell r="CL270" t="str">
            <v/>
          </cell>
          <cell r="CM270" t="str">
            <v/>
          </cell>
          <cell r="CN270" t="str">
            <v/>
          </cell>
          <cell r="CO270" t="str">
            <v/>
          </cell>
          <cell r="CP270" t="str">
            <v/>
          </cell>
          <cell r="CQ270" t="str">
            <v/>
          </cell>
          <cell r="CR270" t="str">
            <v/>
          </cell>
          <cell r="CS270">
            <v>0</v>
          </cell>
          <cell r="CT270">
            <v>19333093.592871461</v>
          </cell>
          <cell r="CU270">
            <v>0</v>
          </cell>
          <cell r="DC270">
            <v>0</v>
          </cell>
          <cell r="DD270">
            <v>0</v>
          </cell>
          <cell r="DE270" t="str">
            <v/>
          </cell>
          <cell r="DF270" t="str">
            <v/>
          </cell>
          <cell r="DG270" t="str">
            <v/>
          </cell>
          <cell r="DH270" t="str">
            <v/>
          </cell>
          <cell r="DI270" t="str">
            <v/>
          </cell>
          <cell r="DJ270" t="str">
            <v/>
          </cell>
          <cell r="DK270" t="str">
            <v/>
          </cell>
          <cell r="DL270">
            <v>0</v>
          </cell>
          <cell r="DM270">
            <v>31347996.823781285</v>
          </cell>
          <cell r="DN270">
            <v>0</v>
          </cell>
          <cell r="DV270">
            <v>0</v>
          </cell>
          <cell r="DW270">
            <v>0</v>
          </cell>
          <cell r="DX270" t="str">
            <v/>
          </cell>
          <cell r="DY270" t="str">
            <v/>
          </cell>
          <cell r="DZ270" t="str">
            <v/>
          </cell>
          <cell r="EA270" t="str">
            <v/>
          </cell>
          <cell r="EB270" t="str">
            <v/>
          </cell>
          <cell r="EC270" t="str">
            <v/>
          </cell>
          <cell r="ED270" t="str">
            <v/>
          </cell>
          <cell r="EE270">
            <v>0</v>
          </cell>
          <cell r="EF270">
            <v>127278817.29643241</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109266805.52190156</v>
          </cell>
          <cell r="D271">
            <v>0</v>
          </cell>
          <cell r="L271">
            <v>0</v>
          </cell>
          <cell r="M271">
            <v>0</v>
          </cell>
          <cell r="U271">
            <v>0</v>
          </cell>
          <cell r="V271">
            <v>105860776.43880153</v>
          </cell>
          <cell r="W271">
            <v>0</v>
          </cell>
          <cell r="AE271">
            <v>0</v>
          </cell>
          <cell r="AF271">
            <v>0</v>
          </cell>
          <cell r="AN271">
            <v>0</v>
          </cell>
          <cell r="AO271">
            <v>974315.12715442304</v>
          </cell>
          <cell r="AP271">
            <v>0</v>
          </cell>
          <cell r="AX271">
            <v>0</v>
          </cell>
          <cell r="AY271">
            <v>0</v>
          </cell>
          <cell r="BG271">
            <v>0</v>
          </cell>
          <cell r="BH271">
            <v>3707980.6709841415</v>
          </cell>
          <cell r="BI271">
            <v>0</v>
          </cell>
          <cell r="BQ271">
            <v>0</v>
          </cell>
          <cell r="BR271">
            <v>0</v>
          </cell>
          <cell r="BZ271">
            <v>0</v>
          </cell>
          <cell r="CA271">
            <v>24155322.240317196</v>
          </cell>
          <cell r="CB271">
            <v>0</v>
          </cell>
          <cell r="CJ271">
            <v>0</v>
          </cell>
          <cell r="CK271">
            <v>0</v>
          </cell>
          <cell r="CS271">
            <v>0</v>
          </cell>
          <cell r="CT271">
            <v>19333093.592871461</v>
          </cell>
          <cell r="CU271">
            <v>0</v>
          </cell>
          <cell r="DC271">
            <v>0</v>
          </cell>
          <cell r="DD271">
            <v>0</v>
          </cell>
          <cell r="DL271">
            <v>0</v>
          </cell>
          <cell r="DM271">
            <v>31347996.823781285</v>
          </cell>
          <cell r="DN271">
            <v>0</v>
          </cell>
          <cell r="DV271">
            <v>0</v>
          </cell>
          <cell r="DW271">
            <v>0</v>
          </cell>
          <cell r="EE271">
            <v>0</v>
          </cell>
          <cell r="EF271">
            <v>127278817.29643241</v>
          </cell>
          <cell r="EG271">
            <v>0</v>
          </cell>
          <cell r="EO271">
            <v>0</v>
          </cell>
          <cell r="EP271">
            <v>0</v>
          </cell>
          <cell r="EX271">
            <v>0</v>
          </cell>
        </row>
        <row r="272">
          <cell r="B272">
            <v>46081</v>
          </cell>
          <cell r="C272">
            <v>109266805.52190156</v>
          </cell>
          <cell r="D272">
            <v>0</v>
          </cell>
          <cell r="L272">
            <v>0</v>
          </cell>
          <cell r="M272">
            <v>0</v>
          </cell>
          <cell r="U272">
            <v>0</v>
          </cell>
          <cell r="V272">
            <v>105860776.43880153</v>
          </cell>
          <cell r="W272">
            <v>0</v>
          </cell>
          <cell r="AE272">
            <v>0</v>
          </cell>
          <cell r="AF272">
            <v>0</v>
          </cell>
          <cell r="AN272">
            <v>0</v>
          </cell>
          <cell r="AO272">
            <v>974315.12715442304</v>
          </cell>
          <cell r="AP272">
            <v>0</v>
          </cell>
          <cell r="AX272">
            <v>0</v>
          </cell>
          <cell r="AY272">
            <v>0</v>
          </cell>
          <cell r="BG272">
            <v>0</v>
          </cell>
          <cell r="BH272">
            <v>3707980.6709841415</v>
          </cell>
          <cell r="BI272">
            <v>0</v>
          </cell>
          <cell r="BQ272">
            <v>0</v>
          </cell>
          <cell r="BR272">
            <v>0</v>
          </cell>
          <cell r="BZ272">
            <v>0</v>
          </cell>
          <cell r="CA272">
            <v>24155322.240317196</v>
          </cell>
          <cell r="CB272">
            <v>0</v>
          </cell>
          <cell r="CJ272">
            <v>0</v>
          </cell>
          <cell r="CK272">
            <v>0</v>
          </cell>
          <cell r="CS272">
            <v>0</v>
          </cell>
          <cell r="CT272">
            <v>19333093.592871461</v>
          </cell>
          <cell r="CU272">
            <v>0</v>
          </cell>
          <cell r="DC272">
            <v>0</v>
          </cell>
          <cell r="DD272">
            <v>0</v>
          </cell>
          <cell r="DL272">
            <v>0</v>
          </cell>
          <cell r="DM272">
            <v>31347996.823781285</v>
          </cell>
          <cell r="DN272">
            <v>0</v>
          </cell>
          <cell r="DV272">
            <v>0</v>
          </cell>
          <cell r="DW272">
            <v>0</v>
          </cell>
          <cell r="EE272">
            <v>0</v>
          </cell>
          <cell r="EF272">
            <v>127278817.29643241</v>
          </cell>
          <cell r="EG272">
            <v>0</v>
          </cell>
          <cell r="EO272">
            <v>0</v>
          </cell>
          <cell r="EP272">
            <v>0</v>
          </cell>
          <cell r="EX272">
            <v>0</v>
          </cell>
        </row>
        <row r="273">
          <cell r="B273">
            <v>46112</v>
          </cell>
          <cell r="C273">
            <v>109266805.52190156</v>
          </cell>
          <cell r="D273">
            <v>0</v>
          </cell>
          <cell r="L273">
            <v>0</v>
          </cell>
          <cell r="M273">
            <v>0</v>
          </cell>
          <cell r="U273">
            <v>0</v>
          </cell>
          <cell r="V273">
            <v>105860776.43880153</v>
          </cell>
          <cell r="W273">
            <v>0</v>
          </cell>
          <cell r="AE273">
            <v>0</v>
          </cell>
          <cell r="AF273">
            <v>0</v>
          </cell>
          <cell r="AN273">
            <v>0</v>
          </cell>
          <cell r="AO273">
            <v>974315.12715442304</v>
          </cell>
          <cell r="AP273">
            <v>0</v>
          </cell>
          <cell r="AX273">
            <v>0</v>
          </cell>
          <cell r="AY273">
            <v>0</v>
          </cell>
          <cell r="BG273">
            <v>0</v>
          </cell>
          <cell r="BH273">
            <v>3707980.6709841415</v>
          </cell>
          <cell r="BI273">
            <v>0</v>
          </cell>
          <cell r="BQ273">
            <v>0</v>
          </cell>
          <cell r="BR273">
            <v>0</v>
          </cell>
          <cell r="BZ273">
            <v>0</v>
          </cell>
          <cell r="CA273">
            <v>24155322.240317196</v>
          </cell>
          <cell r="CB273">
            <v>0</v>
          </cell>
          <cell r="CJ273">
            <v>0</v>
          </cell>
          <cell r="CK273">
            <v>0</v>
          </cell>
          <cell r="CS273">
            <v>0</v>
          </cell>
          <cell r="CT273">
            <v>19333093.592871461</v>
          </cell>
          <cell r="CU273">
            <v>0</v>
          </cell>
          <cell r="DC273">
            <v>0</v>
          </cell>
          <cell r="DD273">
            <v>0</v>
          </cell>
          <cell r="DL273">
            <v>0</v>
          </cell>
          <cell r="DM273">
            <v>31347996.823781285</v>
          </cell>
          <cell r="DN273">
            <v>0</v>
          </cell>
          <cell r="DV273">
            <v>0</v>
          </cell>
          <cell r="DW273">
            <v>0</v>
          </cell>
          <cell r="EE273">
            <v>0</v>
          </cell>
          <cell r="EF273">
            <v>127278817.29643241</v>
          </cell>
          <cell r="EG273">
            <v>0</v>
          </cell>
          <cell r="EO273">
            <v>0</v>
          </cell>
          <cell r="EP273">
            <v>0</v>
          </cell>
          <cell r="EX273">
            <v>0</v>
          </cell>
        </row>
        <row r="274">
          <cell r="B274">
            <v>46142</v>
          </cell>
          <cell r="C274">
            <v>109266805.52190156</v>
          </cell>
          <cell r="D274">
            <v>0</v>
          </cell>
          <cell r="L274">
            <v>0</v>
          </cell>
          <cell r="M274">
            <v>0</v>
          </cell>
          <cell r="U274">
            <v>0</v>
          </cell>
          <cell r="V274">
            <v>105860776.43880153</v>
          </cell>
          <cell r="W274">
            <v>0</v>
          </cell>
          <cell r="AE274">
            <v>0</v>
          </cell>
          <cell r="AF274">
            <v>0</v>
          </cell>
          <cell r="AN274">
            <v>0</v>
          </cell>
          <cell r="AO274">
            <v>974315.12715442304</v>
          </cell>
          <cell r="AP274">
            <v>0</v>
          </cell>
          <cell r="AX274">
            <v>0</v>
          </cell>
          <cell r="AY274">
            <v>0</v>
          </cell>
          <cell r="BG274">
            <v>0</v>
          </cell>
          <cell r="BH274">
            <v>3707980.6709841415</v>
          </cell>
          <cell r="BI274">
            <v>0</v>
          </cell>
          <cell r="BQ274">
            <v>0</v>
          </cell>
          <cell r="BR274">
            <v>0</v>
          </cell>
          <cell r="BZ274">
            <v>0</v>
          </cell>
          <cell r="CA274">
            <v>24155322.240317196</v>
          </cell>
          <cell r="CB274">
            <v>0</v>
          </cell>
          <cell r="CJ274">
            <v>0</v>
          </cell>
          <cell r="CK274">
            <v>0</v>
          </cell>
          <cell r="CS274">
            <v>0</v>
          </cell>
          <cell r="CT274">
            <v>19333093.592871461</v>
          </cell>
          <cell r="CU274">
            <v>0</v>
          </cell>
          <cell r="DC274">
            <v>0</v>
          </cell>
          <cell r="DD274">
            <v>0</v>
          </cell>
          <cell r="DL274">
            <v>0</v>
          </cell>
          <cell r="DM274">
            <v>31347996.823781285</v>
          </cell>
          <cell r="DN274">
            <v>0</v>
          </cell>
          <cell r="DV274">
            <v>0</v>
          </cell>
          <cell r="DW274">
            <v>0</v>
          </cell>
          <cell r="EE274">
            <v>0</v>
          </cell>
          <cell r="EF274">
            <v>127278817.29643241</v>
          </cell>
          <cell r="EG274">
            <v>0</v>
          </cell>
          <cell r="EO274">
            <v>0</v>
          </cell>
          <cell r="EP274">
            <v>0</v>
          </cell>
          <cell r="EX274">
            <v>0</v>
          </cell>
        </row>
        <row r="275">
          <cell r="B275">
            <v>46173</v>
          </cell>
          <cell r="C275">
            <v>109266805.52190156</v>
          </cell>
          <cell r="D275">
            <v>0</v>
          </cell>
          <cell r="L275">
            <v>0</v>
          </cell>
          <cell r="M275">
            <v>0</v>
          </cell>
          <cell r="U275">
            <v>0</v>
          </cell>
          <cell r="V275">
            <v>105860776.43880153</v>
          </cell>
          <cell r="W275">
            <v>0</v>
          </cell>
          <cell r="AE275">
            <v>0</v>
          </cell>
          <cell r="AF275">
            <v>0</v>
          </cell>
          <cell r="AN275">
            <v>0</v>
          </cell>
          <cell r="AO275">
            <v>974315.12715442304</v>
          </cell>
          <cell r="AP275">
            <v>0</v>
          </cell>
          <cell r="AX275">
            <v>0</v>
          </cell>
          <cell r="AY275">
            <v>0</v>
          </cell>
          <cell r="BG275">
            <v>0</v>
          </cell>
          <cell r="BH275">
            <v>3707980.6709841415</v>
          </cell>
          <cell r="BI275">
            <v>0</v>
          </cell>
          <cell r="BQ275">
            <v>0</v>
          </cell>
          <cell r="BR275">
            <v>0</v>
          </cell>
          <cell r="BZ275">
            <v>0</v>
          </cell>
          <cell r="CA275">
            <v>24155322.240317196</v>
          </cell>
          <cell r="CB275">
            <v>0</v>
          </cell>
          <cell r="CJ275">
            <v>0</v>
          </cell>
          <cell r="CK275">
            <v>0</v>
          </cell>
          <cell r="CS275">
            <v>0</v>
          </cell>
          <cell r="CT275">
            <v>19333093.592871461</v>
          </cell>
          <cell r="CU275">
            <v>0</v>
          </cell>
          <cell r="DC275">
            <v>0</v>
          </cell>
          <cell r="DD275">
            <v>0</v>
          </cell>
          <cell r="DL275">
            <v>0</v>
          </cell>
          <cell r="DM275">
            <v>31347996.823781285</v>
          </cell>
          <cell r="DN275">
            <v>0</v>
          </cell>
          <cell r="DV275">
            <v>0</v>
          </cell>
          <cell r="DW275">
            <v>0</v>
          </cell>
          <cell r="EE275">
            <v>0</v>
          </cell>
          <cell r="EF275">
            <v>127278817.29643241</v>
          </cell>
          <cell r="EG275">
            <v>0</v>
          </cell>
          <cell r="EO275">
            <v>0</v>
          </cell>
          <cell r="EP275">
            <v>0</v>
          </cell>
          <cell r="EX275">
            <v>0</v>
          </cell>
        </row>
        <row r="276">
          <cell r="B276">
            <v>46203</v>
          </cell>
          <cell r="C276">
            <v>109266805.52190156</v>
          </cell>
          <cell r="D276">
            <v>0</v>
          </cell>
          <cell r="L276">
            <v>0</v>
          </cell>
          <cell r="M276">
            <v>0</v>
          </cell>
          <cell r="U276">
            <v>0</v>
          </cell>
          <cell r="V276">
            <v>105860776.43880153</v>
          </cell>
          <cell r="W276">
            <v>0</v>
          </cell>
          <cell r="AE276">
            <v>0</v>
          </cell>
          <cell r="AF276">
            <v>0</v>
          </cell>
          <cell r="AN276">
            <v>0</v>
          </cell>
          <cell r="AO276">
            <v>974315.12715442304</v>
          </cell>
          <cell r="AP276">
            <v>0</v>
          </cell>
          <cell r="AX276">
            <v>0</v>
          </cell>
          <cell r="AY276">
            <v>0</v>
          </cell>
          <cell r="BG276">
            <v>0</v>
          </cell>
          <cell r="BH276">
            <v>3707980.6709841415</v>
          </cell>
          <cell r="BI276">
            <v>0</v>
          </cell>
          <cell r="BQ276">
            <v>0</v>
          </cell>
          <cell r="BR276">
            <v>0</v>
          </cell>
          <cell r="BZ276">
            <v>0</v>
          </cell>
          <cell r="CA276">
            <v>24155322.240317196</v>
          </cell>
          <cell r="CB276">
            <v>0</v>
          </cell>
          <cell r="CJ276">
            <v>0</v>
          </cell>
          <cell r="CK276">
            <v>0</v>
          </cell>
          <cell r="CS276">
            <v>0</v>
          </cell>
          <cell r="CT276">
            <v>19333093.592871461</v>
          </cell>
          <cell r="CU276">
            <v>0</v>
          </cell>
          <cell r="DC276">
            <v>0</v>
          </cell>
          <cell r="DD276">
            <v>0</v>
          </cell>
          <cell r="DL276">
            <v>0</v>
          </cell>
          <cell r="DM276">
            <v>31347996.823781285</v>
          </cell>
          <cell r="DN276">
            <v>0</v>
          </cell>
          <cell r="DV276">
            <v>0</v>
          </cell>
          <cell r="DW276">
            <v>0</v>
          </cell>
          <cell r="EE276">
            <v>0</v>
          </cell>
          <cell r="EF276">
            <v>127278817.29643241</v>
          </cell>
          <cell r="EG276">
            <v>0</v>
          </cell>
          <cell r="EO276">
            <v>0</v>
          </cell>
          <cell r="EP276">
            <v>0</v>
          </cell>
          <cell r="EX276">
            <v>0</v>
          </cell>
        </row>
        <row r="277">
          <cell r="B277">
            <v>46234</v>
          </cell>
          <cell r="C277">
            <v>109266805.52190156</v>
          </cell>
          <cell r="D277">
            <v>0</v>
          </cell>
          <cell r="L277">
            <v>0</v>
          </cell>
          <cell r="M277">
            <v>0</v>
          </cell>
          <cell r="U277">
            <v>0</v>
          </cell>
          <cell r="V277">
            <v>105860776.43880153</v>
          </cell>
          <cell r="W277">
            <v>0</v>
          </cell>
          <cell r="AE277">
            <v>0</v>
          </cell>
          <cell r="AF277">
            <v>0</v>
          </cell>
          <cell r="AN277">
            <v>0</v>
          </cell>
          <cell r="AO277">
            <v>974315.12715442304</v>
          </cell>
          <cell r="AP277">
            <v>0</v>
          </cell>
          <cell r="AX277">
            <v>0</v>
          </cell>
          <cell r="AY277">
            <v>0</v>
          </cell>
          <cell r="BG277">
            <v>0</v>
          </cell>
          <cell r="BH277">
            <v>3707980.6709841415</v>
          </cell>
          <cell r="BI277">
            <v>0</v>
          </cell>
          <cell r="BQ277">
            <v>0</v>
          </cell>
          <cell r="BR277">
            <v>0</v>
          </cell>
          <cell r="BZ277">
            <v>0</v>
          </cell>
          <cell r="CA277">
            <v>24155322.240317196</v>
          </cell>
          <cell r="CB277">
            <v>0</v>
          </cell>
          <cell r="CJ277">
            <v>0</v>
          </cell>
          <cell r="CK277">
            <v>0</v>
          </cell>
          <cell r="CS277">
            <v>0</v>
          </cell>
          <cell r="CT277">
            <v>19333093.592871461</v>
          </cell>
          <cell r="CU277">
            <v>0</v>
          </cell>
          <cell r="DC277">
            <v>0</v>
          </cell>
          <cell r="DD277">
            <v>0</v>
          </cell>
          <cell r="DL277">
            <v>0</v>
          </cell>
          <cell r="DM277">
            <v>31347996.823781285</v>
          </cell>
          <cell r="DN277">
            <v>0</v>
          </cell>
          <cell r="DV277">
            <v>0</v>
          </cell>
          <cell r="DW277">
            <v>0</v>
          </cell>
          <cell r="EE277">
            <v>0</v>
          </cell>
          <cell r="EF277">
            <v>127278817.29643241</v>
          </cell>
          <cell r="EG277">
            <v>0</v>
          </cell>
          <cell r="EO277">
            <v>0</v>
          </cell>
          <cell r="EP277">
            <v>0</v>
          </cell>
          <cell r="EX277">
            <v>0</v>
          </cell>
        </row>
        <row r="278">
          <cell r="B278">
            <v>46265</v>
          </cell>
          <cell r="C278">
            <v>109266805.52190156</v>
          </cell>
          <cell r="D278">
            <v>0</v>
          </cell>
          <cell r="L278">
            <v>0</v>
          </cell>
          <cell r="M278">
            <v>0</v>
          </cell>
          <cell r="U278">
            <v>0</v>
          </cell>
          <cell r="V278">
            <v>105860776.43880153</v>
          </cell>
          <cell r="W278">
            <v>0</v>
          </cell>
          <cell r="AE278">
            <v>0</v>
          </cell>
          <cell r="AF278">
            <v>0</v>
          </cell>
          <cell r="AN278">
            <v>0</v>
          </cell>
          <cell r="AO278">
            <v>974315.12715442304</v>
          </cell>
          <cell r="AP278">
            <v>0</v>
          </cell>
          <cell r="AX278">
            <v>0</v>
          </cell>
          <cell r="AY278">
            <v>0</v>
          </cell>
          <cell r="BG278">
            <v>0</v>
          </cell>
          <cell r="BH278">
            <v>3707980.6709841415</v>
          </cell>
          <cell r="BI278">
            <v>0</v>
          </cell>
          <cell r="BQ278">
            <v>0</v>
          </cell>
          <cell r="BR278">
            <v>0</v>
          </cell>
          <cell r="BZ278">
            <v>0</v>
          </cell>
          <cell r="CA278">
            <v>24155322.240317196</v>
          </cell>
          <cell r="CB278">
            <v>0</v>
          </cell>
          <cell r="CJ278">
            <v>0</v>
          </cell>
          <cell r="CK278">
            <v>0</v>
          </cell>
          <cell r="CS278">
            <v>0</v>
          </cell>
          <cell r="CT278">
            <v>19333093.592871461</v>
          </cell>
          <cell r="CU278">
            <v>0</v>
          </cell>
          <cell r="DC278">
            <v>0</v>
          </cell>
          <cell r="DD278">
            <v>0</v>
          </cell>
          <cell r="DL278">
            <v>0</v>
          </cell>
          <cell r="DM278">
            <v>31347996.823781285</v>
          </cell>
          <cell r="DN278">
            <v>0</v>
          </cell>
          <cell r="DV278">
            <v>0</v>
          </cell>
          <cell r="DW278">
            <v>0</v>
          </cell>
          <cell r="EE278">
            <v>0</v>
          </cell>
          <cell r="EF278">
            <v>127278817.29643241</v>
          </cell>
          <cell r="EG278">
            <v>0</v>
          </cell>
          <cell r="EO278">
            <v>0</v>
          </cell>
          <cell r="EP278">
            <v>0</v>
          </cell>
          <cell r="EX278">
            <v>0</v>
          </cell>
        </row>
        <row r="279">
          <cell r="B279">
            <v>46295</v>
          </cell>
          <cell r="C279">
            <v>109266805.52190156</v>
          </cell>
          <cell r="D279">
            <v>0</v>
          </cell>
          <cell r="L279">
            <v>0</v>
          </cell>
          <cell r="M279">
            <v>0</v>
          </cell>
          <cell r="U279">
            <v>0</v>
          </cell>
          <cell r="V279">
            <v>105860776.43880153</v>
          </cell>
          <cell r="W279">
            <v>0</v>
          </cell>
          <cell r="AE279">
            <v>0</v>
          </cell>
          <cell r="AF279">
            <v>0</v>
          </cell>
          <cell r="AN279">
            <v>0</v>
          </cell>
          <cell r="AO279">
            <v>974315.12715442304</v>
          </cell>
          <cell r="AP279">
            <v>0</v>
          </cell>
          <cell r="AX279">
            <v>0</v>
          </cell>
          <cell r="AY279">
            <v>0</v>
          </cell>
          <cell r="BG279">
            <v>0</v>
          </cell>
          <cell r="BH279">
            <v>3707980.6709841415</v>
          </cell>
          <cell r="BI279">
            <v>0</v>
          </cell>
          <cell r="BQ279">
            <v>0</v>
          </cell>
          <cell r="BR279">
            <v>0</v>
          </cell>
          <cell r="BZ279">
            <v>0</v>
          </cell>
          <cell r="CA279">
            <v>24155322.240317196</v>
          </cell>
          <cell r="CB279">
            <v>0</v>
          </cell>
          <cell r="CJ279">
            <v>0</v>
          </cell>
          <cell r="CK279">
            <v>0</v>
          </cell>
          <cell r="CS279">
            <v>0</v>
          </cell>
          <cell r="CT279">
            <v>19333093.592871461</v>
          </cell>
          <cell r="CU279">
            <v>0</v>
          </cell>
          <cell r="DC279">
            <v>0</v>
          </cell>
          <cell r="DD279">
            <v>0</v>
          </cell>
          <cell r="DL279">
            <v>0</v>
          </cell>
          <cell r="DM279">
            <v>31347996.823781285</v>
          </cell>
          <cell r="DN279">
            <v>0</v>
          </cell>
          <cell r="DV279">
            <v>0</v>
          </cell>
          <cell r="DW279">
            <v>0</v>
          </cell>
          <cell r="EE279">
            <v>0</v>
          </cell>
          <cell r="EF279">
            <v>127278817.29643241</v>
          </cell>
          <cell r="EG279">
            <v>0</v>
          </cell>
          <cell r="EO279">
            <v>0</v>
          </cell>
          <cell r="EP279">
            <v>0</v>
          </cell>
          <cell r="EX279">
            <v>0</v>
          </cell>
        </row>
        <row r="280">
          <cell r="B280">
            <v>46326</v>
          </cell>
          <cell r="C280">
            <v>109266805.52190156</v>
          </cell>
          <cell r="D280">
            <v>0</v>
          </cell>
          <cell r="L280">
            <v>0</v>
          </cell>
          <cell r="M280">
            <v>0</v>
          </cell>
          <cell r="U280">
            <v>0</v>
          </cell>
          <cell r="V280">
            <v>105860776.43880153</v>
          </cell>
          <cell r="W280">
            <v>0</v>
          </cell>
          <cell r="AE280">
            <v>0</v>
          </cell>
          <cell r="AF280">
            <v>0</v>
          </cell>
          <cell r="AN280">
            <v>0</v>
          </cell>
          <cell r="AO280">
            <v>974315.12715442304</v>
          </cell>
          <cell r="AP280">
            <v>0</v>
          </cell>
          <cell r="AX280">
            <v>0</v>
          </cell>
          <cell r="AY280">
            <v>0</v>
          </cell>
          <cell r="BG280">
            <v>0</v>
          </cell>
          <cell r="BH280">
            <v>3707980.6709841415</v>
          </cell>
          <cell r="BI280">
            <v>0</v>
          </cell>
          <cell r="BQ280">
            <v>0</v>
          </cell>
          <cell r="BR280">
            <v>0</v>
          </cell>
          <cell r="BZ280">
            <v>0</v>
          </cell>
          <cell r="CA280">
            <v>24155322.240317196</v>
          </cell>
          <cell r="CB280">
            <v>0</v>
          </cell>
          <cell r="CJ280">
            <v>0</v>
          </cell>
          <cell r="CK280">
            <v>0</v>
          </cell>
          <cell r="CS280">
            <v>0</v>
          </cell>
          <cell r="CT280">
            <v>19333093.592871461</v>
          </cell>
          <cell r="CU280">
            <v>0</v>
          </cell>
          <cell r="DC280">
            <v>0</v>
          </cell>
          <cell r="DD280">
            <v>0</v>
          </cell>
          <cell r="DL280">
            <v>0</v>
          </cell>
          <cell r="DM280">
            <v>31347996.823781285</v>
          </cell>
          <cell r="DN280">
            <v>0</v>
          </cell>
          <cell r="DV280">
            <v>0</v>
          </cell>
          <cell r="DW280">
            <v>0</v>
          </cell>
          <cell r="EE280">
            <v>0</v>
          </cell>
          <cell r="EF280">
            <v>127278817.29643241</v>
          </cell>
          <cell r="EG280">
            <v>0</v>
          </cell>
          <cell r="EO280">
            <v>0</v>
          </cell>
          <cell r="EP280">
            <v>0</v>
          </cell>
          <cell r="EX280">
            <v>0</v>
          </cell>
        </row>
        <row r="281">
          <cell r="B281">
            <v>46356</v>
          </cell>
          <cell r="C281">
            <v>109266805.52190156</v>
          </cell>
          <cell r="D281">
            <v>0</v>
          </cell>
          <cell r="L281">
            <v>0</v>
          </cell>
          <cell r="M281">
            <v>0</v>
          </cell>
          <cell r="U281">
            <v>0</v>
          </cell>
          <cell r="V281">
            <v>105860776.43880153</v>
          </cell>
          <cell r="W281">
            <v>0</v>
          </cell>
          <cell r="AE281">
            <v>0</v>
          </cell>
          <cell r="AF281">
            <v>0</v>
          </cell>
          <cell r="AN281">
            <v>0</v>
          </cell>
          <cell r="AO281">
            <v>974315.12715442304</v>
          </cell>
          <cell r="AP281">
            <v>0</v>
          </cell>
          <cell r="AX281">
            <v>0</v>
          </cell>
          <cell r="AY281">
            <v>0</v>
          </cell>
          <cell r="BG281">
            <v>0</v>
          </cell>
          <cell r="BH281">
            <v>3707980.6709841415</v>
          </cell>
          <cell r="BI281">
            <v>0</v>
          </cell>
          <cell r="BQ281">
            <v>0</v>
          </cell>
          <cell r="BR281">
            <v>0</v>
          </cell>
          <cell r="BZ281">
            <v>0</v>
          </cell>
          <cell r="CA281">
            <v>24155322.240317196</v>
          </cell>
          <cell r="CB281">
            <v>0</v>
          </cell>
          <cell r="CJ281">
            <v>0</v>
          </cell>
          <cell r="CK281">
            <v>0</v>
          </cell>
          <cell r="CS281">
            <v>0</v>
          </cell>
          <cell r="CT281">
            <v>19333093.592871461</v>
          </cell>
          <cell r="CU281">
            <v>0</v>
          </cell>
          <cell r="DC281">
            <v>0</v>
          </cell>
          <cell r="DD281">
            <v>0</v>
          </cell>
          <cell r="DL281">
            <v>0</v>
          </cell>
          <cell r="DM281">
            <v>31347996.823781285</v>
          </cell>
          <cell r="DN281">
            <v>0</v>
          </cell>
          <cell r="DV281">
            <v>0</v>
          </cell>
          <cell r="DW281">
            <v>0</v>
          </cell>
          <cell r="EE281">
            <v>0</v>
          </cell>
          <cell r="EF281">
            <v>127278817.29643241</v>
          </cell>
          <cell r="EG281">
            <v>0</v>
          </cell>
          <cell r="EO281">
            <v>0</v>
          </cell>
          <cell r="EP281">
            <v>0</v>
          </cell>
          <cell r="EX281">
            <v>0</v>
          </cell>
        </row>
        <row r="282">
          <cell r="B282">
            <v>46387</v>
          </cell>
          <cell r="C282">
            <v>109266805.52190156</v>
          </cell>
          <cell r="D282">
            <v>0</v>
          </cell>
          <cell r="L282">
            <v>0</v>
          </cell>
          <cell r="M282">
            <v>0</v>
          </cell>
          <cell r="U282">
            <v>0</v>
          </cell>
          <cell r="V282">
            <v>105860776.43880153</v>
          </cell>
          <cell r="W282">
            <v>0</v>
          </cell>
          <cell r="AE282">
            <v>0</v>
          </cell>
          <cell r="AF282">
            <v>0</v>
          </cell>
          <cell r="AN282">
            <v>0</v>
          </cell>
          <cell r="AO282">
            <v>974315.12715442304</v>
          </cell>
          <cell r="AP282">
            <v>0</v>
          </cell>
          <cell r="AX282">
            <v>0</v>
          </cell>
          <cell r="AY282">
            <v>0</v>
          </cell>
          <cell r="BG282">
            <v>0</v>
          </cell>
          <cell r="BH282">
            <v>3707980.6709841415</v>
          </cell>
          <cell r="BI282">
            <v>0</v>
          </cell>
          <cell r="BQ282">
            <v>0</v>
          </cell>
          <cell r="BR282">
            <v>0</v>
          </cell>
          <cell r="BZ282">
            <v>0</v>
          </cell>
          <cell r="CA282">
            <v>24155322.240317196</v>
          </cell>
          <cell r="CB282">
            <v>0</v>
          </cell>
          <cell r="CJ282">
            <v>0</v>
          </cell>
          <cell r="CK282">
            <v>0</v>
          </cell>
          <cell r="CS282">
            <v>0</v>
          </cell>
          <cell r="CT282">
            <v>19333093.592871461</v>
          </cell>
          <cell r="CU282">
            <v>0</v>
          </cell>
          <cell r="DC282">
            <v>0</v>
          </cell>
          <cell r="DD282">
            <v>0</v>
          </cell>
          <cell r="DL282">
            <v>0</v>
          </cell>
          <cell r="DM282">
            <v>31347996.823781285</v>
          </cell>
          <cell r="DN282">
            <v>0</v>
          </cell>
          <cell r="DV282">
            <v>0</v>
          </cell>
          <cell r="DW282">
            <v>0</v>
          </cell>
          <cell r="EE282">
            <v>0</v>
          </cell>
          <cell r="EF282">
            <v>127278817.29643241</v>
          </cell>
          <cell r="EG282">
            <v>0</v>
          </cell>
          <cell r="EO282">
            <v>0</v>
          </cell>
          <cell r="EP282">
            <v>0</v>
          </cell>
          <cell r="EX282">
            <v>0</v>
          </cell>
        </row>
        <row r="283">
          <cell r="B283">
            <v>46418</v>
          </cell>
          <cell r="C283">
            <v>109266805.52190156</v>
          </cell>
          <cell r="D283">
            <v>0</v>
          </cell>
          <cell r="L283">
            <v>0</v>
          </cell>
          <cell r="M283">
            <v>0</v>
          </cell>
          <cell r="U283">
            <v>0</v>
          </cell>
          <cell r="V283">
            <v>105860776.43880153</v>
          </cell>
          <cell r="W283">
            <v>0</v>
          </cell>
          <cell r="AE283">
            <v>0</v>
          </cell>
          <cell r="AF283">
            <v>0</v>
          </cell>
          <cell r="AN283">
            <v>0</v>
          </cell>
          <cell r="AO283">
            <v>974315.12715442304</v>
          </cell>
          <cell r="AP283">
            <v>0</v>
          </cell>
          <cell r="AX283">
            <v>0</v>
          </cell>
          <cell r="AY283">
            <v>0</v>
          </cell>
          <cell r="BG283">
            <v>0</v>
          </cell>
          <cell r="BH283">
            <v>3707980.6709841415</v>
          </cell>
          <cell r="BI283">
            <v>0</v>
          </cell>
          <cell r="BQ283">
            <v>0</v>
          </cell>
          <cell r="BR283">
            <v>0</v>
          </cell>
          <cell r="BZ283">
            <v>0</v>
          </cell>
          <cell r="CA283">
            <v>24155322.240317196</v>
          </cell>
          <cell r="CB283">
            <v>0</v>
          </cell>
          <cell r="CJ283">
            <v>0</v>
          </cell>
          <cell r="CK283">
            <v>0</v>
          </cell>
          <cell r="CS283">
            <v>0</v>
          </cell>
          <cell r="CT283">
            <v>19333093.592871461</v>
          </cell>
          <cell r="CU283">
            <v>0</v>
          </cell>
          <cell r="DC283">
            <v>0</v>
          </cell>
          <cell r="DD283">
            <v>0</v>
          </cell>
          <cell r="DL283">
            <v>0</v>
          </cell>
          <cell r="DM283">
            <v>31347996.823781285</v>
          </cell>
          <cell r="DN283">
            <v>0</v>
          </cell>
          <cell r="DV283">
            <v>0</v>
          </cell>
          <cell r="DW283">
            <v>0</v>
          </cell>
          <cell r="EE283">
            <v>0</v>
          </cell>
          <cell r="EF283">
            <v>127278817.29643241</v>
          </cell>
          <cell r="EG283">
            <v>0</v>
          </cell>
          <cell r="EO283">
            <v>0</v>
          </cell>
          <cell r="EP283">
            <v>0</v>
          </cell>
          <cell r="EX283">
            <v>0</v>
          </cell>
        </row>
        <row r="284">
          <cell r="B284">
            <v>46446</v>
          </cell>
          <cell r="C284">
            <v>109266805.52190156</v>
          </cell>
          <cell r="D284">
            <v>0</v>
          </cell>
          <cell r="L284">
            <v>0</v>
          </cell>
          <cell r="M284">
            <v>0</v>
          </cell>
          <cell r="U284">
            <v>0</v>
          </cell>
          <cell r="V284">
            <v>105860776.43880153</v>
          </cell>
          <cell r="W284">
            <v>0</v>
          </cell>
          <cell r="AE284">
            <v>0</v>
          </cell>
          <cell r="AF284">
            <v>0</v>
          </cell>
          <cell r="AN284">
            <v>0</v>
          </cell>
          <cell r="AO284">
            <v>974315.12715442304</v>
          </cell>
          <cell r="AP284">
            <v>0</v>
          </cell>
          <cell r="AX284">
            <v>0</v>
          </cell>
          <cell r="AY284">
            <v>0</v>
          </cell>
          <cell r="BG284">
            <v>0</v>
          </cell>
          <cell r="BH284">
            <v>3707980.6709841415</v>
          </cell>
          <cell r="BI284">
            <v>0</v>
          </cell>
          <cell r="BQ284">
            <v>0</v>
          </cell>
          <cell r="BR284">
            <v>0</v>
          </cell>
          <cell r="BZ284">
            <v>0</v>
          </cell>
          <cell r="CA284">
            <v>24155322.240317196</v>
          </cell>
          <cell r="CB284">
            <v>0</v>
          </cell>
          <cell r="CJ284">
            <v>0</v>
          </cell>
          <cell r="CK284">
            <v>0</v>
          </cell>
          <cell r="CS284">
            <v>0</v>
          </cell>
          <cell r="CT284">
            <v>19333093.592871461</v>
          </cell>
          <cell r="CU284">
            <v>0</v>
          </cell>
          <cell r="DC284">
            <v>0</v>
          </cell>
          <cell r="DD284">
            <v>0</v>
          </cell>
          <cell r="DL284">
            <v>0</v>
          </cell>
          <cell r="DM284">
            <v>31347996.823781285</v>
          </cell>
          <cell r="DN284">
            <v>0</v>
          </cell>
          <cell r="DV284">
            <v>0</v>
          </cell>
          <cell r="DW284">
            <v>0</v>
          </cell>
          <cell r="EE284">
            <v>0</v>
          </cell>
          <cell r="EF284">
            <v>127278817.29643241</v>
          </cell>
          <cell r="EG284">
            <v>0</v>
          </cell>
          <cell r="EO284">
            <v>0</v>
          </cell>
          <cell r="EP284">
            <v>0</v>
          </cell>
          <cell r="EX284">
            <v>0</v>
          </cell>
        </row>
        <row r="285">
          <cell r="B285">
            <v>46477</v>
          </cell>
          <cell r="C285">
            <v>109266805.52190156</v>
          </cell>
          <cell r="D285">
            <v>0</v>
          </cell>
          <cell r="L285">
            <v>0</v>
          </cell>
          <cell r="M285">
            <v>0</v>
          </cell>
          <cell r="U285">
            <v>0</v>
          </cell>
          <cell r="V285">
            <v>105860776.43880153</v>
          </cell>
          <cell r="W285">
            <v>0</v>
          </cell>
          <cell r="AE285">
            <v>0</v>
          </cell>
          <cell r="AF285">
            <v>0</v>
          </cell>
          <cell r="AN285">
            <v>0</v>
          </cell>
          <cell r="AO285">
            <v>974315.12715442304</v>
          </cell>
          <cell r="AP285">
            <v>0</v>
          </cell>
          <cell r="AX285">
            <v>0</v>
          </cell>
          <cell r="AY285">
            <v>0</v>
          </cell>
          <cell r="BG285">
            <v>0</v>
          </cell>
          <cell r="BH285">
            <v>3707980.6709841415</v>
          </cell>
          <cell r="BI285">
            <v>0</v>
          </cell>
          <cell r="BQ285">
            <v>0</v>
          </cell>
          <cell r="BR285">
            <v>0</v>
          </cell>
          <cell r="BZ285">
            <v>0</v>
          </cell>
          <cell r="CA285">
            <v>24155322.240317196</v>
          </cell>
          <cell r="CB285">
            <v>0</v>
          </cell>
          <cell r="CJ285">
            <v>0</v>
          </cell>
          <cell r="CK285">
            <v>0</v>
          </cell>
          <cell r="CS285">
            <v>0</v>
          </cell>
          <cell r="CT285">
            <v>19333093.592871461</v>
          </cell>
          <cell r="CU285">
            <v>0</v>
          </cell>
          <cell r="DC285">
            <v>0</v>
          </cell>
          <cell r="DD285">
            <v>0</v>
          </cell>
          <cell r="DL285">
            <v>0</v>
          </cell>
          <cell r="DM285">
            <v>31347996.823781285</v>
          </cell>
          <cell r="DN285">
            <v>0</v>
          </cell>
          <cell r="DV285">
            <v>0</v>
          </cell>
          <cell r="DW285">
            <v>0</v>
          </cell>
          <cell r="EE285">
            <v>0</v>
          </cell>
          <cell r="EF285">
            <v>127278817.29643241</v>
          </cell>
          <cell r="EG285">
            <v>0</v>
          </cell>
          <cell r="EO285">
            <v>0</v>
          </cell>
          <cell r="EP285">
            <v>0</v>
          </cell>
          <cell r="EX285">
            <v>0</v>
          </cell>
        </row>
        <row r="286">
          <cell r="B286">
            <v>46507</v>
          </cell>
          <cell r="C286">
            <v>109266805.52190156</v>
          </cell>
          <cell r="D286">
            <v>0</v>
          </cell>
          <cell r="L286">
            <v>0</v>
          </cell>
          <cell r="M286">
            <v>0</v>
          </cell>
          <cell r="U286">
            <v>0</v>
          </cell>
          <cell r="V286">
            <v>105860776.43880153</v>
          </cell>
          <cell r="W286">
            <v>0</v>
          </cell>
          <cell r="AE286">
            <v>0</v>
          </cell>
          <cell r="AF286">
            <v>0</v>
          </cell>
          <cell r="AN286">
            <v>0</v>
          </cell>
          <cell r="AO286">
            <v>974315.12715442304</v>
          </cell>
          <cell r="AP286">
            <v>0</v>
          </cell>
          <cell r="AX286">
            <v>0</v>
          </cell>
          <cell r="AY286">
            <v>0</v>
          </cell>
          <cell r="BG286">
            <v>0</v>
          </cell>
          <cell r="BH286">
            <v>3707980.6709841415</v>
          </cell>
          <cell r="BI286">
            <v>0</v>
          </cell>
          <cell r="BQ286">
            <v>0</v>
          </cell>
          <cell r="BR286">
            <v>0</v>
          </cell>
          <cell r="BZ286">
            <v>0</v>
          </cell>
          <cell r="CA286">
            <v>24155322.240317196</v>
          </cell>
          <cell r="CB286">
            <v>0</v>
          </cell>
          <cell r="CJ286">
            <v>0</v>
          </cell>
          <cell r="CK286">
            <v>0</v>
          </cell>
          <cell r="CS286">
            <v>0</v>
          </cell>
          <cell r="CT286">
            <v>19333093.592871461</v>
          </cell>
          <cell r="CU286">
            <v>0</v>
          </cell>
          <cell r="DC286">
            <v>0</v>
          </cell>
          <cell r="DD286">
            <v>0</v>
          </cell>
          <cell r="DL286">
            <v>0</v>
          </cell>
          <cell r="DM286">
            <v>31347996.823781285</v>
          </cell>
          <cell r="DN286">
            <v>0</v>
          </cell>
          <cell r="DV286">
            <v>0</v>
          </cell>
          <cell r="DW286">
            <v>0</v>
          </cell>
          <cell r="EE286">
            <v>0</v>
          </cell>
          <cell r="EF286">
            <v>127278817.29643241</v>
          </cell>
          <cell r="EG286">
            <v>0</v>
          </cell>
          <cell r="EO286">
            <v>0</v>
          </cell>
          <cell r="EP286">
            <v>0</v>
          </cell>
          <cell r="EX286">
            <v>0</v>
          </cell>
        </row>
        <row r="287">
          <cell r="B287">
            <v>46538</v>
          </cell>
          <cell r="C287">
            <v>109266805.52190156</v>
          </cell>
          <cell r="D287">
            <v>0</v>
          </cell>
          <cell r="L287">
            <v>0</v>
          </cell>
          <cell r="M287">
            <v>0</v>
          </cell>
          <cell r="U287">
            <v>0</v>
          </cell>
          <cell r="V287">
            <v>105860776.43880153</v>
          </cell>
          <cell r="W287">
            <v>0</v>
          </cell>
          <cell r="AE287">
            <v>0</v>
          </cell>
          <cell r="AF287">
            <v>0</v>
          </cell>
          <cell r="AN287">
            <v>0</v>
          </cell>
          <cell r="AO287">
            <v>974315.12715442304</v>
          </cell>
          <cell r="AP287">
            <v>0</v>
          </cell>
          <cell r="AX287">
            <v>0</v>
          </cell>
          <cell r="AY287">
            <v>0</v>
          </cell>
          <cell r="BG287">
            <v>0</v>
          </cell>
          <cell r="BH287">
            <v>3707980.6709841415</v>
          </cell>
          <cell r="BI287">
            <v>0</v>
          </cell>
          <cell r="BQ287">
            <v>0</v>
          </cell>
          <cell r="BR287">
            <v>0</v>
          </cell>
          <cell r="BZ287">
            <v>0</v>
          </cell>
          <cell r="CA287">
            <v>24155322.240317196</v>
          </cell>
          <cell r="CB287">
            <v>0</v>
          </cell>
          <cell r="CJ287">
            <v>0</v>
          </cell>
          <cell r="CK287">
            <v>0</v>
          </cell>
          <cell r="CS287">
            <v>0</v>
          </cell>
          <cell r="CT287">
            <v>19333093.592871461</v>
          </cell>
          <cell r="CU287">
            <v>0</v>
          </cell>
          <cell r="DC287">
            <v>0</v>
          </cell>
          <cell r="DD287">
            <v>0</v>
          </cell>
          <cell r="DL287">
            <v>0</v>
          </cell>
          <cell r="DM287">
            <v>31347996.823781285</v>
          </cell>
          <cell r="DN287">
            <v>0</v>
          </cell>
          <cell r="DV287">
            <v>0</v>
          </cell>
          <cell r="DW287">
            <v>0</v>
          </cell>
          <cell r="EE287">
            <v>0</v>
          </cell>
          <cell r="EF287">
            <v>127278817.29643241</v>
          </cell>
          <cell r="EG287">
            <v>0</v>
          </cell>
          <cell r="EO287">
            <v>0</v>
          </cell>
          <cell r="EP287">
            <v>0</v>
          </cell>
          <cell r="EX287">
            <v>0</v>
          </cell>
        </row>
        <row r="288">
          <cell r="B288">
            <v>46568</v>
          </cell>
          <cell r="C288">
            <v>109266805.52190156</v>
          </cell>
          <cell r="D288">
            <v>0</v>
          </cell>
          <cell r="L288">
            <v>0</v>
          </cell>
          <cell r="M288">
            <v>0</v>
          </cell>
          <cell r="U288">
            <v>0</v>
          </cell>
          <cell r="V288">
            <v>105860776.43880153</v>
          </cell>
          <cell r="W288">
            <v>0</v>
          </cell>
          <cell r="AE288">
            <v>0</v>
          </cell>
          <cell r="AF288">
            <v>0</v>
          </cell>
          <cell r="AN288">
            <v>0</v>
          </cell>
          <cell r="AO288">
            <v>974315.12715442304</v>
          </cell>
          <cell r="AP288">
            <v>0</v>
          </cell>
          <cell r="AX288">
            <v>0</v>
          </cell>
          <cell r="AY288">
            <v>0</v>
          </cell>
          <cell r="BG288">
            <v>0</v>
          </cell>
          <cell r="BH288">
            <v>3707980.6709841415</v>
          </cell>
          <cell r="BI288">
            <v>0</v>
          </cell>
          <cell r="BQ288">
            <v>0</v>
          </cell>
          <cell r="BR288">
            <v>0</v>
          </cell>
          <cell r="BZ288">
            <v>0</v>
          </cell>
          <cell r="CA288">
            <v>24155322.240317196</v>
          </cell>
          <cell r="CB288">
            <v>0</v>
          </cell>
          <cell r="CJ288">
            <v>0</v>
          </cell>
          <cell r="CK288">
            <v>0</v>
          </cell>
          <cell r="CS288">
            <v>0</v>
          </cell>
          <cell r="CT288">
            <v>19333093.592871461</v>
          </cell>
          <cell r="CU288">
            <v>0</v>
          </cell>
          <cell r="DC288">
            <v>0</v>
          </cell>
          <cell r="DD288">
            <v>0</v>
          </cell>
          <cell r="DL288">
            <v>0</v>
          </cell>
          <cell r="DM288">
            <v>31347996.823781285</v>
          </cell>
          <cell r="DN288">
            <v>0</v>
          </cell>
          <cell r="DV288">
            <v>0</v>
          </cell>
          <cell r="DW288">
            <v>0</v>
          </cell>
          <cell r="EE288">
            <v>0</v>
          </cell>
          <cell r="EF288">
            <v>127278817.29643241</v>
          </cell>
          <cell r="EG288">
            <v>0</v>
          </cell>
          <cell r="EO288">
            <v>0</v>
          </cell>
          <cell r="EP288">
            <v>0</v>
          </cell>
          <cell r="EX288">
            <v>0</v>
          </cell>
        </row>
        <row r="289">
          <cell r="B289">
            <v>46599</v>
          </cell>
          <cell r="C289">
            <v>109266805.52190156</v>
          </cell>
          <cell r="D289">
            <v>0</v>
          </cell>
          <cell r="L289">
            <v>0</v>
          </cell>
          <cell r="M289">
            <v>0</v>
          </cell>
          <cell r="U289">
            <v>0</v>
          </cell>
          <cell r="V289">
            <v>105860776.43880153</v>
          </cell>
          <cell r="W289">
            <v>0</v>
          </cell>
          <cell r="AE289">
            <v>0</v>
          </cell>
          <cell r="AF289">
            <v>0</v>
          </cell>
          <cell r="AN289">
            <v>0</v>
          </cell>
          <cell r="AO289">
            <v>974315.12715442304</v>
          </cell>
          <cell r="AP289">
            <v>0</v>
          </cell>
          <cell r="AX289">
            <v>0</v>
          </cell>
          <cell r="AY289">
            <v>0</v>
          </cell>
          <cell r="BG289">
            <v>0</v>
          </cell>
          <cell r="BH289">
            <v>3707980.6709841415</v>
          </cell>
          <cell r="BI289">
            <v>0</v>
          </cell>
          <cell r="BQ289">
            <v>0</v>
          </cell>
          <cell r="BR289">
            <v>0</v>
          </cell>
          <cell r="BZ289">
            <v>0</v>
          </cell>
          <cell r="CA289">
            <v>24155322.240317196</v>
          </cell>
          <cell r="CB289">
            <v>0</v>
          </cell>
          <cell r="CJ289">
            <v>0</v>
          </cell>
          <cell r="CK289">
            <v>0</v>
          </cell>
          <cell r="CS289">
            <v>0</v>
          </cell>
          <cell r="CT289">
            <v>19333093.592871461</v>
          </cell>
          <cell r="CU289">
            <v>0</v>
          </cell>
          <cell r="DC289">
            <v>0</v>
          </cell>
          <cell r="DD289">
            <v>0</v>
          </cell>
          <cell r="DL289">
            <v>0</v>
          </cell>
          <cell r="DM289">
            <v>31347996.823781285</v>
          </cell>
          <cell r="DN289">
            <v>0</v>
          </cell>
          <cell r="DV289">
            <v>0</v>
          </cell>
          <cell r="DW289">
            <v>0</v>
          </cell>
          <cell r="EE289">
            <v>0</v>
          </cell>
          <cell r="EF289">
            <v>127278817.29643241</v>
          </cell>
          <cell r="EG289">
            <v>0</v>
          </cell>
          <cell r="EO289">
            <v>0</v>
          </cell>
          <cell r="EP289">
            <v>0</v>
          </cell>
          <cell r="EX289">
            <v>0</v>
          </cell>
        </row>
        <row r="290">
          <cell r="B290">
            <v>46630</v>
          </cell>
          <cell r="C290">
            <v>109266805.52190156</v>
          </cell>
          <cell r="D290">
            <v>0</v>
          </cell>
          <cell r="L290">
            <v>0</v>
          </cell>
          <cell r="M290">
            <v>0</v>
          </cell>
          <cell r="U290">
            <v>0</v>
          </cell>
          <cell r="V290">
            <v>105860776.43880153</v>
          </cell>
          <cell r="W290">
            <v>0</v>
          </cell>
          <cell r="AE290">
            <v>0</v>
          </cell>
          <cell r="AF290">
            <v>0</v>
          </cell>
          <cell r="AN290">
            <v>0</v>
          </cell>
          <cell r="AO290">
            <v>974315.12715442304</v>
          </cell>
          <cell r="AP290">
            <v>0</v>
          </cell>
          <cell r="AX290">
            <v>0</v>
          </cell>
          <cell r="AY290">
            <v>0</v>
          </cell>
          <cell r="BG290">
            <v>0</v>
          </cell>
          <cell r="BH290">
            <v>3707980.6709841415</v>
          </cell>
          <cell r="BI290">
            <v>0</v>
          </cell>
          <cell r="BQ290">
            <v>0</v>
          </cell>
          <cell r="BR290">
            <v>0</v>
          </cell>
          <cell r="BZ290">
            <v>0</v>
          </cell>
          <cell r="CA290">
            <v>24155322.240317196</v>
          </cell>
          <cell r="CB290">
            <v>0</v>
          </cell>
          <cell r="CJ290">
            <v>0</v>
          </cell>
          <cell r="CK290">
            <v>0</v>
          </cell>
          <cell r="CS290">
            <v>0</v>
          </cell>
          <cell r="CT290">
            <v>19333093.592871461</v>
          </cell>
          <cell r="CU290">
            <v>0</v>
          </cell>
          <cell r="DC290">
            <v>0</v>
          </cell>
          <cell r="DD290">
            <v>0</v>
          </cell>
          <cell r="DL290">
            <v>0</v>
          </cell>
          <cell r="DM290">
            <v>31347996.823781285</v>
          </cell>
          <cell r="DN290">
            <v>0</v>
          </cell>
          <cell r="DV290">
            <v>0</v>
          </cell>
          <cell r="DW290">
            <v>0</v>
          </cell>
          <cell r="EE290">
            <v>0</v>
          </cell>
          <cell r="EF290">
            <v>127278817.29643241</v>
          </cell>
          <cell r="EG290">
            <v>0</v>
          </cell>
          <cell r="EO290">
            <v>0</v>
          </cell>
          <cell r="EP290">
            <v>0</v>
          </cell>
          <cell r="EX290">
            <v>0</v>
          </cell>
        </row>
        <row r="291">
          <cell r="B291">
            <v>46660</v>
          </cell>
          <cell r="C291">
            <v>109266805.52190156</v>
          </cell>
          <cell r="D291">
            <v>0</v>
          </cell>
          <cell r="L291">
            <v>0</v>
          </cell>
          <cell r="M291">
            <v>0</v>
          </cell>
          <cell r="U291">
            <v>0</v>
          </cell>
          <cell r="V291">
            <v>105860776.43880153</v>
          </cell>
          <cell r="W291">
            <v>0</v>
          </cell>
          <cell r="AE291">
            <v>0</v>
          </cell>
          <cell r="AF291">
            <v>0</v>
          </cell>
          <cell r="AN291">
            <v>0</v>
          </cell>
          <cell r="AO291">
            <v>974315.12715442304</v>
          </cell>
          <cell r="AP291">
            <v>0</v>
          </cell>
          <cell r="AX291">
            <v>0</v>
          </cell>
          <cell r="AY291">
            <v>0</v>
          </cell>
          <cell r="BG291">
            <v>0</v>
          </cell>
          <cell r="BH291">
            <v>3707980.6709841415</v>
          </cell>
          <cell r="BI291">
            <v>0</v>
          </cell>
          <cell r="BQ291">
            <v>0</v>
          </cell>
          <cell r="BR291">
            <v>0</v>
          </cell>
          <cell r="BZ291">
            <v>0</v>
          </cell>
          <cell r="CA291">
            <v>24155322.240317196</v>
          </cell>
          <cell r="CB291">
            <v>0</v>
          </cell>
          <cell r="CJ291">
            <v>0</v>
          </cell>
          <cell r="CK291">
            <v>0</v>
          </cell>
          <cell r="CS291">
            <v>0</v>
          </cell>
          <cell r="CT291">
            <v>19333093.592871461</v>
          </cell>
          <cell r="CU291">
            <v>0</v>
          </cell>
          <cell r="DC291">
            <v>0</v>
          </cell>
          <cell r="DD291">
            <v>0</v>
          </cell>
          <cell r="DL291">
            <v>0</v>
          </cell>
          <cell r="DM291">
            <v>31347996.823781285</v>
          </cell>
          <cell r="DN291">
            <v>0</v>
          </cell>
          <cell r="DV291">
            <v>0</v>
          </cell>
          <cell r="DW291">
            <v>0</v>
          </cell>
          <cell r="EE291">
            <v>0</v>
          </cell>
          <cell r="EF291">
            <v>127278817.29643241</v>
          </cell>
          <cell r="EG291">
            <v>0</v>
          </cell>
          <cell r="EO291">
            <v>0</v>
          </cell>
          <cell r="EP291">
            <v>0</v>
          </cell>
          <cell r="EX291">
            <v>0</v>
          </cell>
        </row>
        <row r="292">
          <cell r="B292">
            <v>46691</v>
          </cell>
          <cell r="C292">
            <v>109266805.52190156</v>
          </cell>
          <cell r="D292">
            <v>0</v>
          </cell>
          <cell r="L292">
            <v>0</v>
          </cell>
          <cell r="M292">
            <v>0</v>
          </cell>
          <cell r="U292">
            <v>0</v>
          </cell>
          <cell r="V292">
            <v>105860776.43880153</v>
          </cell>
          <cell r="W292">
            <v>0</v>
          </cell>
          <cell r="AE292">
            <v>0</v>
          </cell>
          <cell r="AF292">
            <v>0</v>
          </cell>
          <cell r="AN292">
            <v>0</v>
          </cell>
          <cell r="AO292">
            <v>974315.12715442304</v>
          </cell>
          <cell r="AP292">
            <v>0</v>
          </cell>
          <cell r="AX292">
            <v>0</v>
          </cell>
          <cell r="AY292">
            <v>0</v>
          </cell>
          <cell r="BG292">
            <v>0</v>
          </cell>
          <cell r="BH292">
            <v>3707980.6709841415</v>
          </cell>
          <cell r="BI292">
            <v>0</v>
          </cell>
          <cell r="BQ292">
            <v>0</v>
          </cell>
          <cell r="BR292">
            <v>0</v>
          </cell>
          <cell r="BZ292">
            <v>0</v>
          </cell>
          <cell r="CA292">
            <v>24155322.240317196</v>
          </cell>
          <cell r="CB292">
            <v>0</v>
          </cell>
          <cell r="CJ292">
            <v>0</v>
          </cell>
          <cell r="CK292">
            <v>0</v>
          </cell>
          <cell r="CS292">
            <v>0</v>
          </cell>
          <cell r="CT292">
            <v>19333093.592871461</v>
          </cell>
          <cell r="CU292">
            <v>0</v>
          </cell>
          <cell r="DC292">
            <v>0</v>
          </cell>
          <cell r="DD292">
            <v>0</v>
          </cell>
          <cell r="DL292">
            <v>0</v>
          </cell>
          <cell r="DM292">
            <v>31347996.823781285</v>
          </cell>
          <cell r="DN292">
            <v>0</v>
          </cell>
          <cell r="DV292">
            <v>0</v>
          </cell>
          <cell r="DW292">
            <v>0</v>
          </cell>
          <cell r="EE292">
            <v>0</v>
          </cell>
          <cell r="EF292">
            <v>127278817.29643241</v>
          </cell>
          <cell r="EG292">
            <v>0</v>
          </cell>
          <cell r="EO292">
            <v>0</v>
          </cell>
          <cell r="EP292">
            <v>0</v>
          </cell>
          <cell r="EX292">
            <v>0</v>
          </cell>
        </row>
        <row r="293">
          <cell r="B293">
            <v>46721</v>
          </cell>
          <cell r="C293">
            <v>109266805.52190156</v>
          </cell>
          <cell r="D293">
            <v>0</v>
          </cell>
          <cell r="L293">
            <v>0</v>
          </cell>
          <cell r="M293">
            <v>0</v>
          </cell>
          <cell r="U293">
            <v>0</v>
          </cell>
          <cell r="V293">
            <v>105860776.43880153</v>
          </cell>
          <cell r="W293">
            <v>0</v>
          </cell>
          <cell r="AE293">
            <v>0</v>
          </cell>
          <cell r="AF293">
            <v>0</v>
          </cell>
          <cell r="AN293">
            <v>0</v>
          </cell>
          <cell r="AO293">
            <v>974315.12715442304</v>
          </cell>
          <cell r="AP293">
            <v>0</v>
          </cell>
          <cell r="AX293">
            <v>0</v>
          </cell>
          <cell r="AY293">
            <v>0</v>
          </cell>
          <cell r="BG293">
            <v>0</v>
          </cell>
          <cell r="BH293">
            <v>3707980.6709841415</v>
          </cell>
          <cell r="BI293">
            <v>0</v>
          </cell>
          <cell r="BQ293">
            <v>0</v>
          </cell>
          <cell r="BR293">
            <v>0</v>
          </cell>
          <cell r="BZ293">
            <v>0</v>
          </cell>
          <cell r="CA293">
            <v>24155322.240317196</v>
          </cell>
          <cell r="CB293">
            <v>0</v>
          </cell>
          <cell r="CJ293">
            <v>0</v>
          </cell>
          <cell r="CK293">
            <v>0</v>
          </cell>
          <cell r="CS293">
            <v>0</v>
          </cell>
          <cell r="CT293">
            <v>19333093.592871461</v>
          </cell>
          <cell r="CU293">
            <v>0</v>
          </cell>
          <cell r="DC293">
            <v>0</v>
          </cell>
          <cell r="DD293">
            <v>0</v>
          </cell>
          <cell r="DL293">
            <v>0</v>
          </cell>
          <cell r="DM293">
            <v>31347996.823781285</v>
          </cell>
          <cell r="DN293">
            <v>0</v>
          </cell>
          <cell r="DV293">
            <v>0</v>
          </cell>
          <cell r="DW293">
            <v>0</v>
          </cell>
          <cell r="EE293">
            <v>0</v>
          </cell>
          <cell r="EF293">
            <v>127278817.29643241</v>
          </cell>
          <cell r="EG293">
            <v>0</v>
          </cell>
          <cell r="EO293">
            <v>0</v>
          </cell>
          <cell r="EP293">
            <v>0</v>
          </cell>
          <cell r="EX293">
            <v>0</v>
          </cell>
        </row>
        <row r="294">
          <cell r="B294">
            <v>46752</v>
          </cell>
          <cell r="C294">
            <v>109266805.52190156</v>
          </cell>
          <cell r="D294">
            <v>0</v>
          </cell>
          <cell r="L294">
            <v>0</v>
          </cell>
          <cell r="M294">
            <v>0</v>
          </cell>
          <cell r="U294">
            <v>0</v>
          </cell>
          <cell r="V294">
            <v>105860776.43880153</v>
          </cell>
          <cell r="W294">
            <v>0</v>
          </cell>
          <cell r="AE294">
            <v>0</v>
          </cell>
          <cell r="AF294">
            <v>0</v>
          </cell>
          <cell r="AN294">
            <v>0</v>
          </cell>
          <cell r="AO294">
            <v>974315.12715442304</v>
          </cell>
          <cell r="AP294">
            <v>0</v>
          </cell>
          <cell r="AX294">
            <v>0</v>
          </cell>
          <cell r="AY294">
            <v>0</v>
          </cell>
          <cell r="BG294">
            <v>0</v>
          </cell>
          <cell r="BH294">
            <v>3707980.6709841415</v>
          </cell>
          <cell r="BI294">
            <v>0</v>
          </cell>
          <cell r="BQ294">
            <v>0</v>
          </cell>
          <cell r="BR294">
            <v>0</v>
          </cell>
          <cell r="BZ294">
            <v>0</v>
          </cell>
          <cell r="CA294">
            <v>24155322.240317196</v>
          </cell>
          <cell r="CB294">
            <v>0</v>
          </cell>
          <cell r="CJ294">
            <v>0</v>
          </cell>
          <cell r="CK294">
            <v>0</v>
          </cell>
          <cell r="CS294">
            <v>0</v>
          </cell>
          <cell r="CT294">
            <v>19333093.592871461</v>
          </cell>
          <cell r="CU294">
            <v>0</v>
          </cell>
          <cell r="DC294">
            <v>0</v>
          </cell>
          <cell r="DD294">
            <v>0</v>
          </cell>
          <cell r="DL294">
            <v>0</v>
          </cell>
          <cell r="DM294">
            <v>31347996.823781285</v>
          </cell>
          <cell r="DN294">
            <v>0</v>
          </cell>
          <cell r="DV294">
            <v>0</v>
          </cell>
          <cell r="DW294">
            <v>0</v>
          </cell>
          <cell r="EE294">
            <v>0</v>
          </cell>
          <cell r="EF294">
            <v>127278817.29643241</v>
          </cell>
          <cell r="EG294">
            <v>0</v>
          </cell>
          <cell r="EO294">
            <v>0</v>
          </cell>
          <cell r="EP294">
            <v>0</v>
          </cell>
          <cell r="EX294">
            <v>0</v>
          </cell>
        </row>
        <row r="295">
          <cell r="B295">
            <v>46783</v>
          </cell>
          <cell r="C295">
            <v>109266805.52190156</v>
          </cell>
          <cell r="D295">
            <v>0</v>
          </cell>
          <cell r="L295">
            <v>0</v>
          </cell>
          <cell r="M295">
            <v>0</v>
          </cell>
          <cell r="U295">
            <v>0</v>
          </cell>
          <cell r="V295">
            <v>105860776.43880153</v>
          </cell>
          <cell r="W295">
            <v>0</v>
          </cell>
          <cell r="AE295">
            <v>0</v>
          </cell>
          <cell r="AF295">
            <v>0</v>
          </cell>
          <cell r="AN295">
            <v>0</v>
          </cell>
          <cell r="AO295">
            <v>974315.12715442304</v>
          </cell>
          <cell r="AP295">
            <v>0</v>
          </cell>
          <cell r="AX295">
            <v>0</v>
          </cell>
          <cell r="AY295">
            <v>0</v>
          </cell>
          <cell r="BG295">
            <v>0</v>
          </cell>
          <cell r="BH295">
            <v>3707980.6709841415</v>
          </cell>
          <cell r="BI295">
            <v>0</v>
          </cell>
          <cell r="BQ295">
            <v>0</v>
          </cell>
          <cell r="BR295">
            <v>0</v>
          </cell>
          <cell r="BZ295">
            <v>0</v>
          </cell>
          <cell r="CA295">
            <v>24155322.240317196</v>
          </cell>
          <cell r="CB295">
            <v>0</v>
          </cell>
          <cell r="CJ295">
            <v>0</v>
          </cell>
          <cell r="CK295">
            <v>0</v>
          </cell>
          <cell r="CS295">
            <v>0</v>
          </cell>
          <cell r="CT295">
            <v>19333093.592871461</v>
          </cell>
          <cell r="CU295">
            <v>0</v>
          </cell>
          <cell r="DC295">
            <v>0</v>
          </cell>
          <cell r="DD295">
            <v>0</v>
          </cell>
          <cell r="DL295">
            <v>0</v>
          </cell>
          <cell r="DM295">
            <v>31347996.823781285</v>
          </cell>
          <cell r="DN295">
            <v>0</v>
          </cell>
          <cell r="DV295">
            <v>0</v>
          </cell>
          <cell r="DW295">
            <v>0</v>
          </cell>
          <cell r="EE295">
            <v>0</v>
          </cell>
          <cell r="EF295">
            <v>127278817.29643241</v>
          </cell>
          <cell r="EG295">
            <v>0</v>
          </cell>
          <cell r="EO295">
            <v>0</v>
          </cell>
          <cell r="EP295">
            <v>0</v>
          </cell>
          <cell r="EX295">
            <v>0</v>
          </cell>
        </row>
        <row r="296">
          <cell r="B296">
            <v>46812</v>
          </cell>
          <cell r="C296">
            <v>109266805.52190156</v>
          </cell>
          <cell r="D296">
            <v>0</v>
          </cell>
          <cell r="L296">
            <v>0</v>
          </cell>
          <cell r="M296">
            <v>0</v>
          </cell>
          <cell r="U296">
            <v>0</v>
          </cell>
          <cell r="V296">
            <v>105860776.43880153</v>
          </cell>
          <cell r="W296">
            <v>0</v>
          </cell>
          <cell r="AE296">
            <v>0</v>
          </cell>
          <cell r="AF296">
            <v>0</v>
          </cell>
          <cell r="AN296">
            <v>0</v>
          </cell>
          <cell r="AO296">
            <v>974315.12715442304</v>
          </cell>
          <cell r="AP296">
            <v>0</v>
          </cell>
          <cell r="AX296">
            <v>0</v>
          </cell>
          <cell r="AY296">
            <v>0</v>
          </cell>
          <cell r="BG296">
            <v>0</v>
          </cell>
          <cell r="BH296">
            <v>3707980.6709841415</v>
          </cell>
          <cell r="BI296">
            <v>0</v>
          </cell>
          <cell r="BQ296">
            <v>0</v>
          </cell>
          <cell r="BR296">
            <v>0</v>
          </cell>
          <cell r="BZ296">
            <v>0</v>
          </cell>
          <cell r="CA296">
            <v>24155322.240317196</v>
          </cell>
          <cell r="CB296">
            <v>0</v>
          </cell>
          <cell r="CJ296">
            <v>0</v>
          </cell>
          <cell r="CK296">
            <v>0</v>
          </cell>
          <cell r="CS296">
            <v>0</v>
          </cell>
          <cell r="CT296">
            <v>19333093.592871461</v>
          </cell>
          <cell r="CU296">
            <v>0</v>
          </cell>
          <cell r="DC296">
            <v>0</v>
          </cell>
          <cell r="DD296">
            <v>0</v>
          </cell>
          <cell r="DL296">
            <v>0</v>
          </cell>
          <cell r="DM296">
            <v>31347996.823781285</v>
          </cell>
          <cell r="DN296">
            <v>0</v>
          </cell>
          <cell r="DV296">
            <v>0</v>
          </cell>
          <cell r="DW296">
            <v>0</v>
          </cell>
          <cell r="EE296">
            <v>0</v>
          </cell>
          <cell r="EF296">
            <v>127278817.29643241</v>
          </cell>
          <cell r="EG296">
            <v>0</v>
          </cell>
          <cell r="EO296">
            <v>0</v>
          </cell>
          <cell r="EP296">
            <v>0</v>
          </cell>
          <cell r="EX296">
            <v>0</v>
          </cell>
        </row>
        <row r="297">
          <cell r="B297">
            <v>46843</v>
          </cell>
          <cell r="C297">
            <v>109266805.52190156</v>
          </cell>
          <cell r="D297">
            <v>0</v>
          </cell>
          <cell r="L297">
            <v>0</v>
          </cell>
          <cell r="M297">
            <v>0</v>
          </cell>
          <cell r="U297">
            <v>0</v>
          </cell>
          <cell r="V297">
            <v>105860776.43880153</v>
          </cell>
          <cell r="W297">
            <v>0</v>
          </cell>
          <cell r="AE297">
            <v>0</v>
          </cell>
          <cell r="AF297">
            <v>0</v>
          </cell>
          <cell r="AN297">
            <v>0</v>
          </cell>
          <cell r="AO297">
            <v>974315.12715442304</v>
          </cell>
          <cell r="AP297">
            <v>0</v>
          </cell>
          <cell r="AX297">
            <v>0</v>
          </cell>
          <cell r="AY297">
            <v>0</v>
          </cell>
          <cell r="BG297">
            <v>0</v>
          </cell>
          <cell r="BH297">
            <v>3707980.6709841415</v>
          </cell>
          <cell r="BI297">
            <v>0</v>
          </cell>
          <cell r="BQ297">
            <v>0</v>
          </cell>
          <cell r="BR297">
            <v>0</v>
          </cell>
          <cell r="BZ297">
            <v>0</v>
          </cell>
          <cell r="CA297">
            <v>24155322.240317196</v>
          </cell>
          <cell r="CB297">
            <v>0</v>
          </cell>
          <cell r="CJ297">
            <v>0</v>
          </cell>
          <cell r="CK297">
            <v>0</v>
          </cell>
          <cell r="CS297">
            <v>0</v>
          </cell>
          <cell r="CT297">
            <v>19333093.592871461</v>
          </cell>
          <cell r="CU297">
            <v>0</v>
          </cell>
          <cell r="DC297">
            <v>0</v>
          </cell>
          <cell r="DD297">
            <v>0</v>
          </cell>
          <cell r="DL297">
            <v>0</v>
          </cell>
          <cell r="DM297">
            <v>31347996.823781285</v>
          </cell>
          <cell r="DN297">
            <v>0</v>
          </cell>
          <cell r="DV297">
            <v>0</v>
          </cell>
          <cell r="DW297">
            <v>0</v>
          </cell>
          <cell r="EE297">
            <v>0</v>
          </cell>
          <cell r="EF297">
            <v>127278817.29643241</v>
          </cell>
          <cell r="EG297">
            <v>0</v>
          </cell>
          <cell r="EO297">
            <v>0</v>
          </cell>
          <cell r="EP297">
            <v>0</v>
          </cell>
          <cell r="EX297">
            <v>0</v>
          </cell>
        </row>
        <row r="298">
          <cell r="B298">
            <v>46873</v>
          </cell>
          <cell r="C298">
            <v>109266805.52190156</v>
          </cell>
          <cell r="D298">
            <v>0</v>
          </cell>
          <cell r="L298">
            <v>0</v>
          </cell>
          <cell r="M298">
            <v>0</v>
          </cell>
          <cell r="U298">
            <v>0</v>
          </cell>
          <cell r="V298">
            <v>105860776.43880153</v>
          </cell>
          <cell r="W298">
            <v>0</v>
          </cell>
          <cell r="AE298">
            <v>0</v>
          </cell>
          <cell r="AF298">
            <v>0</v>
          </cell>
          <cell r="AN298">
            <v>0</v>
          </cell>
          <cell r="AO298">
            <v>974315.12715442304</v>
          </cell>
          <cell r="AP298">
            <v>0</v>
          </cell>
          <cell r="AX298">
            <v>0</v>
          </cell>
          <cell r="AY298">
            <v>0</v>
          </cell>
          <cell r="BG298">
            <v>0</v>
          </cell>
          <cell r="BH298">
            <v>3707980.6709841415</v>
          </cell>
          <cell r="BI298">
            <v>0</v>
          </cell>
          <cell r="BQ298">
            <v>0</v>
          </cell>
          <cell r="BR298">
            <v>0</v>
          </cell>
          <cell r="BZ298">
            <v>0</v>
          </cell>
          <cell r="CA298">
            <v>24155322.240317196</v>
          </cell>
          <cell r="CJ298">
            <v>0</v>
          </cell>
          <cell r="CK298">
            <v>0</v>
          </cell>
          <cell r="CS298">
            <v>0</v>
          </cell>
          <cell r="CT298">
            <v>19333093.592871461</v>
          </cell>
          <cell r="CU298">
            <v>0</v>
          </cell>
          <cell r="DC298">
            <v>0</v>
          </cell>
          <cell r="DD298">
            <v>0</v>
          </cell>
          <cell r="DL298">
            <v>0</v>
          </cell>
          <cell r="DM298">
            <v>31347996.823781285</v>
          </cell>
          <cell r="DN298">
            <v>0</v>
          </cell>
          <cell r="DV298">
            <v>0</v>
          </cell>
          <cell r="DW298">
            <v>0</v>
          </cell>
          <cell r="EE298">
            <v>0</v>
          </cell>
          <cell r="EF298">
            <v>127278817.29643241</v>
          </cell>
          <cell r="EG298">
            <v>0</v>
          </cell>
          <cell r="EO298">
            <v>0</v>
          </cell>
          <cell r="EP298">
            <v>0</v>
          </cell>
          <cell r="EX298">
            <v>0</v>
          </cell>
        </row>
        <row r="299">
          <cell r="B299">
            <v>46904</v>
          </cell>
          <cell r="C299">
            <v>109266805.52190156</v>
          </cell>
          <cell r="D299">
            <v>0</v>
          </cell>
          <cell r="L299">
            <v>0</v>
          </cell>
          <cell r="M299">
            <v>0</v>
          </cell>
          <cell r="U299">
            <v>0</v>
          </cell>
          <cell r="V299">
            <v>105860776.43880153</v>
          </cell>
          <cell r="W299">
            <v>0</v>
          </cell>
          <cell r="AE299">
            <v>0</v>
          </cell>
          <cell r="AF299">
            <v>0</v>
          </cell>
          <cell r="AN299">
            <v>0</v>
          </cell>
          <cell r="AO299">
            <v>974315.12715442304</v>
          </cell>
          <cell r="AP299">
            <v>0</v>
          </cell>
          <cell r="AX299">
            <v>0</v>
          </cell>
          <cell r="AY299">
            <v>0</v>
          </cell>
          <cell r="BG299">
            <v>0</v>
          </cell>
          <cell r="BH299">
            <v>3707980.6709841415</v>
          </cell>
          <cell r="BI299">
            <v>0</v>
          </cell>
          <cell r="BQ299">
            <v>0</v>
          </cell>
          <cell r="BR299">
            <v>0</v>
          </cell>
          <cell r="CA299">
            <v>24155322.240317196</v>
          </cell>
          <cell r="CJ299">
            <v>0</v>
          </cell>
          <cell r="CK299">
            <v>0</v>
          </cell>
          <cell r="CS299">
            <v>0</v>
          </cell>
          <cell r="CT299">
            <v>19333093.592871461</v>
          </cell>
          <cell r="CU299">
            <v>0</v>
          </cell>
          <cell r="DC299">
            <v>0</v>
          </cell>
          <cell r="DD299">
            <v>0</v>
          </cell>
          <cell r="DL299">
            <v>0</v>
          </cell>
          <cell r="DM299">
            <v>31347996.823781285</v>
          </cell>
          <cell r="DN299">
            <v>0</v>
          </cell>
          <cell r="DV299">
            <v>0</v>
          </cell>
          <cell r="DW299">
            <v>0</v>
          </cell>
          <cell r="EE299">
            <v>0</v>
          </cell>
          <cell r="EF299">
            <v>127278817.29643241</v>
          </cell>
          <cell r="EG299">
            <v>0</v>
          </cell>
          <cell r="EO299">
            <v>0</v>
          </cell>
          <cell r="EP299">
            <v>0</v>
          </cell>
          <cell r="EX299">
            <v>0</v>
          </cell>
        </row>
        <row r="300">
          <cell r="B300">
            <v>46934</v>
          </cell>
          <cell r="C300">
            <v>109266805.52190156</v>
          </cell>
          <cell r="D300">
            <v>0</v>
          </cell>
          <cell r="L300">
            <v>0</v>
          </cell>
          <cell r="M300">
            <v>0</v>
          </cell>
          <cell r="U300">
            <v>0</v>
          </cell>
          <cell r="V300">
            <v>105860776.43880153</v>
          </cell>
          <cell r="W300">
            <v>0</v>
          </cell>
          <cell r="AE300">
            <v>0</v>
          </cell>
          <cell r="AF300">
            <v>0</v>
          </cell>
          <cell r="AN300">
            <v>0</v>
          </cell>
          <cell r="AO300">
            <v>974315.12715442304</v>
          </cell>
          <cell r="AP300">
            <v>0</v>
          </cell>
          <cell r="AX300">
            <v>0</v>
          </cell>
          <cell r="AY300">
            <v>0</v>
          </cell>
          <cell r="BG300">
            <v>0</v>
          </cell>
          <cell r="BH300">
            <v>3707980.6709841415</v>
          </cell>
          <cell r="BI300">
            <v>0</v>
          </cell>
          <cell r="BQ300">
            <v>0</v>
          </cell>
          <cell r="BR300">
            <v>0</v>
          </cell>
          <cell r="CA300">
            <v>24155322.240317196</v>
          </cell>
          <cell r="CJ300">
            <v>0</v>
          </cell>
          <cell r="CK300">
            <v>0</v>
          </cell>
          <cell r="CS300">
            <v>0</v>
          </cell>
          <cell r="CT300">
            <v>19333093.592871461</v>
          </cell>
          <cell r="CU300">
            <v>0</v>
          </cell>
          <cell r="DC300">
            <v>0</v>
          </cell>
          <cell r="DD300">
            <v>0</v>
          </cell>
          <cell r="DL300">
            <v>0</v>
          </cell>
          <cell r="DM300">
            <v>31347996.823781285</v>
          </cell>
          <cell r="DN300">
            <v>0</v>
          </cell>
          <cell r="DV300">
            <v>0</v>
          </cell>
          <cell r="DW300">
            <v>0</v>
          </cell>
          <cell r="EE300">
            <v>0</v>
          </cell>
          <cell r="EF300">
            <v>127278817.29643241</v>
          </cell>
          <cell r="EG300">
            <v>0</v>
          </cell>
          <cell r="EO300">
            <v>0</v>
          </cell>
          <cell r="EP300">
            <v>0</v>
          </cell>
          <cell r="EX300">
            <v>0</v>
          </cell>
        </row>
        <row r="301">
          <cell r="B301">
            <v>46965</v>
          </cell>
          <cell r="C301">
            <v>109266805.52190156</v>
          </cell>
          <cell r="D301">
            <v>0</v>
          </cell>
          <cell r="L301">
            <v>0</v>
          </cell>
          <cell r="M301">
            <v>0</v>
          </cell>
          <cell r="U301">
            <v>0</v>
          </cell>
          <cell r="V301">
            <v>105860776.43880153</v>
          </cell>
          <cell r="W301">
            <v>0</v>
          </cell>
          <cell r="AE301">
            <v>0</v>
          </cell>
          <cell r="AF301">
            <v>0</v>
          </cell>
          <cell r="AN301">
            <v>0</v>
          </cell>
          <cell r="AO301">
            <v>974315.12715442304</v>
          </cell>
          <cell r="AP301">
            <v>0</v>
          </cell>
          <cell r="AX301">
            <v>0</v>
          </cell>
          <cell r="AY301">
            <v>0</v>
          </cell>
          <cell r="BG301">
            <v>0</v>
          </cell>
          <cell r="BH301">
            <v>3707980.6709841415</v>
          </cell>
          <cell r="BI301">
            <v>0</v>
          </cell>
          <cell r="BQ301">
            <v>0</v>
          </cell>
          <cell r="BR301">
            <v>0</v>
          </cell>
          <cell r="CA301">
            <v>24155322.240317196</v>
          </cell>
          <cell r="CJ301">
            <v>0</v>
          </cell>
          <cell r="CK301">
            <v>0</v>
          </cell>
          <cell r="CS301">
            <v>0</v>
          </cell>
          <cell r="CT301">
            <v>19333093.592871461</v>
          </cell>
          <cell r="CU301">
            <v>0</v>
          </cell>
          <cell r="DC301">
            <v>0</v>
          </cell>
          <cell r="DD301">
            <v>0</v>
          </cell>
          <cell r="DL301">
            <v>0</v>
          </cell>
          <cell r="DM301">
            <v>31347996.823781285</v>
          </cell>
          <cell r="DN301">
            <v>0</v>
          </cell>
          <cell r="DV301">
            <v>0</v>
          </cell>
          <cell r="DW301">
            <v>0</v>
          </cell>
          <cell r="EE301">
            <v>0</v>
          </cell>
          <cell r="EF301">
            <v>127278817.29643241</v>
          </cell>
          <cell r="EG301">
            <v>0</v>
          </cell>
          <cell r="EO301">
            <v>0</v>
          </cell>
          <cell r="EP301">
            <v>0</v>
          </cell>
          <cell r="EX301">
            <v>0</v>
          </cell>
        </row>
        <row r="302">
          <cell r="B302">
            <v>46996</v>
          </cell>
          <cell r="C302">
            <v>109266805.52190156</v>
          </cell>
          <cell r="D302">
            <v>0</v>
          </cell>
          <cell r="L302">
            <v>0</v>
          </cell>
          <cell r="M302">
            <v>0</v>
          </cell>
          <cell r="U302">
            <v>0</v>
          </cell>
          <cell r="V302">
            <v>105860776.43880153</v>
          </cell>
          <cell r="W302">
            <v>0</v>
          </cell>
          <cell r="AE302">
            <v>0</v>
          </cell>
          <cell r="AF302">
            <v>0</v>
          </cell>
          <cell r="AN302">
            <v>0</v>
          </cell>
          <cell r="AO302">
            <v>974315.12715442304</v>
          </cell>
          <cell r="AP302">
            <v>0</v>
          </cell>
          <cell r="AX302">
            <v>0</v>
          </cell>
          <cell r="AY302">
            <v>0</v>
          </cell>
          <cell r="BG302">
            <v>0</v>
          </cell>
          <cell r="BH302">
            <v>3707980.6709841415</v>
          </cell>
          <cell r="BI302">
            <v>0</v>
          </cell>
          <cell r="BQ302">
            <v>0</v>
          </cell>
          <cell r="BR302">
            <v>0</v>
          </cell>
          <cell r="CA302">
            <v>24155322.240317196</v>
          </cell>
          <cell r="CJ302">
            <v>0</v>
          </cell>
          <cell r="CK302">
            <v>0</v>
          </cell>
          <cell r="CS302">
            <v>0</v>
          </cell>
          <cell r="CT302">
            <v>19333093.592871461</v>
          </cell>
          <cell r="CU302">
            <v>0</v>
          </cell>
          <cell r="DC302">
            <v>0</v>
          </cell>
          <cell r="DD302">
            <v>0</v>
          </cell>
          <cell r="DL302">
            <v>0</v>
          </cell>
          <cell r="DM302">
            <v>31347996.823781285</v>
          </cell>
          <cell r="DN302">
            <v>0</v>
          </cell>
          <cell r="DV302">
            <v>0</v>
          </cell>
          <cell r="DW302">
            <v>0</v>
          </cell>
          <cell r="EE302">
            <v>0</v>
          </cell>
          <cell r="EF302">
            <v>127278817.29643241</v>
          </cell>
          <cell r="EG302">
            <v>0</v>
          </cell>
          <cell r="EO302">
            <v>0</v>
          </cell>
          <cell r="EP302">
            <v>0</v>
          </cell>
          <cell r="EX302">
            <v>0</v>
          </cell>
        </row>
        <row r="303">
          <cell r="B303">
            <v>47026</v>
          </cell>
          <cell r="C303">
            <v>109266805.52190156</v>
          </cell>
          <cell r="D303">
            <v>0</v>
          </cell>
          <cell r="L303">
            <v>0</v>
          </cell>
          <cell r="M303">
            <v>0</v>
          </cell>
          <cell r="U303">
            <v>0</v>
          </cell>
          <cell r="V303">
            <v>105860776.43880153</v>
          </cell>
          <cell r="W303">
            <v>0</v>
          </cell>
          <cell r="AE303">
            <v>0</v>
          </cell>
          <cell r="AF303">
            <v>0</v>
          </cell>
          <cell r="AN303">
            <v>0</v>
          </cell>
          <cell r="AO303">
            <v>974315.12715442304</v>
          </cell>
          <cell r="AP303">
            <v>0</v>
          </cell>
          <cell r="AX303">
            <v>0</v>
          </cell>
          <cell r="AY303">
            <v>0</v>
          </cell>
          <cell r="BG303">
            <v>0</v>
          </cell>
          <cell r="BH303">
            <v>3707980.6709841415</v>
          </cell>
          <cell r="BI303">
            <v>0</v>
          </cell>
          <cell r="BQ303">
            <v>0</v>
          </cell>
          <cell r="BR303">
            <v>0</v>
          </cell>
          <cell r="CA303">
            <v>24155322.240317196</v>
          </cell>
          <cell r="CJ303">
            <v>0</v>
          </cell>
          <cell r="CK303">
            <v>0</v>
          </cell>
          <cell r="CS303">
            <v>0</v>
          </cell>
          <cell r="CT303">
            <v>19333093.592871461</v>
          </cell>
          <cell r="CU303">
            <v>0</v>
          </cell>
          <cell r="DC303">
            <v>0</v>
          </cell>
          <cell r="DD303">
            <v>0</v>
          </cell>
          <cell r="DL303">
            <v>0</v>
          </cell>
          <cell r="DM303">
            <v>31347996.823781285</v>
          </cell>
          <cell r="DN303">
            <v>0</v>
          </cell>
          <cell r="DV303">
            <v>0</v>
          </cell>
          <cell r="DW303">
            <v>0</v>
          </cell>
          <cell r="EE303">
            <v>0</v>
          </cell>
          <cell r="EF303">
            <v>127278817.29643241</v>
          </cell>
          <cell r="EG303">
            <v>0</v>
          </cell>
          <cell r="EO303">
            <v>0</v>
          </cell>
          <cell r="EP303">
            <v>0</v>
          </cell>
          <cell r="EX303">
            <v>0</v>
          </cell>
        </row>
        <row r="304">
          <cell r="B304">
            <v>47057</v>
          </cell>
          <cell r="C304">
            <v>109266805.52190156</v>
          </cell>
          <cell r="D304">
            <v>0</v>
          </cell>
          <cell r="L304">
            <v>0</v>
          </cell>
          <cell r="M304">
            <v>0</v>
          </cell>
          <cell r="U304">
            <v>0</v>
          </cell>
          <cell r="V304">
            <v>105860776.43880153</v>
          </cell>
          <cell r="W304">
            <v>0</v>
          </cell>
          <cell r="AE304">
            <v>0</v>
          </cell>
          <cell r="AF304">
            <v>0</v>
          </cell>
          <cell r="AN304">
            <v>0</v>
          </cell>
          <cell r="AO304">
            <v>974315.12715442304</v>
          </cell>
          <cell r="AP304">
            <v>0</v>
          </cell>
          <cell r="AX304">
            <v>0</v>
          </cell>
          <cell r="AY304">
            <v>0</v>
          </cell>
          <cell r="BG304">
            <v>0</v>
          </cell>
          <cell r="BH304">
            <v>3707980.6709841415</v>
          </cell>
          <cell r="BI304">
            <v>0</v>
          </cell>
          <cell r="BQ304">
            <v>0</v>
          </cell>
          <cell r="BR304">
            <v>0</v>
          </cell>
          <cell r="CA304">
            <v>24155322.240317196</v>
          </cell>
          <cell r="CJ304">
            <v>0</v>
          </cell>
          <cell r="CK304">
            <v>0</v>
          </cell>
          <cell r="CS304">
            <v>0</v>
          </cell>
          <cell r="CT304">
            <v>19333093.592871461</v>
          </cell>
          <cell r="CU304">
            <v>0</v>
          </cell>
          <cell r="DC304">
            <v>0</v>
          </cell>
          <cell r="DD304">
            <v>0</v>
          </cell>
          <cell r="DL304">
            <v>0</v>
          </cell>
          <cell r="DM304">
            <v>31347996.823781285</v>
          </cell>
          <cell r="DN304">
            <v>0</v>
          </cell>
          <cell r="DV304">
            <v>0</v>
          </cell>
          <cell r="DW304">
            <v>0</v>
          </cell>
          <cell r="EE304">
            <v>0</v>
          </cell>
          <cell r="EF304">
            <v>127278817.29643241</v>
          </cell>
          <cell r="EG304">
            <v>0</v>
          </cell>
          <cell r="EO304">
            <v>0</v>
          </cell>
          <cell r="EP304">
            <v>0</v>
          </cell>
          <cell r="EX304">
            <v>0</v>
          </cell>
        </row>
        <row r="305">
          <cell r="B305">
            <v>47087</v>
          </cell>
          <cell r="C305">
            <v>109266805.52190156</v>
          </cell>
          <cell r="D305">
            <v>0</v>
          </cell>
          <cell r="L305">
            <v>0</v>
          </cell>
          <cell r="M305">
            <v>0</v>
          </cell>
          <cell r="U305">
            <v>0</v>
          </cell>
          <cell r="V305">
            <v>105860776.43880153</v>
          </cell>
          <cell r="W305">
            <v>0</v>
          </cell>
          <cell r="AE305">
            <v>0</v>
          </cell>
          <cell r="AF305">
            <v>0</v>
          </cell>
          <cell r="AN305">
            <v>0</v>
          </cell>
          <cell r="AO305">
            <v>974315.12715442304</v>
          </cell>
          <cell r="AP305">
            <v>0</v>
          </cell>
          <cell r="AX305">
            <v>0</v>
          </cell>
          <cell r="AY305">
            <v>0</v>
          </cell>
          <cell r="BG305">
            <v>0</v>
          </cell>
          <cell r="BH305">
            <v>3707980.6709841415</v>
          </cell>
          <cell r="BI305">
            <v>0</v>
          </cell>
          <cell r="BQ305">
            <v>0</v>
          </cell>
          <cell r="BR305">
            <v>0</v>
          </cell>
          <cell r="CA305">
            <v>24155322.240317196</v>
          </cell>
          <cell r="CJ305">
            <v>0</v>
          </cell>
          <cell r="CK305">
            <v>0</v>
          </cell>
          <cell r="CS305">
            <v>0</v>
          </cell>
          <cell r="CT305">
            <v>19333093.592871461</v>
          </cell>
          <cell r="CU305">
            <v>0</v>
          </cell>
          <cell r="DC305">
            <v>0</v>
          </cell>
          <cell r="DD305">
            <v>0</v>
          </cell>
          <cell r="DL305">
            <v>0</v>
          </cell>
          <cell r="DM305">
            <v>31347996.823781285</v>
          </cell>
          <cell r="DN305">
            <v>0</v>
          </cell>
          <cell r="DV305">
            <v>0</v>
          </cell>
          <cell r="DW305">
            <v>0</v>
          </cell>
          <cell r="EE305">
            <v>0</v>
          </cell>
          <cell r="EF305">
            <v>127278817.29643241</v>
          </cell>
          <cell r="EG305">
            <v>0</v>
          </cell>
          <cell r="EO305">
            <v>0</v>
          </cell>
          <cell r="EP305">
            <v>0</v>
          </cell>
          <cell r="EX305">
            <v>0</v>
          </cell>
        </row>
        <row r="306">
          <cell r="B306">
            <v>47118</v>
          </cell>
          <cell r="C306">
            <v>109266805.52190156</v>
          </cell>
          <cell r="D306">
            <v>0</v>
          </cell>
          <cell r="L306">
            <v>0</v>
          </cell>
          <cell r="M306">
            <v>0</v>
          </cell>
          <cell r="U306">
            <v>0</v>
          </cell>
          <cell r="V306">
            <v>105860776.43880153</v>
          </cell>
          <cell r="W306">
            <v>0</v>
          </cell>
          <cell r="AE306">
            <v>0</v>
          </cell>
          <cell r="AF306">
            <v>0</v>
          </cell>
          <cell r="AN306">
            <v>0</v>
          </cell>
          <cell r="AO306">
            <v>974315.12715442304</v>
          </cell>
          <cell r="AP306">
            <v>0</v>
          </cell>
          <cell r="AX306">
            <v>0</v>
          </cell>
          <cell r="AY306">
            <v>0</v>
          </cell>
          <cell r="BG306">
            <v>0</v>
          </cell>
          <cell r="BH306">
            <v>3707980.6709841415</v>
          </cell>
          <cell r="BI306">
            <v>0</v>
          </cell>
          <cell r="BQ306">
            <v>0</v>
          </cell>
          <cell r="BR306">
            <v>0</v>
          </cell>
          <cell r="CA306">
            <v>24155322.240317196</v>
          </cell>
          <cell r="CJ306">
            <v>0</v>
          </cell>
          <cell r="CK306">
            <v>0</v>
          </cell>
          <cell r="CS306">
            <v>0</v>
          </cell>
          <cell r="CT306">
            <v>19333093.592871461</v>
          </cell>
          <cell r="CU306">
            <v>0</v>
          </cell>
          <cell r="DC306">
            <v>0</v>
          </cell>
          <cell r="DD306">
            <v>0</v>
          </cell>
          <cell r="DL306">
            <v>0</v>
          </cell>
          <cell r="DM306">
            <v>31347996.823781285</v>
          </cell>
          <cell r="DN306">
            <v>0</v>
          </cell>
          <cell r="DV306">
            <v>0</v>
          </cell>
          <cell r="DW306">
            <v>0</v>
          </cell>
          <cell r="EE306">
            <v>0</v>
          </cell>
          <cell r="EF306">
            <v>127278817.29643241</v>
          </cell>
          <cell r="EG306">
            <v>0</v>
          </cell>
          <cell r="EO306">
            <v>0</v>
          </cell>
          <cell r="EP306">
            <v>0</v>
          </cell>
          <cell r="EX306">
            <v>0</v>
          </cell>
        </row>
        <row r="307">
          <cell r="B307">
            <v>47149</v>
          </cell>
          <cell r="C307">
            <v>109266805.52190156</v>
          </cell>
          <cell r="D307">
            <v>0</v>
          </cell>
          <cell r="L307">
            <v>0</v>
          </cell>
          <cell r="M307">
            <v>0</v>
          </cell>
          <cell r="U307">
            <v>0</v>
          </cell>
          <cell r="V307">
            <v>105860776.43880153</v>
          </cell>
          <cell r="W307">
            <v>0</v>
          </cell>
          <cell r="AE307">
            <v>0</v>
          </cell>
          <cell r="AF307">
            <v>0</v>
          </cell>
          <cell r="AN307">
            <v>0</v>
          </cell>
          <cell r="AO307">
            <v>974315.12715442304</v>
          </cell>
          <cell r="AP307">
            <v>0</v>
          </cell>
          <cell r="AX307">
            <v>0</v>
          </cell>
          <cell r="AY307">
            <v>0</v>
          </cell>
          <cell r="BG307">
            <v>0</v>
          </cell>
          <cell r="BH307">
            <v>3707980.6709841415</v>
          </cell>
          <cell r="BI307">
            <v>0</v>
          </cell>
          <cell r="BQ307">
            <v>0</v>
          </cell>
          <cell r="BR307">
            <v>0</v>
          </cell>
          <cell r="CA307">
            <v>24155322.240317196</v>
          </cell>
          <cell r="CK307">
            <v>0</v>
          </cell>
          <cell r="CS307">
            <v>0</v>
          </cell>
          <cell r="CT307">
            <v>19333093.592871461</v>
          </cell>
          <cell r="CU307">
            <v>0</v>
          </cell>
          <cell r="DC307">
            <v>0</v>
          </cell>
          <cell r="DD307">
            <v>0</v>
          </cell>
          <cell r="DL307">
            <v>0</v>
          </cell>
          <cell r="DM307">
            <v>31347996.823781285</v>
          </cell>
          <cell r="DN307">
            <v>0</v>
          </cell>
          <cell r="DV307">
            <v>0</v>
          </cell>
          <cell r="DW307">
            <v>0</v>
          </cell>
          <cell r="EE307">
            <v>0</v>
          </cell>
          <cell r="EF307">
            <v>127278817.29643241</v>
          </cell>
          <cell r="EG307">
            <v>0</v>
          </cell>
          <cell r="EO307">
            <v>0</v>
          </cell>
          <cell r="EP307">
            <v>0</v>
          </cell>
          <cell r="EX307">
            <v>0</v>
          </cell>
        </row>
        <row r="308">
          <cell r="B308">
            <v>47177</v>
          </cell>
          <cell r="C308">
            <v>109266805.52190156</v>
          </cell>
          <cell r="D308">
            <v>0</v>
          </cell>
          <cell r="L308">
            <v>0</v>
          </cell>
          <cell r="M308">
            <v>0</v>
          </cell>
          <cell r="U308">
            <v>0</v>
          </cell>
          <cell r="V308">
            <v>105860776.43880153</v>
          </cell>
          <cell r="W308">
            <v>0</v>
          </cell>
          <cell r="AE308">
            <v>0</v>
          </cell>
          <cell r="AF308">
            <v>0</v>
          </cell>
          <cell r="AN308">
            <v>0</v>
          </cell>
          <cell r="AO308">
            <v>974315.12715442304</v>
          </cell>
          <cell r="AP308">
            <v>0</v>
          </cell>
          <cell r="AX308">
            <v>0</v>
          </cell>
          <cell r="AY308">
            <v>0</v>
          </cell>
          <cell r="BG308">
            <v>0</v>
          </cell>
          <cell r="BH308">
            <v>3707980.6709841415</v>
          </cell>
          <cell r="BI308">
            <v>0</v>
          </cell>
          <cell r="BQ308">
            <v>0</v>
          </cell>
          <cell r="BR308">
            <v>0</v>
          </cell>
          <cell r="CA308">
            <v>24155322.240317196</v>
          </cell>
          <cell r="CK308">
            <v>0</v>
          </cell>
          <cell r="CS308">
            <v>0</v>
          </cell>
          <cell r="CT308">
            <v>19333093.592871461</v>
          </cell>
          <cell r="CU308">
            <v>0</v>
          </cell>
          <cell r="DC308">
            <v>0</v>
          </cell>
          <cell r="DD308">
            <v>0</v>
          </cell>
          <cell r="DL308">
            <v>0</v>
          </cell>
          <cell r="DM308">
            <v>31347996.823781285</v>
          </cell>
          <cell r="DN308">
            <v>0</v>
          </cell>
          <cell r="DV308">
            <v>0</v>
          </cell>
          <cell r="DW308">
            <v>0</v>
          </cell>
          <cell r="EE308">
            <v>0</v>
          </cell>
          <cell r="EF308">
            <v>127278817.29643241</v>
          </cell>
          <cell r="EG308">
            <v>0</v>
          </cell>
          <cell r="EO308">
            <v>0</v>
          </cell>
          <cell r="EP308">
            <v>0</v>
          </cell>
          <cell r="EX308">
            <v>0</v>
          </cell>
        </row>
        <row r="309">
          <cell r="B309">
            <v>47208</v>
          </cell>
          <cell r="C309">
            <v>109266805.52190156</v>
          </cell>
          <cell r="D309">
            <v>0</v>
          </cell>
          <cell r="L309">
            <v>0</v>
          </cell>
          <cell r="M309">
            <v>0</v>
          </cell>
          <cell r="U309">
            <v>0</v>
          </cell>
          <cell r="V309">
            <v>105860776.43880153</v>
          </cell>
          <cell r="W309">
            <v>0</v>
          </cell>
          <cell r="AE309">
            <v>0</v>
          </cell>
          <cell r="AF309">
            <v>0</v>
          </cell>
          <cell r="AN309">
            <v>0</v>
          </cell>
          <cell r="AO309">
            <v>974315.12715442304</v>
          </cell>
          <cell r="AP309">
            <v>0</v>
          </cell>
          <cell r="AX309">
            <v>0</v>
          </cell>
          <cell r="AY309">
            <v>0</v>
          </cell>
          <cell r="BG309">
            <v>0</v>
          </cell>
          <cell r="BH309">
            <v>3707980.6709841415</v>
          </cell>
          <cell r="BI309">
            <v>0</v>
          </cell>
          <cell r="BQ309">
            <v>0</v>
          </cell>
          <cell r="BR309">
            <v>0</v>
          </cell>
          <cell r="CA309">
            <v>24155322.240317196</v>
          </cell>
          <cell r="CK309">
            <v>0</v>
          </cell>
          <cell r="CS309">
            <v>0</v>
          </cell>
          <cell r="CT309">
            <v>19333093.592871461</v>
          </cell>
          <cell r="CU309">
            <v>0</v>
          </cell>
          <cell r="DC309">
            <v>0</v>
          </cell>
          <cell r="DD309">
            <v>0</v>
          </cell>
          <cell r="DL309">
            <v>0</v>
          </cell>
          <cell r="DM309">
            <v>31347996.823781285</v>
          </cell>
          <cell r="DN309">
            <v>0</v>
          </cell>
          <cell r="DV309">
            <v>0</v>
          </cell>
          <cell r="DW309">
            <v>0</v>
          </cell>
          <cell r="EE309">
            <v>0</v>
          </cell>
          <cell r="EF309">
            <v>127278817.29643241</v>
          </cell>
          <cell r="EG309">
            <v>0</v>
          </cell>
          <cell r="EO309">
            <v>0</v>
          </cell>
          <cell r="EP309">
            <v>0</v>
          </cell>
          <cell r="EX309">
            <v>0</v>
          </cell>
        </row>
        <row r="310">
          <cell r="B310">
            <v>47238</v>
          </cell>
          <cell r="C310">
            <v>109266805.52190156</v>
          </cell>
          <cell r="D310">
            <v>0</v>
          </cell>
          <cell r="L310">
            <v>0</v>
          </cell>
          <cell r="M310">
            <v>0</v>
          </cell>
          <cell r="U310">
            <v>0</v>
          </cell>
          <cell r="V310">
            <v>105860776.43880153</v>
          </cell>
          <cell r="W310">
            <v>0</v>
          </cell>
          <cell r="AE310">
            <v>0</v>
          </cell>
          <cell r="AF310">
            <v>0</v>
          </cell>
          <cell r="AN310">
            <v>0</v>
          </cell>
          <cell r="AO310">
            <v>974315.12715442304</v>
          </cell>
          <cell r="AP310">
            <v>0</v>
          </cell>
          <cell r="AX310">
            <v>0</v>
          </cell>
          <cell r="AY310">
            <v>0</v>
          </cell>
          <cell r="BG310">
            <v>0</v>
          </cell>
          <cell r="BH310">
            <v>3707980.6709841415</v>
          </cell>
          <cell r="BI310">
            <v>0</v>
          </cell>
          <cell r="BQ310">
            <v>0</v>
          </cell>
          <cell r="BR310">
            <v>0</v>
          </cell>
          <cell r="CA310">
            <v>24155322.240317196</v>
          </cell>
          <cell r="CK310">
            <v>0</v>
          </cell>
          <cell r="CS310">
            <v>0</v>
          </cell>
          <cell r="CT310">
            <v>19333093.592871461</v>
          </cell>
          <cell r="CU310">
            <v>0</v>
          </cell>
          <cell r="DC310">
            <v>0</v>
          </cell>
          <cell r="DD310">
            <v>0</v>
          </cell>
          <cell r="DL310">
            <v>0</v>
          </cell>
          <cell r="DM310">
            <v>31347996.823781285</v>
          </cell>
          <cell r="DN310">
            <v>0</v>
          </cell>
          <cell r="DV310">
            <v>0</v>
          </cell>
          <cell r="DW310">
            <v>0</v>
          </cell>
          <cell r="EE310">
            <v>0</v>
          </cell>
          <cell r="EF310">
            <v>127278817.29643241</v>
          </cell>
          <cell r="EG310">
            <v>0</v>
          </cell>
          <cell r="EO310">
            <v>0</v>
          </cell>
          <cell r="EP310">
            <v>0</v>
          </cell>
          <cell r="EX310">
            <v>0</v>
          </cell>
        </row>
        <row r="311">
          <cell r="B311">
            <v>47269</v>
          </cell>
          <cell r="C311">
            <v>109266805.52190156</v>
          </cell>
          <cell r="D311">
            <v>0</v>
          </cell>
          <cell r="L311">
            <v>0</v>
          </cell>
          <cell r="M311">
            <v>0</v>
          </cell>
          <cell r="U311">
            <v>0</v>
          </cell>
          <cell r="V311">
            <v>105860776.43880153</v>
          </cell>
          <cell r="W311">
            <v>0</v>
          </cell>
          <cell r="AE311">
            <v>0</v>
          </cell>
          <cell r="AF311">
            <v>0</v>
          </cell>
          <cell r="AN311">
            <v>0</v>
          </cell>
          <cell r="AO311">
            <v>974315.12715442304</v>
          </cell>
          <cell r="AP311">
            <v>0</v>
          </cell>
          <cell r="AX311">
            <v>0</v>
          </cell>
          <cell r="AY311">
            <v>0</v>
          </cell>
          <cell r="BG311">
            <v>0</v>
          </cell>
          <cell r="BH311">
            <v>3707980.6709841415</v>
          </cell>
          <cell r="BI311">
            <v>0</v>
          </cell>
          <cell r="BQ311">
            <v>0</v>
          </cell>
          <cell r="BR311">
            <v>0</v>
          </cell>
          <cell r="CA311">
            <v>24155322.240317196</v>
          </cell>
          <cell r="CK311">
            <v>0</v>
          </cell>
          <cell r="CS311">
            <v>0</v>
          </cell>
          <cell r="CT311">
            <v>19333093.592871461</v>
          </cell>
          <cell r="CU311">
            <v>0</v>
          </cell>
          <cell r="DC311">
            <v>0</v>
          </cell>
          <cell r="DD311">
            <v>0</v>
          </cell>
          <cell r="DL311">
            <v>0</v>
          </cell>
          <cell r="DM311">
            <v>31347996.823781285</v>
          </cell>
          <cell r="DN311">
            <v>0</v>
          </cell>
          <cell r="DV311">
            <v>0</v>
          </cell>
          <cell r="DW311">
            <v>0</v>
          </cell>
          <cell r="EE311">
            <v>0</v>
          </cell>
          <cell r="EF311">
            <v>127278817.29643241</v>
          </cell>
          <cell r="EG311">
            <v>0</v>
          </cell>
          <cell r="EO311">
            <v>0</v>
          </cell>
          <cell r="EP311">
            <v>0</v>
          </cell>
          <cell r="EX311">
            <v>0</v>
          </cell>
        </row>
        <row r="312">
          <cell r="B312">
            <v>47299</v>
          </cell>
          <cell r="C312">
            <v>109266805.52190156</v>
          </cell>
          <cell r="D312">
            <v>0</v>
          </cell>
          <cell r="L312">
            <v>0</v>
          </cell>
          <cell r="M312">
            <v>0</v>
          </cell>
          <cell r="U312">
            <v>0</v>
          </cell>
          <cell r="V312">
            <v>105860776.43880153</v>
          </cell>
          <cell r="W312">
            <v>0</v>
          </cell>
          <cell r="AE312">
            <v>0</v>
          </cell>
          <cell r="AF312">
            <v>0</v>
          </cell>
          <cell r="AN312">
            <v>0</v>
          </cell>
          <cell r="AO312">
            <v>974315.12715442304</v>
          </cell>
          <cell r="AP312">
            <v>0</v>
          </cell>
          <cell r="AX312">
            <v>0</v>
          </cell>
          <cell r="AY312">
            <v>0</v>
          </cell>
          <cell r="BG312">
            <v>0</v>
          </cell>
          <cell r="BH312">
            <v>3707980.6709841415</v>
          </cell>
          <cell r="BI312">
            <v>0</v>
          </cell>
          <cell r="BQ312">
            <v>0</v>
          </cell>
          <cell r="BR312">
            <v>0</v>
          </cell>
          <cell r="CA312">
            <v>24155322.240317196</v>
          </cell>
          <cell r="CK312">
            <v>0</v>
          </cell>
          <cell r="CS312">
            <v>0</v>
          </cell>
          <cell r="CT312">
            <v>19333093.592871461</v>
          </cell>
          <cell r="CU312">
            <v>0</v>
          </cell>
          <cell r="DC312">
            <v>0</v>
          </cell>
          <cell r="DD312">
            <v>0</v>
          </cell>
          <cell r="DL312">
            <v>0</v>
          </cell>
          <cell r="DM312">
            <v>31347996.823781285</v>
          </cell>
          <cell r="DN312">
            <v>0</v>
          </cell>
          <cell r="DV312">
            <v>0</v>
          </cell>
          <cell r="DW312">
            <v>0</v>
          </cell>
          <cell r="EE312">
            <v>0</v>
          </cell>
          <cell r="EF312">
            <v>127278817.29643241</v>
          </cell>
          <cell r="EG312">
            <v>0</v>
          </cell>
          <cell r="EO312">
            <v>0</v>
          </cell>
          <cell r="EP312">
            <v>0</v>
          </cell>
          <cell r="EX312">
            <v>0</v>
          </cell>
        </row>
        <row r="313">
          <cell r="B313">
            <v>47330</v>
          </cell>
          <cell r="C313">
            <v>109266805.52190156</v>
          </cell>
          <cell r="D313">
            <v>0</v>
          </cell>
          <cell r="L313">
            <v>0</v>
          </cell>
          <cell r="M313">
            <v>0</v>
          </cell>
          <cell r="U313">
            <v>0</v>
          </cell>
          <cell r="V313">
            <v>105860776.43880153</v>
          </cell>
          <cell r="W313">
            <v>0</v>
          </cell>
          <cell r="AE313">
            <v>0</v>
          </cell>
          <cell r="AF313">
            <v>0</v>
          </cell>
          <cell r="AN313">
            <v>0</v>
          </cell>
          <cell r="AO313">
            <v>974315.12715442304</v>
          </cell>
          <cell r="AP313">
            <v>0</v>
          </cell>
          <cell r="AX313">
            <v>0</v>
          </cell>
          <cell r="AY313">
            <v>0</v>
          </cell>
          <cell r="BG313">
            <v>0</v>
          </cell>
          <cell r="BH313">
            <v>3707980.6709841415</v>
          </cell>
          <cell r="BI313">
            <v>0</v>
          </cell>
          <cell r="BQ313">
            <v>0</v>
          </cell>
          <cell r="BR313">
            <v>0</v>
          </cell>
          <cell r="CA313">
            <v>24155322.240317196</v>
          </cell>
          <cell r="CK313">
            <v>0</v>
          </cell>
          <cell r="CS313">
            <v>0</v>
          </cell>
          <cell r="CT313">
            <v>19333093.592871461</v>
          </cell>
          <cell r="CU313">
            <v>0</v>
          </cell>
          <cell r="DC313">
            <v>0</v>
          </cell>
          <cell r="DD313">
            <v>0</v>
          </cell>
          <cell r="DL313">
            <v>0</v>
          </cell>
          <cell r="DM313">
            <v>31347996.823781285</v>
          </cell>
          <cell r="DN313">
            <v>0</v>
          </cell>
          <cell r="DV313">
            <v>0</v>
          </cell>
          <cell r="DW313">
            <v>0</v>
          </cell>
          <cell r="EE313">
            <v>0</v>
          </cell>
          <cell r="EF313">
            <v>127278817.29643241</v>
          </cell>
          <cell r="EG313">
            <v>0</v>
          </cell>
          <cell r="EO313">
            <v>0</v>
          </cell>
          <cell r="EP313">
            <v>0</v>
          </cell>
          <cell r="EX313">
            <v>0</v>
          </cell>
        </row>
        <row r="314">
          <cell r="B314">
            <v>47361</v>
          </cell>
          <cell r="C314">
            <v>109266805.52190156</v>
          </cell>
          <cell r="D314">
            <v>0</v>
          </cell>
          <cell r="L314">
            <v>0</v>
          </cell>
          <cell r="M314">
            <v>0</v>
          </cell>
          <cell r="U314">
            <v>0</v>
          </cell>
          <cell r="V314">
            <v>105860776.43880153</v>
          </cell>
          <cell r="W314">
            <v>0</v>
          </cell>
          <cell r="AE314">
            <v>0</v>
          </cell>
          <cell r="AF314">
            <v>0</v>
          </cell>
          <cell r="AN314">
            <v>0</v>
          </cell>
          <cell r="AO314">
            <v>974315.12715442304</v>
          </cell>
          <cell r="AP314">
            <v>0</v>
          </cell>
          <cell r="AX314">
            <v>0</v>
          </cell>
          <cell r="AY314">
            <v>0</v>
          </cell>
          <cell r="BG314">
            <v>0</v>
          </cell>
          <cell r="BH314">
            <v>3707980.6709841415</v>
          </cell>
          <cell r="BI314">
            <v>0</v>
          </cell>
          <cell r="BQ314">
            <v>0</v>
          </cell>
          <cell r="BR314">
            <v>0</v>
          </cell>
          <cell r="CA314">
            <v>24155322.240317196</v>
          </cell>
          <cell r="CK314">
            <v>0</v>
          </cell>
          <cell r="CS314">
            <v>0</v>
          </cell>
          <cell r="CT314">
            <v>19333093.592871461</v>
          </cell>
          <cell r="CU314">
            <v>0</v>
          </cell>
          <cell r="DC314">
            <v>0</v>
          </cell>
          <cell r="DD314">
            <v>0</v>
          </cell>
          <cell r="DL314">
            <v>0</v>
          </cell>
          <cell r="DM314">
            <v>31347996.823781285</v>
          </cell>
          <cell r="DN314">
            <v>0</v>
          </cell>
          <cell r="DV314">
            <v>0</v>
          </cell>
          <cell r="DW314">
            <v>0</v>
          </cell>
          <cell r="EE314">
            <v>0</v>
          </cell>
          <cell r="EF314">
            <v>127278817.29643241</v>
          </cell>
          <cell r="EG314">
            <v>0</v>
          </cell>
          <cell r="EO314">
            <v>0</v>
          </cell>
          <cell r="EP314">
            <v>0</v>
          </cell>
          <cell r="EX314">
            <v>0</v>
          </cell>
        </row>
        <row r="315">
          <cell r="B315">
            <v>47391</v>
          </cell>
          <cell r="C315">
            <v>109266805.52190156</v>
          </cell>
          <cell r="D315">
            <v>0</v>
          </cell>
          <cell r="L315">
            <v>0</v>
          </cell>
          <cell r="M315">
            <v>0</v>
          </cell>
          <cell r="U315">
            <v>0</v>
          </cell>
          <cell r="V315">
            <v>105860776.43880153</v>
          </cell>
          <cell r="W315">
            <v>0</v>
          </cell>
          <cell r="AE315">
            <v>0</v>
          </cell>
          <cell r="AF315">
            <v>0</v>
          </cell>
          <cell r="AN315">
            <v>0</v>
          </cell>
          <cell r="AO315">
            <v>974315.12715442304</v>
          </cell>
          <cell r="AP315">
            <v>0</v>
          </cell>
          <cell r="AX315">
            <v>0</v>
          </cell>
          <cell r="AY315">
            <v>0</v>
          </cell>
          <cell r="BG315">
            <v>0</v>
          </cell>
          <cell r="BH315">
            <v>3707980.6709841415</v>
          </cell>
          <cell r="BI315">
            <v>0</v>
          </cell>
          <cell r="BQ315">
            <v>0</v>
          </cell>
          <cell r="BR315">
            <v>0</v>
          </cell>
          <cell r="CA315">
            <v>24155322.240317196</v>
          </cell>
          <cell r="CK315">
            <v>0</v>
          </cell>
          <cell r="CS315">
            <v>0</v>
          </cell>
          <cell r="CT315">
            <v>19333093.592871461</v>
          </cell>
          <cell r="CU315">
            <v>0</v>
          </cell>
          <cell r="DC315">
            <v>0</v>
          </cell>
          <cell r="DD315">
            <v>0</v>
          </cell>
          <cell r="DL315">
            <v>0</v>
          </cell>
          <cell r="DM315">
            <v>31347996.823781285</v>
          </cell>
          <cell r="DN315">
            <v>0</v>
          </cell>
          <cell r="DV315">
            <v>0</v>
          </cell>
          <cell r="DW315">
            <v>0</v>
          </cell>
          <cell r="EE315">
            <v>0</v>
          </cell>
          <cell r="EF315">
            <v>127278817.29643241</v>
          </cell>
          <cell r="EG315">
            <v>0</v>
          </cell>
          <cell r="EO315">
            <v>0</v>
          </cell>
          <cell r="EP315">
            <v>0</v>
          </cell>
          <cell r="EX315">
            <v>0</v>
          </cell>
        </row>
        <row r="316">
          <cell r="B316">
            <v>47422</v>
          </cell>
          <cell r="C316">
            <v>109266805.52190156</v>
          </cell>
          <cell r="D316">
            <v>0</v>
          </cell>
          <cell r="L316">
            <v>0</v>
          </cell>
          <cell r="M316">
            <v>0</v>
          </cell>
          <cell r="U316">
            <v>0</v>
          </cell>
          <cell r="V316">
            <v>105860776.43880153</v>
          </cell>
          <cell r="W316">
            <v>0</v>
          </cell>
          <cell r="AE316">
            <v>0</v>
          </cell>
          <cell r="AF316">
            <v>0</v>
          </cell>
          <cell r="AN316">
            <v>0</v>
          </cell>
          <cell r="AO316">
            <v>974315.12715442304</v>
          </cell>
          <cell r="AP316">
            <v>0</v>
          </cell>
          <cell r="AX316">
            <v>0</v>
          </cell>
          <cell r="AY316">
            <v>0</v>
          </cell>
          <cell r="BG316">
            <v>0</v>
          </cell>
          <cell r="BH316">
            <v>3707980.6709841415</v>
          </cell>
          <cell r="BI316">
            <v>0</v>
          </cell>
          <cell r="BQ316">
            <v>0</v>
          </cell>
          <cell r="BR316">
            <v>0</v>
          </cell>
          <cell r="CA316">
            <v>24155322.240317196</v>
          </cell>
          <cell r="CK316">
            <v>0</v>
          </cell>
          <cell r="CS316">
            <v>0</v>
          </cell>
          <cell r="CT316">
            <v>19333093.592871461</v>
          </cell>
          <cell r="CU316">
            <v>0</v>
          </cell>
          <cell r="DC316">
            <v>0</v>
          </cell>
          <cell r="DD316">
            <v>0</v>
          </cell>
          <cell r="DL316">
            <v>0</v>
          </cell>
          <cell r="DM316">
            <v>31347996.823781285</v>
          </cell>
          <cell r="DN316">
            <v>0</v>
          </cell>
          <cell r="DV316">
            <v>0</v>
          </cell>
          <cell r="DW316">
            <v>0</v>
          </cell>
          <cell r="EE316">
            <v>0</v>
          </cell>
          <cell r="EF316">
            <v>127278817.29643241</v>
          </cell>
          <cell r="EG316">
            <v>0</v>
          </cell>
          <cell r="EO316">
            <v>0</v>
          </cell>
          <cell r="EP316">
            <v>0</v>
          </cell>
          <cell r="EX316">
            <v>0</v>
          </cell>
        </row>
        <row r="317">
          <cell r="B317">
            <v>47452</v>
          </cell>
          <cell r="C317">
            <v>109266805.52190156</v>
          </cell>
          <cell r="D317">
            <v>0</v>
          </cell>
          <cell r="L317">
            <v>0</v>
          </cell>
          <cell r="M317">
            <v>0</v>
          </cell>
          <cell r="U317">
            <v>0</v>
          </cell>
          <cell r="V317">
            <v>105860776.43880153</v>
          </cell>
          <cell r="W317">
            <v>0</v>
          </cell>
          <cell r="AE317">
            <v>0</v>
          </cell>
          <cell r="AF317">
            <v>0</v>
          </cell>
          <cell r="AN317">
            <v>0</v>
          </cell>
          <cell r="AO317">
            <v>974315.12715442304</v>
          </cell>
          <cell r="AP317">
            <v>0</v>
          </cell>
          <cell r="AX317">
            <v>0</v>
          </cell>
          <cell r="AY317">
            <v>0</v>
          </cell>
          <cell r="BG317">
            <v>0</v>
          </cell>
          <cell r="BH317">
            <v>3707980.6709841415</v>
          </cell>
          <cell r="BI317">
            <v>0</v>
          </cell>
          <cell r="BQ317">
            <v>0</v>
          </cell>
          <cell r="BR317">
            <v>0</v>
          </cell>
          <cell r="CA317">
            <v>24155322.240317196</v>
          </cell>
          <cell r="CK317">
            <v>0</v>
          </cell>
          <cell r="CS317">
            <v>0</v>
          </cell>
          <cell r="CT317">
            <v>19333093.592871461</v>
          </cell>
          <cell r="CU317">
            <v>0</v>
          </cell>
          <cell r="DC317">
            <v>0</v>
          </cell>
          <cell r="DD317">
            <v>0</v>
          </cell>
          <cell r="DL317">
            <v>0</v>
          </cell>
          <cell r="DM317">
            <v>31347996.823781285</v>
          </cell>
          <cell r="DN317">
            <v>0</v>
          </cell>
          <cell r="DV317">
            <v>0</v>
          </cell>
          <cell r="DW317">
            <v>0</v>
          </cell>
          <cell r="EE317">
            <v>0</v>
          </cell>
          <cell r="EF317">
            <v>127278817.29643241</v>
          </cell>
          <cell r="EG317">
            <v>0</v>
          </cell>
          <cell r="EO317">
            <v>0</v>
          </cell>
          <cell r="EP317">
            <v>0</v>
          </cell>
          <cell r="EX317">
            <v>0</v>
          </cell>
        </row>
        <row r="318">
          <cell r="B318">
            <v>47483</v>
          </cell>
          <cell r="C318">
            <v>109266805.52190156</v>
          </cell>
          <cell r="D318">
            <v>0</v>
          </cell>
          <cell r="L318">
            <v>0</v>
          </cell>
          <cell r="M318">
            <v>0</v>
          </cell>
          <cell r="U318">
            <v>0</v>
          </cell>
          <cell r="V318">
            <v>105860776.43880153</v>
          </cell>
          <cell r="W318">
            <v>0</v>
          </cell>
          <cell r="AE318">
            <v>0</v>
          </cell>
          <cell r="AF318">
            <v>0</v>
          </cell>
          <cell r="AN318">
            <v>0</v>
          </cell>
          <cell r="AO318">
            <v>974315.12715442304</v>
          </cell>
          <cell r="AP318">
            <v>0</v>
          </cell>
          <cell r="AX318">
            <v>0</v>
          </cell>
          <cell r="AY318">
            <v>0</v>
          </cell>
          <cell r="BG318">
            <v>0</v>
          </cell>
          <cell r="BH318">
            <v>3707980.6709841415</v>
          </cell>
          <cell r="BI318">
            <v>0</v>
          </cell>
          <cell r="BQ318">
            <v>0</v>
          </cell>
          <cell r="BR318">
            <v>0</v>
          </cell>
          <cell r="CA318">
            <v>24155322.240317196</v>
          </cell>
          <cell r="CK318">
            <v>0</v>
          </cell>
          <cell r="CS318">
            <v>0</v>
          </cell>
          <cell r="CT318">
            <v>19333093.592871461</v>
          </cell>
          <cell r="CU318">
            <v>0</v>
          </cell>
          <cell r="DC318">
            <v>0</v>
          </cell>
          <cell r="DD318">
            <v>0</v>
          </cell>
          <cell r="DL318">
            <v>0</v>
          </cell>
          <cell r="DM318">
            <v>31347996.823781285</v>
          </cell>
          <cell r="DN318">
            <v>0</v>
          </cell>
          <cell r="DV318">
            <v>0</v>
          </cell>
          <cell r="DW318">
            <v>0</v>
          </cell>
          <cell r="EE318">
            <v>0</v>
          </cell>
          <cell r="EF318">
            <v>127278817.29643241</v>
          </cell>
          <cell r="EG318">
            <v>0</v>
          </cell>
          <cell r="EO318">
            <v>0</v>
          </cell>
          <cell r="EP318">
            <v>0</v>
          </cell>
          <cell r="EX318">
            <v>0</v>
          </cell>
        </row>
        <row r="319">
          <cell r="B319">
            <v>47514</v>
          </cell>
          <cell r="C319">
            <v>109266805.52190156</v>
          </cell>
          <cell r="D319">
            <v>0</v>
          </cell>
          <cell r="L319">
            <v>0</v>
          </cell>
          <cell r="M319">
            <v>0</v>
          </cell>
          <cell r="U319">
            <v>0</v>
          </cell>
          <cell r="V319">
            <v>105860776.43880153</v>
          </cell>
          <cell r="W319">
            <v>0</v>
          </cell>
          <cell r="AE319">
            <v>0</v>
          </cell>
          <cell r="AF319">
            <v>0</v>
          </cell>
          <cell r="AN319">
            <v>0</v>
          </cell>
          <cell r="AO319">
            <v>974315.12715442304</v>
          </cell>
          <cell r="AP319">
            <v>0</v>
          </cell>
          <cell r="AX319">
            <v>0</v>
          </cell>
          <cell r="AY319">
            <v>0</v>
          </cell>
          <cell r="BG319">
            <v>0</v>
          </cell>
          <cell r="BH319">
            <v>3707980.6709841415</v>
          </cell>
          <cell r="BI319">
            <v>0</v>
          </cell>
          <cell r="BQ319">
            <v>0</v>
          </cell>
          <cell r="BR319">
            <v>0</v>
          </cell>
          <cell r="CA319">
            <v>24155322.240317196</v>
          </cell>
          <cell r="CK319">
            <v>0</v>
          </cell>
          <cell r="CS319">
            <v>0</v>
          </cell>
          <cell r="CT319">
            <v>19333093.592871461</v>
          </cell>
          <cell r="CU319">
            <v>0</v>
          </cell>
          <cell r="DC319">
            <v>0</v>
          </cell>
          <cell r="DD319">
            <v>0</v>
          </cell>
          <cell r="DL319">
            <v>0</v>
          </cell>
          <cell r="DM319">
            <v>31347996.823781285</v>
          </cell>
          <cell r="DN319">
            <v>0</v>
          </cell>
          <cell r="DV319">
            <v>0</v>
          </cell>
          <cell r="DW319">
            <v>0</v>
          </cell>
          <cell r="EE319">
            <v>0</v>
          </cell>
          <cell r="EF319">
            <v>127278817.29643241</v>
          </cell>
          <cell r="EG319">
            <v>0</v>
          </cell>
          <cell r="EO319">
            <v>0</v>
          </cell>
          <cell r="EP319">
            <v>0</v>
          </cell>
          <cell r="EX319">
            <v>0</v>
          </cell>
        </row>
        <row r="320">
          <cell r="B320">
            <v>47542</v>
          </cell>
          <cell r="C320">
            <v>109266805.52190156</v>
          </cell>
          <cell r="D320">
            <v>0</v>
          </cell>
          <cell r="L320">
            <v>0</v>
          </cell>
          <cell r="M320">
            <v>0</v>
          </cell>
          <cell r="U320">
            <v>0</v>
          </cell>
          <cell r="V320">
            <v>105860776.43880153</v>
          </cell>
          <cell r="W320">
            <v>0</v>
          </cell>
          <cell r="AE320">
            <v>0</v>
          </cell>
          <cell r="AF320">
            <v>0</v>
          </cell>
          <cell r="AN320">
            <v>0</v>
          </cell>
          <cell r="AO320">
            <v>974315.12715442304</v>
          </cell>
          <cell r="AP320">
            <v>0</v>
          </cell>
          <cell r="AX320">
            <v>0</v>
          </cell>
          <cell r="AY320">
            <v>0</v>
          </cell>
          <cell r="BG320">
            <v>0</v>
          </cell>
          <cell r="BH320">
            <v>3707980.6709841415</v>
          </cell>
          <cell r="BI320">
            <v>0</v>
          </cell>
          <cell r="BQ320">
            <v>0</v>
          </cell>
          <cell r="BR320">
            <v>0</v>
          </cell>
          <cell r="CA320">
            <v>24155322.240317196</v>
          </cell>
          <cell r="CK320">
            <v>0</v>
          </cell>
          <cell r="CS320">
            <v>0</v>
          </cell>
          <cell r="CT320">
            <v>19333093.592871461</v>
          </cell>
          <cell r="CU320">
            <v>0</v>
          </cell>
          <cell r="DC320">
            <v>0</v>
          </cell>
          <cell r="DD320">
            <v>0</v>
          </cell>
          <cell r="DL320">
            <v>0</v>
          </cell>
          <cell r="DM320">
            <v>31347996.823781285</v>
          </cell>
          <cell r="DN320">
            <v>0</v>
          </cell>
          <cell r="DV320">
            <v>0</v>
          </cell>
          <cell r="DW320">
            <v>0</v>
          </cell>
          <cell r="EE320">
            <v>0</v>
          </cell>
          <cell r="EF320">
            <v>127278817.29643241</v>
          </cell>
          <cell r="EG320">
            <v>0</v>
          </cell>
          <cell r="EO320">
            <v>0</v>
          </cell>
          <cell r="EP320">
            <v>0</v>
          </cell>
          <cell r="EX320">
            <v>0</v>
          </cell>
        </row>
        <row r="321">
          <cell r="B321">
            <v>47573</v>
          </cell>
          <cell r="C321">
            <v>109266805.52190156</v>
          </cell>
          <cell r="D321">
            <v>0</v>
          </cell>
          <cell r="L321">
            <v>0</v>
          </cell>
          <cell r="M321">
            <v>0</v>
          </cell>
          <cell r="U321">
            <v>0</v>
          </cell>
          <cell r="V321">
            <v>105860776.43880153</v>
          </cell>
          <cell r="W321">
            <v>0</v>
          </cell>
          <cell r="AE321">
            <v>0</v>
          </cell>
          <cell r="AF321">
            <v>0</v>
          </cell>
          <cell r="AN321">
            <v>0</v>
          </cell>
          <cell r="AO321">
            <v>974315.12715442304</v>
          </cell>
          <cell r="AP321">
            <v>0</v>
          </cell>
          <cell r="AX321">
            <v>0</v>
          </cell>
          <cell r="AY321">
            <v>0</v>
          </cell>
          <cell r="BG321">
            <v>0</v>
          </cell>
          <cell r="BH321">
            <v>3707980.6709841415</v>
          </cell>
          <cell r="BI321">
            <v>0</v>
          </cell>
          <cell r="BQ321">
            <v>0</v>
          </cell>
          <cell r="BR321">
            <v>0</v>
          </cell>
          <cell r="CA321">
            <v>24155322.240317196</v>
          </cell>
          <cell r="CK321">
            <v>0</v>
          </cell>
          <cell r="CS321">
            <v>0</v>
          </cell>
          <cell r="CT321">
            <v>19333093.592871461</v>
          </cell>
          <cell r="CU321">
            <v>0</v>
          </cell>
          <cell r="DC321">
            <v>0</v>
          </cell>
          <cell r="DD321">
            <v>0</v>
          </cell>
          <cell r="DL321">
            <v>0</v>
          </cell>
          <cell r="DM321">
            <v>31347996.823781285</v>
          </cell>
          <cell r="DN321">
            <v>0</v>
          </cell>
          <cell r="DV321">
            <v>0</v>
          </cell>
          <cell r="DW321">
            <v>0</v>
          </cell>
          <cell r="EE321">
            <v>0</v>
          </cell>
          <cell r="EF321">
            <v>127278817.29643241</v>
          </cell>
          <cell r="EG321">
            <v>0</v>
          </cell>
          <cell r="EO321">
            <v>0</v>
          </cell>
          <cell r="EP321">
            <v>0</v>
          </cell>
          <cell r="EX321">
            <v>0</v>
          </cell>
        </row>
        <row r="322">
          <cell r="B322">
            <v>47603</v>
          </cell>
          <cell r="C322">
            <v>109266805.52190156</v>
          </cell>
          <cell r="D322">
            <v>0</v>
          </cell>
          <cell r="L322">
            <v>0</v>
          </cell>
          <cell r="M322">
            <v>0</v>
          </cell>
          <cell r="U322">
            <v>0</v>
          </cell>
          <cell r="V322">
            <v>105860776.43880153</v>
          </cell>
          <cell r="W322">
            <v>0</v>
          </cell>
          <cell r="AE322">
            <v>0</v>
          </cell>
          <cell r="AF322">
            <v>0</v>
          </cell>
          <cell r="AN322">
            <v>0</v>
          </cell>
          <cell r="AO322">
            <v>974315.12715442304</v>
          </cell>
          <cell r="AP322">
            <v>0</v>
          </cell>
          <cell r="AX322">
            <v>0</v>
          </cell>
          <cell r="AY322">
            <v>0</v>
          </cell>
          <cell r="BG322">
            <v>0</v>
          </cell>
          <cell r="BH322">
            <v>3707980.6709841415</v>
          </cell>
          <cell r="BI322">
            <v>0</v>
          </cell>
          <cell r="BQ322">
            <v>0</v>
          </cell>
          <cell r="BR322">
            <v>0</v>
          </cell>
          <cell r="CA322">
            <v>24155322.240317196</v>
          </cell>
          <cell r="CK322">
            <v>0</v>
          </cell>
          <cell r="CS322">
            <v>0</v>
          </cell>
          <cell r="CT322">
            <v>19333093.592871461</v>
          </cell>
          <cell r="CU322">
            <v>0</v>
          </cell>
          <cell r="DC322">
            <v>0</v>
          </cell>
          <cell r="DD322">
            <v>0</v>
          </cell>
          <cell r="DL322">
            <v>0</v>
          </cell>
          <cell r="DM322">
            <v>31347996.823781285</v>
          </cell>
          <cell r="DN322">
            <v>0</v>
          </cell>
          <cell r="DV322">
            <v>0</v>
          </cell>
          <cell r="DW322">
            <v>0</v>
          </cell>
          <cell r="EE322">
            <v>0</v>
          </cell>
          <cell r="EF322">
            <v>127278817.29643241</v>
          </cell>
          <cell r="EG322">
            <v>0</v>
          </cell>
          <cell r="EO322">
            <v>0</v>
          </cell>
          <cell r="EP322">
            <v>0</v>
          </cell>
          <cell r="EX322">
            <v>0</v>
          </cell>
        </row>
        <row r="323">
          <cell r="B323">
            <v>47634</v>
          </cell>
          <cell r="C323">
            <v>109266805.52190156</v>
          </cell>
          <cell r="D323">
            <v>0</v>
          </cell>
          <cell r="L323">
            <v>0</v>
          </cell>
          <cell r="M323">
            <v>0</v>
          </cell>
          <cell r="U323">
            <v>0</v>
          </cell>
          <cell r="V323">
            <v>105860776.43880153</v>
          </cell>
          <cell r="W323">
            <v>0</v>
          </cell>
          <cell r="AE323">
            <v>0</v>
          </cell>
          <cell r="AF323">
            <v>0</v>
          </cell>
          <cell r="AN323">
            <v>0</v>
          </cell>
          <cell r="AO323">
            <v>974315.12715442304</v>
          </cell>
          <cell r="AP323">
            <v>0</v>
          </cell>
          <cell r="AX323">
            <v>0</v>
          </cell>
          <cell r="AY323">
            <v>0</v>
          </cell>
          <cell r="BG323">
            <v>0</v>
          </cell>
          <cell r="BH323">
            <v>3707980.6709841415</v>
          </cell>
          <cell r="BI323">
            <v>0</v>
          </cell>
          <cell r="BQ323">
            <v>0</v>
          </cell>
          <cell r="BR323">
            <v>0</v>
          </cell>
          <cell r="CA323">
            <v>24155322.240317196</v>
          </cell>
          <cell r="CK323">
            <v>0</v>
          </cell>
          <cell r="CS323">
            <v>0</v>
          </cell>
          <cell r="CT323">
            <v>19333093.592871461</v>
          </cell>
          <cell r="CU323">
            <v>0</v>
          </cell>
          <cell r="DC323">
            <v>0</v>
          </cell>
          <cell r="DD323">
            <v>0</v>
          </cell>
          <cell r="DL323">
            <v>0</v>
          </cell>
          <cell r="DM323">
            <v>31347996.823781285</v>
          </cell>
          <cell r="DN323">
            <v>0</v>
          </cell>
          <cell r="DV323">
            <v>0</v>
          </cell>
          <cell r="DW323">
            <v>0</v>
          </cell>
          <cell r="EE323">
            <v>0</v>
          </cell>
          <cell r="EF323">
            <v>127278817.29643241</v>
          </cell>
          <cell r="EG323">
            <v>0</v>
          </cell>
          <cell r="EO323">
            <v>0</v>
          </cell>
          <cell r="EP323">
            <v>0</v>
          </cell>
          <cell r="EX323">
            <v>0</v>
          </cell>
        </row>
        <row r="324">
          <cell r="B324">
            <v>47664</v>
          </cell>
          <cell r="C324">
            <v>109266805.52190156</v>
          </cell>
          <cell r="D324">
            <v>0</v>
          </cell>
          <cell r="L324">
            <v>0</v>
          </cell>
          <cell r="M324">
            <v>0</v>
          </cell>
          <cell r="U324">
            <v>0</v>
          </cell>
          <cell r="V324">
            <v>105860776.43880153</v>
          </cell>
          <cell r="W324">
            <v>0</v>
          </cell>
          <cell r="AE324">
            <v>0</v>
          </cell>
          <cell r="AF324">
            <v>0</v>
          </cell>
          <cell r="AN324">
            <v>0</v>
          </cell>
          <cell r="AO324">
            <v>974315.12715442304</v>
          </cell>
          <cell r="AP324">
            <v>0</v>
          </cell>
          <cell r="AX324">
            <v>0</v>
          </cell>
          <cell r="AY324">
            <v>0</v>
          </cell>
          <cell r="BG324">
            <v>0</v>
          </cell>
          <cell r="BH324">
            <v>3707980.6709841415</v>
          </cell>
          <cell r="BI324">
            <v>0</v>
          </cell>
          <cell r="BQ324">
            <v>0</v>
          </cell>
          <cell r="BR324">
            <v>0</v>
          </cell>
          <cell r="CA324">
            <v>24155322.240317196</v>
          </cell>
          <cell r="CK324">
            <v>0</v>
          </cell>
          <cell r="CS324">
            <v>0</v>
          </cell>
          <cell r="CT324">
            <v>19333093.592871461</v>
          </cell>
          <cell r="CU324">
            <v>0</v>
          </cell>
          <cell r="DC324">
            <v>0</v>
          </cell>
          <cell r="DD324">
            <v>0</v>
          </cell>
          <cell r="DL324">
            <v>0</v>
          </cell>
          <cell r="DM324">
            <v>31347996.823781285</v>
          </cell>
          <cell r="DN324">
            <v>0</v>
          </cell>
          <cell r="DV324">
            <v>0</v>
          </cell>
          <cell r="DW324">
            <v>0</v>
          </cell>
          <cell r="EE324">
            <v>0</v>
          </cell>
          <cell r="EF324">
            <v>127278817.29643241</v>
          </cell>
          <cell r="EG324">
            <v>0</v>
          </cell>
          <cell r="EO324">
            <v>0</v>
          </cell>
          <cell r="EP324">
            <v>0</v>
          </cell>
          <cell r="EX324">
            <v>0</v>
          </cell>
        </row>
        <row r="325">
          <cell r="B325">
            <v>47695</v>
          </cell>
          <cell r="C325">
            <v>109266805.52190156</v>
          </cell>
          <cell r="D325">
            <v>0</v>
          </cell>
          <cell r="L325">
            <v>0</v>
          </cell>
          <cell r="M325">
            <v>0</v>
          </cell>
          <cell r="U325">
            <v>0</v>
          </cell>
          <cell r="V325">
            <v>105860776.43880153</v>
          </cell>
          <cell r="W325">
            <v>0</v>
          </cell>
          <cell r="AE325">
            <v>0</v>
          </cell>
          <cell r="AF325">
            <v>0</v>
          </cell>
          <cell r="AN325">
            <v>0</v>
          </cell>
          <cell r="AO325">
            <v>974315.12715442304</v>
          </cell>
          <cell r="AP325">
            <v>0</v>
          </cell>
          <cell r="AX325">
            <v>0</v>
          </cell>
          <cell r="AY325">
            <v>0</v>
          </cell>
          <cell r="BG325">
            <v>0</v>
          </cell>
          <cell r="BH325">
            <v>3707980.6709841415</v>
          </cell>
          <cell r="BI325">
            <v>0</v>
          </cell>
          <cell r="BQ325">
            <v>0</v>
          </cell>
          <cell r="BR325">
            <v>0</v>
          </cell>
          <cell r="CA325">
            <v>24155322.240317196</v>
          </cell>
          <cell r="CK325">
            <v>0</v>
          </cell>
          <cell r="CS325">
            <v>0</v>
          </cell>
          <cell r="CT325">
            <v>19333093.592871461</v>
          </cell>
          <cell r="CU325">
            <v>0</v>
          </cell>
          <cell r="DC325">
            <v>0</v>
          </cell>
          <cell r="DD325">
            <v>0</v>
          </cell>
          <cell r="DL325">
            <v>0</v>
          </cell>
          <cell r="DM325">
            <v>31347996.823781285</v>
          </cell>
          <cell r="DN325">
            <v>0</v>
          </cell>
          <cell r="DV325">
            <v>0</v>
          </cell>
          <cell r="DW325">
            <v>0</v>
          </cell>
          <cell r="EE325">
            <v>0</v>
          </cell>
          <cell r="EF325">
            <v>127278817.29643241</v>
          </cell>
          <cell r="EG325">
            <v>0</v>
          </cell>
          <cell r="EO325">
            <v>0</v>
          </cell>
          <cell r="EP325">
            <v>0</v>
          </cell>
          <cell r="EX325">
            <v>0</v>
          </cell>
        </row>
        <row r="326">
          <cell r="B326">
            <v>47726</v>
          </cell>
          <cell r="C326">
            <v>109266805.52190156</v>
          </cell>
          <cell r="D326">
            <v>0</v>
          </cell>
          <cell r="L326">
            <v>0</v>
          </cell>
          <cell r="M326">
            <v>0</v>
          </cell>
          <cell r="U326">
            <v>0</v>
          </cell>
          <cell r="V326">
            <v>105860776.43880153</v>
          </cell>
          <cell r="W326">
            <v>0</v>
          </cell>
          <cell r="AE326">
            <v>0</v>
          </cell>
          <cell r="AF326">
            <v>0</v>
          </cell>
          <cell r="AN326">
            <v>0</v>
          </cell>
          <cell r="AO326">
            <v>974315.12715442304</v>
          </cell>
          <cell r="AP326">
            <v>0</v>
          </cell>
          <cell r="AX326">
            <v>0</v>
          </cell>
          <cell r="AY326">
            <v>0</v>
          </cell>
          <cell r="BG326">
            <v>0</v>
          </cell>
          <cell r="BH326">
            <v>3707980.6709841415</v>
          </cell>
          <cell r="BI326">
            <v>0</v>
          </cell>
          <cell r="BQ326">
            <v>0</v>
          </cell>
          <cell r="BR326">
            <v>0</v>
          </cell>
          <cell r="CA326">
            <v>24155322.240317196</v>
          </cell>
          <cell r="CK326">
            <v>0</v>
          </cell>
          <cell r="CS326">
            <v>0</v>
          </cell>
          <cell r="CT326">
            <v>19333093.592871461</v>
          </cell>
          <cell r="CU326">
            <v>0</v>
          </cell>
          <cell r="DC326">
            <v>0</v>
          </cell>
          <cell r="DD326">
            <v>0</v>
          </cell>
          <cell r="DL326">
            <v>0</v>
          </cell>
          <cell r="DM326">
            <v>31347996.823781285</v>
          </cell>
          <cell r="DN326">
            <v>0</v>
          </cell>
          <cell r="DV326">
            <v>0</v>
          </cell>
          <cell r="DW326">
            <v>0</v>
          </cell>
          <cell r="EE326">
            <v>0</v>
          </cell>
          <cell r="EF326">
            <v>127278817.29643241</v>
          </cell>
          <cell r="EG326">
            <v>0</v>
          </cell>
          <cell r="EO326">
            <v>0</v>
          </cell>
          <cell r="EP326">
            <v>0</v>
          </cell>
          <cell r="EX326">
            <v>0</v>
          </cell>
        </row>
        <row r="327">
          <cell r="B327">
            <v>47756</v>
          </cell>
          <cell r="C327">
            <v>109266805.52190156</v>
          </cell>
          <cell r="D327">
            <v>0</v>
          </cell>
          <cell r="L327">
            <v>0</v>
          </cell>
          <cell r="M327">
            <v>0</v>
          </cell>
          <cell r="U327">
            <v>0</v>
          </cell>
          <cell r="V327">
            <v>105860776.43880153</v>
          </cell>
          <cell r="W327">
            <v>0</v>
          </cell>
          <cell r="AE327">
            <v>0</v>
          </cell>
          <cell r="AF327">
            <v>0</v>
          </cell>
          <cell r="AN327">
            <v>0</v>
          </cell>
          <cell r="AO327">
            <v>974315.12715442304</v>
          </cell>
          <cell r="AP327">
            <v>0</v>
          </cell>
          <cell r="AX327">
            <v>0</v>
          </cell>
          <cell r="AY327">
            <v>0</v>
          </cell>
          <cell r="BG327">
            <v>0</v>
          </cell>
          <cell r="BH327">
            <v>3707980.6709841415</v>
          </cell>
          <cell r="BI327">
            <v>0</v>
          </cell>
          <cell r="BQ327">
            <v>0</v>
          </cell>
          <cell r="BR327">
            <v>0</v>
          </cell>
          <cell r="CA327">
            <v>24155322.240317196</v>
          </cell>
          <cell r="CK327">
            <v>0</v>
          </cell>
          <cell r="CS327">
            <v>0</v>
          </cell>
          <cell r="CT327">
            <v>19333093.592871461</v>
          </cell>
          <cell r="CU327">
            <v>0</v>
          </cell>
          <cell r="DC327">
            <v>0</v>
          </cell>
          <cell r="DD327">
            <v>0</v>
          </cell>
          <cell r="DL327">
            <v>0</v>
          </cell>
          <cell r="DM327">
            <v>31347996.823781285</v>
          </cell>
          <cell r="DN327">
            <v>0</v>
          </cell>
          <cell r="DV327">
            <v>0</v>
          </cell>
          <cell r="DW327">
            <v>0</v>
          </cell>
          <cell r="EE327">
            <v>0</v>
          </cell>
          <cell r="EF327">
            <v>127278817.29643241</v>
          </cell>
          <cell r="EG327">
            <v>0</v>
          </cell>
          <cell r="EO327">
            <v>0</v>
          </cell>
          <cell r="EP327">
            <v>0</v>
          </cell>
          <cell r="EX327">
            <v>0</v>
          </cell>
        </row>
        <row r="328">
          <cell r="B328">
            <v>47787</v>
          </cell>
          <cell r="C328">
            <v>109266805.52190156</v>
          </cell>
          <cell r="D328">
            <v>0</v>
          </cell>
          <cell r="L328">
            <v>0</v>
          </cell>
          <cell r="M328">
            <v>0</v>
          </cell>
          <cell r="U328">
            <v>0</v>
          </cell>
          <cell r="V328">
            <v>105860776.43880153</v>
          </cell>
          <cell r="W328">
            <v>0</v>
          </cell>
          <cell r="AE328">
            <v>0</v>
          </cell>
          <cell r="AF328">
            <v>0</v>
          </cell>
          <cell r="AN328">
            <v>0</v>
          </cell>
          <cell r="AO328">
            <v>974315.12715442304</v>
          </cell>
          <cell r="AP328">
            <v>0</v>
          </cell>
          <cell r="AX328">
            <v>0</v>
          </cell>
          <cell r="AY328">
            <v>0</v>
          </cell>
          <cell r="BG328">
            <v>0</v>
          </cell>
          <cell r="BH328">
            <v>3707980.6709841415</v>
          </cell>
          <cell r="BI328">
            <v>0</v>
          </cell>
          <cell r="BQ328">
            <v>0</v>
          </cell>
          <cell r="BR328">
            <v>0</v>
          </cell>
          <cell r="CA328">
            <v>24155322.240317196</v>
          </cell>
          <cell r="CK328">
            <v>0</v>
          </cell>
          <cell r="CS328">
            <v>0</v>
          </cell>
          <cell r="CT328">
            <v>19333093.592871461</v>
          </cell>
          <cell r="CU328">
            <v>0</v>
          </cell>
          <cell r="DC328">
            <v>0</v>
          </cell>
          <cell r="DD328">
            <v>0</v>
          </cell>
          <cell r="DL328">
            <v>0</v>
          </cell>
          <cell r="DM328">
            <v>31347996.823781285</v>
          </cell>
          <cell r="DN328">
            <v>0</v>
          </cell>
          <cell r="DV328">
            <v>0</v>
          </cell>
          <cell r="DW328">
            <v>0</v>
          </cell>
          <cell r="EE328">
            <v>0</v>
          </cell>
          <cell r="EF328">
            <v>127278817.29643241</v>
          </cell>
          <cell r="EG328">
            <v>0</v>
          </cell>
          <cell r="EO328">
            <v>0</v>
          </cell>
          <cell r="EP328">
            <v>0</v>
          </cell>
          <cell r="EX328">
            <v>0</v>
          </cell>
        </row>
        <row r="329">
          <cell r="B329">
            <v>47817</v>
          </cell>
          <cell r="C329">
            <v>109266805.52190156</v>
          </cell>
          <cell r="D329">
            <v>0</v>
          </cell>
          <cell r="L329">
            <v>0</v>
          </cell>
          <cell r="M329">
            <v>0</v>
          </cell>
          <cell r="U329">
            <v>0</v>
          </cell>
          <cell r="V329">
            <v>105860776.43880153</v>
          </cell>
          <cell r="W329">
            <v>0</v>
          </cell>
          <cell r="AE329">
            <v>0</v>
          </cell>
          <cell r="AF329">
            <v>0</v>
          </cell>
          <cell r="AN329">
            <v>0</v>
          </cell>
          <cell r="AO329">
            <v>974315.12715442304</v>
          </cell>
          <cell r="AP329">
            <v>0</v>
          </cell>
          <cell r="AX329">
            <v>0</v>
          </cell>
          <cell r="AY329">
            <v>0</v>
          </cell>
          <cell r="BG329">
            <v>0</v>
          </cell>
          <cell r="BH329">
            <v>3707980.6709841415</v>
          </cell>
          <cell r="BI329">
            <v>0</v>
          </cell>
          <cell r="BQ329">
            <v>0</v>
          </cell>
          <cell r="BR329">
            <v>0</v>
          </cell>
          <cell r="CA329">
            <v>24155322.240317196</v>
          </cell>
          <cell r="CK329">
            <v>0</v>
          </cell>
          <cell r="CS329">
            <v>0</v>
          </cell>
          <cell r="CT329">
            <v>19333093.592871461</v>
          </cell>
          <cell r="CU329">
            <v>0</v>
          </cell>
          <cell r="DC329">
            <v>0</v>
          </cell>
          <cell r="DD329">
            <v>0</v>
          </cell>
          <cell r="DL329">
            <v>0</v>
          </cell>
          <cell r="DM329">
            <v>31347996.823781285</v>
          </cell>
          <cell r="DN329">
            <v>0</v>
          </cell>
          <cell r="DV329">
            <v>0</v>
          </cell>
          <cell r="DW329">
            <v>0</v>
          </cell>
          <cell r="EE329">
            <v>0</v>
          </cell>
          <cell r="EF329">
            <v>127278817.29643241</v>
          </cell>
          <cell r="EG329">
            <v>0</v>
          </cell>
          <cell r="EO329">
            <v>0</v>
          </cell>
          <cell r="EP329">
            <v>0</v>
          </cell>
          <cell r="EX329">
            <v>0</v>
          </cell>
        </row>
        <row r="330">
          <cell r="B330">
            <v>47848</v>
          </cell>
          <cell r="C330">
            <v>109266805.52190156</v>
          </cell>
          <cell r="D330">
            <v>0</v>
          </cell>
          <cell r="L330">
            <v>0</v>
          </cell>
          <cell r="M330">
            <v>0</v>
          </cell>
          <cell r="U330">
            <v>0</v>
          </cell>
          <cell r="V330">
            <v>105860776.43880153</v>
          </cell>
          <cell r="W330">
            <v>0</v>
          </cell>
          <cell r="AE330">
            <v>0</v>
          </cell>
          <cell r="AF330">
            <v>0</v>
          </cell>
          <cell r="AN330">
            <v>0</v>
          </cell>
          <cell r="AO330">
            <v>974315.12715442304</v>
          </cell>
          <cell r="AP330">
            <v>0</v>
          </cell>
          <cell r="AX330">
            <v>0</v>
          </cell>
          <cell r="AY330">
            <v>0</v>
          </cell>
          <cell r="BG330">
            <v>0</v>
          </cell>
          <cell r="BH330">
            <v>3707980.6709841415</v>
          </cell>
          <cell r="BI330">
            <v>0</v>
          </cell>
          <cell r="BQ330">
            <v>0</v>
          </cell>
          <cell r="BR330">
            <v>0</v>
          </cell>
          <cell r="CA330">
            <v>24155322.240317196</v>
          </cell>
          <cell r="CK330">
            <v>0</v>
          </cell>
          <cell r="CS330">
            <v>0</v>
          </cell>
          <cell r="CT330">
            <v>19333093.592871461</v>
          </cell>
          <cell r="CU330">
            <v>0</v>
          </cell>
          <cell r="DC330">
            <v>0</v>
          </cell>
          <cell r="DD330">
            <v>0</v>
          </cell>
          <cell r="DL330">
            <v>0</v>
          </cell>
          <cell r="DM330">
            <v>31347996.823781285</v>
          </cell>
          <cell r="DN330">
            <v>0</v>
          </cell>
          <cell r="DV330">
            <v>0</v>
          </cell>
          <cell r="DW330">
            <v>0</v>
          </cell>
          <cell r="EE330">
            <v>0</v>
          </cell>
          <cell r="EF330">
            <v>127278817.29643241</v>
          </cell>
          <cell r="EG330">
            <v>0</v>
          </cell>
          <cell r="EO330">
            <v>0</v>
          </cell>
          <cell r="EP330">
            <v>0</v>
          </cell>
          <cell r="EX330">
            <v>0</v>
          </cell>
        </row>
        <row r="331">
          <cell r="B331">
            <v>47879</v>
          </cell>
          <cell r="C331">
            <v>109266805.52190156</v>
          </cell>
          <cell r="D331">
            <v>0</v>
          </cell>
          <cell r="L331">
            <v>0</v>
          </cell>
          <cell r="M331">
            <v>0</v>
          </cell>
          <cell r="U331">
            <v>0</v>
          </cell>
          <cell r="V331">
            <v>105860776.43880153</v>
          </cell>
          <cell r="W331">
            <v>0</v>
          </cell>
          <cell r="AE331">
            <v>0</v>
          </cell>
          <cell r="AF331">
            <v>0</v>
          </cell>
          <cell r="AN331">
            <v>0</v>
          </cell>
          <cell r="AO331">
            <v>974315.12715442304</v>
          </cell>
          <cell r="AP331">
            <v>0</v>
          </cell>
          <cell r="AX331">
            <v>0</v>
          </cell>
          <cell r="AY331">
            <v>0</v>
          </cell>
          <cell r="BG331">
            <v>0</v>
          </cell>
          <cell r="BH331">
            <v>3707980.6709841415</v>
          </cell>
          <cell r="BI331">
            <v>0</v>
          </cell>
          <cell r="BQ331">
            <v>0</v>
          </cell>
          <cell r="BR331">
            <v>0</v>
          </cell>
          <cell r="CA331">
            <v>24155322.240317196</v>
          </cell>
          <cell r="CK331">
            <v>0</v>
          </cell>
          <cell r="CS331">
            <v>0</v>
          </cell>
          <cell r="CT331">
            <v>19333093.592871461</v>
          </cell>
          <cell r="CU331">
            <v>0</v>
          </cell>
          <cell r="DC331">
            <v>0</v>
          </cell>
          <cell r="DD331">
            <v>0</v>
          </cell>
          <cell r="DL331">
            <v>0</v>
          </cell>
          <cell r="DM331">
            <v>31347996.823781285</v>
          </cell>
          <cell r="DN331">
            <v>0</v>
          </cell>
          <cell r="DV331">
            <v>0</v>
          </cell>
          <cell r="DW331">
            <v>0</v>
          </cell>
          <cell r="EE331">
            <v>0</v>
          </cell>
          <cell r="EF331">
            <v>127278817.29643241</v>
          </cell>
          <cell r="EG331">
            <v>0</v>
          </cell>
          <cell r="EO331">
            <v>0</v>
          </cell>
          <cell r="EP331">
            <v>0</v>
          </cell>
          <cell r="EX331">
            <v>0</v>
          </cell>
        </row>
        <row r="332">
          <cell r="B332">
            <v>47907</v>
          </cell>
          <cell r="C332">
            <v>109266805.52190156</v>
          </cell>
          <cell r="D332">
            <v>0</v>
          </cell>
          <cell r="L332">
            <v>0</v>
          </cell>
          <cell r="M332">
            <v>0</v>
          </cell>
          <cell r="U332">
            <v>0</v>
          </cell>
          <cell r="V332">
            <v>105860776.43880153</v>
          </cell>
          <cell r="W332">
            <v>0</v>
          </cell>
          <cell r="AE332">
            <v>0</v>
          </cell>
          <cell r="AF332">
            <v>0</v>
          </cell>
          <cell r="AN332">
            <v>0</v>
          </cell>
          <cell r="AO332">
            <v>974315.12715442304</v>
          </cell>
          <cell r="AP332">
            <v>0</v>
          </cell>
          <cell r="AX332">
            <v>0</v>
          </cell>
          <cell r="AY332">
            <v>0</v>
          </cell>
          <cell r="BG332">
            <v>0</v>
          </cell>
          <cell r="BH332">
            <v>3707980.6709841415</v>
          </cell>
          <cell r="BI332">
            <v>0</v>
          </cell>
          <cell r="BQ332">
            <v>0</v>
          </cell>
          <cell r="BR332">
            <v>0</v>
          </cell>
          <cell r="CA332">
            <v>24155322.240317196</v>
          </cell>
          <cell r="CK332">
            <v>0</v>
          </cell>
          <cell r="CS332">
            <v>0</v>
          </cell>
          <cell r="CT332">
            <v>19333093.592871461</v>
          </cell>
          <cell r="CU332">
            <v>0</v>
          </cell>
          <cell r="DC332">
            <v>0</v>
          </cell>
          <cell r="DD332">
            <v>0</v>
          </cell>
          <cell r="DL332">
            <v>0</v>
          </cell>
          <cell r="DM332">
            <v>31347996.823781285</v>
          </cell>
          <cell r="DN332">
            <v>0</v>
          </cell>
          <cell r="DV332">
            <v>0</v>
          </cell>
          <cell r="DW332">
            <v>0</v>
          </cell>
          <cell r="EE332">
            <v>0</v>
          </cell>
          <cell r="EF332">
            <v>127278817.29643241</v>
          </cell>
          <cell r="EG332">
            <v>0</v>
          </cell>
          <cell r="EO332">
            <v>0</v>
          </cell>
          <cell r="EP332">
            <v>0</v>
          </cell>
          <cell r="EX332">
            <v>0</v>
          </cell>
        </row>
        <row r="333">
          <cell r="B333">
            <v>47938</v>
          </cell>
          <cell r="C333">
            <v>109266805.52190156</v>
          </cell>
          <cell r="D333">
            <v>0</v>
          </cell>
          <cell r="L333">
            <v>0</v>
          </cell>
          <cell r="M333">
            <v>0</v>
          </cell>
          <cell r="U333">
            <v>0</v>
          </cell>
          <cell r="V333">
            <v>105860776.43880153</v>
          </cell>
          <cell r="W333">
            <v>0</v>
          </cell>
          <cell r="AE333">
            <v>0</v>
          </cell>
          <cell r="AF333">
            <v>0</v>
          </cell>
          <cell r="AN333">
            <v>0</v>
          </cell>
          <cell r="AO333">
            <v>974315.12715442304</v>
          </cell>
          <cell r="AP333">
            <v>0</v>
          </cell>
          <cell r="AX333">
            <v>0</v>
          </cell>
          <cell r="AY333">
            <v>0</v>
          </cell>
          <cell r="BG333">
            <v>0</v>
          </cell>
          <cell r="BH333">
            <v>3707980.6709841415</v>
          </cell>
          <cell r="BI333">
            <v>0</v>
          </cell>
          <cell r="BQ333">
            <v>0</v>
          </cell>
          <cell r="BR333">
            <v>0</v>
          </cell>
          <cell r="CA333">
            <v>24155322.240317196</v>
          </cell>
          <cell r="CK333">
            <v>0</v>
          </cell>
          <cell r="CS333">
            <v>0</v>
          </cell>
          <cell r="CT333">
            <v>19333093.592871461</v>
          </cell>
          <cell r="CU333">
            <v>0</v>
          </cell>
          <cell r="DC333">
            <v>0</v>
          </cell>
          <cell r="DD333">
            <v>0</v>
          </cell>
          <cell r="DL333">
            <v>0</v>
          </cell>
          <cell r="DM333">
            <v>31347996.823781285</v>
          </cell>
          <cell r="DN333">
            <v>0</v>
          </cell>
          <cell r="DV333">
            <v>0</v>
          </cell>
          <cell r="DW333">
            <v>0</v>
          </cell>
          <cell r="EE333">
            <v>0</v>
          </cell>
          <cell r="EF333">
            <v>127278817.29643241</v>
          </cell>
          <cell r="EG333">
            <v>0</v>
          </cell>
          <cell r="EO333">
            <v>0</v>
          </cell>
          <cell r="EP333">
            <v>0</v>
          </cell>
          <cell r="EX333">
            <v>0</v>
          </cell>
        </row>
        <row r="334">
          <cell r="B334">
            <v>47968</v>
          </cell>
          <cell r="C334">
            <v>109266805.52190156</v>
          </cell>
          <cell r="D334">
            <v>0</v>
          </cell>
          <cell r="L334">
            <v>0</v>
          </cell>
          <cell r="M334">
            <v>0</v>
          </cell>
          <cell r="U334">
            <v>0</v>
          </cell>
          <cell r="V334">
            <v>105860776.43880153</v>
          </cell>
          <cell r="W334">
            <v>0</v>
          </cell>
          <cell r="AE334">
            <v>0</v>
          </cell>
          <cell r="AF334">
            <v>0</v>
          </cell>
          <cell r="AN334">
            <v>0</v>
          </cell>
          <cell r="AO334">
            <v>974315.12715442304</v>
          </cell>
          <cell r="AP334">
            <v>0</v>
          </cell>
          <cell r="AX334">
            <v>0</v>
          </cell>
          <cell r="AY334">
            <v>0</v>
          </cell>
          <cell r="BG334">
            <v>0</v>
          </cell>
          <cell r="BH334">
            <v>3707980.6709841415</v>
          </cell>
          <cell r="BI334">
            <v>0</v>
          </cell>
          <cell r="BQ334">
            <v>0</v>
          </cell>
          <cell r="BR334">
            <v>0</v>
          </cell>
          <cell r="CA334">
            <v>24155322.240317196</v>
          </cell>
          <cell r="CK334">
            <v>0</v>
          </cell>
          <cell r="CS334">
            <v>0</v>
          </cell>
          <cell r="CT334">
            <v>19333093.592871461</v>
          </cell>
          <cell r="CU334">
            <v>0</v>
          </cell>
          <cell r="DC334">
            <v>0</v>
          </cell>
          <cell r="DD334">
            <v>0</v>
          </cell>
          <cell r="DL334">
            <v>0</v>
          </cell>
          <cell r="DM334">
            <v>31347996.823781285</v>
          </cell>
          <cell r="DN334">
            <v>0</v>
          </cell>
          <cell r="DV334">
            <v>0</v>
          </cell>
          <cell r="DW334">
            <v>0</v>
          </cell>
          <cell r="EE334">
            <v>0</v>
          </cell>
          <cell r="EF334">
            <v>127278817.29643241</v>
          </cell>
          <cell r="EG334">
            <v>0</v>
          </cell>
          <cell r="EO334">
            <v>0</v>
          </cell>
          <cell r="EP334">
            <v>0</v>
          </cell>
          <cell r="EX334">
            <v>0</v>
          </cell>
        </row>
        <row r="335">
          <cell r="B335">
            <v>47999</v>
          </cell>
          <cell r="C335">
            <v>109266805.52190156</v>
          </cell>
          <cell r="D335">
            <v>0</v>
          </cell>
          <cell r="L335">
            <v>0</v>
          </cell>
          <cell r="M335">
            <v>0</v>
          </cell>
          <cell r="U335">
            <v>0</v>
          </cell>
          <cell r="V335">
            <v>105860776.43880153</v>
          </cell>
          <cell r="W335">
            <v>0</v>
          </cell>
          <cell r="AE335">
            <v>0</v>
          </cell>
          <cell r="AF335">
            <v>0</v>
          </cell>
          <cell r="AN335">
            <v>0</v>
          </cell>
          <cell r="AO335">
            <v>974315.12715442304</v>
          </cell>
          <cell r="AP335">
            <v>0</v>
          </cell>
          <cell r="AX335">
            <v>0</v>
          </cell>
          <cell r="AY335">
            <v>0</v>
          </cell>
          <cell r="BG335">
            <v>0</v>
          </cell>
          <cell r="BH335">
            <v>3707980.6709841415</v>
          </cell>
          <cell r="BI335">
            <v>0</v>
          </cell>
          <cell r="BQ335">
            <v>0</v>
          </cell>
          <cell r="BR335">
            <v>0</v>
          </cell>
          <cell r="CA335">
            <v>24155322.240317196</v>
          </cell>
          <cell r="CK335">
            <v>0</v>
          </cell>
          <cell r="CS335">
            <v>0</v>
          </cell>
          <cell r="CT335">
            <v>19333093.592871461</v>
          </cell>
          <cell r="CU335">
            <v>0</v>
          </cell>
          <cell r="DC335">
            <v>0</v>
          </cell>
          <cell r="DD335">
            <v>0</v>
          </cell>
          <cell r="DL335">
            <v>0</v>
          </cell>
          <cell r="DM335">
            <v>31347996.823781285</v>
          </cell>
          <cell r="DN335">
            <v>0</v>
          </cell>
          <cell r="DV335">
            <v>0</v>
          </cell>
          <cell r="DW335">
            <v>0</v>
          </cell>
          <cell r="EE335">
            <v>0</v>
          </cell>
          <cell r="EF335">
            <v>127278817.29643241</v>
          </cell>
          <cell r="EG335">
            <v>0</v>
          </cell>
          <cell r="EO335">
            <v>0</v>
          </cell>
          <cell r="EP335">
            <v>0</v>
          </cell>
          <cell r="EX335">
            <v>0</v>
          </cell>
        </row>
        <row r="336">
          <cell r="B336">
            <v>48029</v>
          </cell>
          <cell r="C336">
            <v>109266805.52190156</v>
          </cell>
          <cell r="D336">
            <v>0</v>
          </cell>
          <cell r="L336">
            <v>0</v>
          </cell>
          <cell r="M336">
            <v>0</v>
          </cell>
          <cell r="U336">
            <v>0</v>
          </cell>
          <cell r="V336">
            <v>105860776.43880153</v>
          </cell>
          <cell r="W336">
            <v>0</v>
          </cell>
          <cell r="AE336">
            <v>0</v>
          </cell>
          <cell r="AF336">
            <v>0</v>
          </cell>
          <cell r="AN336">
            <v>0</v>
          </cell>
          <cell r="AO336">
            <v>974315.12715442304</v>
          </cell>
          <cell r="AP336">
            <v>0</v>
          </cell>
          <cell r="AX336">
            <v>0</v>
          </cell>
          <cell r="AY336">
            <v>0</v>
          </cell>
          <cell r="BG336">
            <v>0</v>
          </cell>
          <cell r="BH336">
            <v>3707980.6709841415</v>
          </cell>
          <cell r="BI336">
            <v>0</v>
          </cell>
          <cell r="BQ336">
            <v>0</v>
          </cell>
          <cell r="BR336">
            <v>0</v>
          </cell>
          <cell r="CA336">
            <v>24155322.240317196</v>
          </cell>
          <cell r="CK336">
            <v>0</v>
          </cell>
          <cell r="CS336">
            <v>0</v>
          </cell>
          <cell r="CT336">
            <v>19333093.592871461</v>
          </cell>
          <cell r="CU336">
            <v>0</v>
          </cell>
          <cell r="DC336">
            <v>0</v>
          </cell>
          <cell r="DD336">
            <v>0</v>
          </cell>
          <cell r="DL336">
            <v>0</v>
          </cell>
          <cell r="DM336">
            <v>31347996.823781285</v>
          </cell>
          <cell r="DN336">
            <v>0</v>
          </cell>
          <cell r="DV336">
            <v>0</v>
          </cell>
          <cell r="DW336">
            <v>0</v>
          </cell>
          <cell r="EE336">
            <v>0</v>
          </cell>
          <cell r="EF336">
            <v>127278817.29643241</v>
          </cell>
          <cell r="EG336">
            <v>0</v>
          </cell>
          <cell r="EO336">
            <v>0</v>
          </cell>
          <cell r="EP336">
            <v>0</v>
          </cell>
          <cell r="EX336">
            <v>0</v>
          </cell>
        </row>
        <row r="337">
          <cell r="B337">
            <v>48060</v>
          </cell>
          <cell r="C337">
            <v>109266805.52190156</v>
          </cell>
          <cell r="D337">
            <v>0</v>
          </cell>
          <cell r="L337">
            <v>0</v>
          </cell>
          <cell r="M337">
            <v>0</v>
          </cell>
          <cell r="U337">
            <v>0</v>
          </cell>
          <cell r="V337">
            <v>105860776.43880153</v>
          </cell>
          <cell r="W337">
            <v>0</v>
          </cell>
          <cell r="AE337">
            <v>0</v>
          </cell>
          <cell r="AF337">
            <v>0</v>
          </cell>
          <cell r="AN337">
            <v>0</v>
          </cell>
          <cell r="AO337">
            <v>974315.12715442304</v>
          </cell>
          <cell r="AP337">
            <v>0</v>
          </cell>
          <cell r="AX337">
            <v>0</v>
          </cell>
          <cell r="AY337">
            <v>0</v>
          </cell>
          <cell r="BG337">
            <v>0</v>
          </cell>
          <cell r="BH337">
            <v>3707980.6709841415</v>
          </cell>
          <cell r="BI337">
            <v>0</v>
          </cell>
          <cell r="BQ337">
            <v>0</v>
          </cell>
          <cell r="BR337">
            <v>0</v>
          </cell>
          <cell r="CA337">
            <v>24155322.240317196</v>
          </cell>
          <cell r="CK337">
            <v>0</v>
          </cell>
          <cell r="CS337">
            <v>0</v>
          </cell>
          <cell r="CT337">
            <v>19333093.592871461</v>
          </cell>
          <cell r="CU337">
            <v>0</v>
          </cell>
          <cell r="DC337">
            <v>0</v>
          </cell>
          <cell r="DD337">
            <v>0</v>
          </cell>
          <cell r="DL337">
            <v>0</v>
          </cell>
          <cell r="DM337">
            <v>31347996.823781285</v>
          </cell>
          <cell r="DN337">
            <v>0</v>
          </cell>
          <cell r="DV337">
            <v>0</v>
          </cell>
          <cell r="DW337">
            <v>0</v>
          </cell>
          <cell r="EE337">
            <v>0</v>
          </cell>
          <cell r="EF337">
            <v>127278817.29643241</v>
          </cell>
          <cell r="EG337">
            <v>0</v>
          </cell>
          <cell r="EO337">
            <v>0</v>
          </cell>
          <cell r="EP337">
            <v>0</v>
          </cell>
          <cell r="EX337">
            <v>0</v>
          </cell>
        </row>
        <row r="338">
          <cell r="B338">
            <v>48091</v>
          </cell>
          <cell r="C338">
            <v>109266805.52190156</v>
          </cell>
          <cell r="D338">
            <v>0</v>
          </cell>
          <cell r="L338">
            <v>0</v>
          </cell>
          <cell r="M338">
            <v>0</v>
          </cell>
          <cell r="U338">
            <v>0</v>
          </cell>
          <cell r="V338">
            <v>105860776.43880153</v>
          </cell>
          <cell r="W338">
            <v>0</v>
          </cell>
          <cell r="AE338">
            <v>0</v>
          </cell>
          <cell r="AF338">
            <v>0</v>
          </cell>
          <cell r="AN338">
            <v>0</v>
          </cell>
          <cell r="AO338">
            <v>974315.12715442304</v>
          </cell>
          <cell r="AP338">
            <v>0</v>
          </cell>
          <cell r="AX338">
            <v>0</v>
          </cell>
          <cell r="AY338">
            <v>0</v>
          </cell>
          <cell r="BG338">
            <v>0</v>
          </cell>
          <cell r="BH338">
            <v>3707980.6709841415</v>
          </cell>
          <cell r="BI338">
            <v>0</v>
          </cell>
          <cell r="BQ338">
            <v>0</v>
          </cell>
          <cell r="BR338">
            <v>0</v>
          </cell>
          <cell r="CA338">
            <v>24155322.240317196</v>
          </cell>
          <cell r="CK338">
            <v>0</v>
          </cell>
          <cell r="CS338">
            <v>0</v>
          </cell>
          <cell r="CT338">
            <v>19333093.592871461</v>
          </cell>
          <cell r="CU338">
            <v>0</v>
          </cell>
          <cell r="DC338">
            <v>0</v>
          </cell>
          <cell r="DD338">
            <v>0</v>
          </cell>
          <cell r="DL338">
            <v>0</v>
          </cell>
          <cell r="DM338">
            <v>31347996.823781285</v>
          </cell>
          <cell r="DN338">
            <v>0</v>
          </cell>
          <cell r="DV338">
            <v>0</v>
          </cell>
          <cell r="DW338">
            <v>0</v>
          </cell>
          <cell r="EE338">
            <v>0</v>
          </cell>
          <cell r="EF338">
            <v>127278817.29643241</v>
          </cell>
          <cell r="EG338">
            <v>0</v>
          </cell>
          <cell r="EO338">
            <v>0</v>
          </cell>
          <cell r="EP338">
            <v>0</v>
          </cell>
          <cell r="EX338">
            <v>0</v>
          </cell>
        </row>
        <row r="339">
          <cell r="B339">
            <v>48121</v>
          </cell>
          <cell r="C339">
            <v>109266805.52190156</v>
          </cell>
          <cell r="D339">
            <v>0</v>
          </cell>
          <cell r="L339">
            <v>0</v>
          </cell>
          <cell r="M339">
            <v>0</v>
          </cell>
          <cell r="U339">
            <v>0</v>
          </cell>
          <cell r="V339">
            <v>105860776.43880153</v>
          </cell>
          <cell r="W339">
            <v>0</v>
          </cell>
          <cell r="AE339">
            <v>0</v>
          </cell>
          <cell r="AF339">
            <v>0</v>
          </cell>
          <cell r="AN339">
            <v>0</v>
          </cell>
          <cell r="AO339">
            <v>974315.12715442304</v>
          </cell>
          <cell r="AP339">
            <v>0</v>
          </cell>
          <cell r="AX339">
            <v>0</v>
          </cell>
          <cell r="AY339">
            <v>0</v>
          </cell>
          <cell r="BG339">
            <v>0</v>
          </cell>
          <cell r="BH339">
            <v>3707980.6709841415</v>
          </cell>
          <cell r="BI339">
            <v>0</v>
          </cell>
          <cell r="BQ339">
            <v>0</v>
          </cell>
          <cell r="BR339">
            <v>0</v>
          </cell>
          <cell r="CA339">
            <v>24155322.240317196</v>
          </cell>
          <cell r="CK339">
            <v>0</v>
          </cell>
          <cell r="CS339">
            <v>0</v>
          </cell>
          <cell r="CT339">
            <v>19333093.592871461</v>
          </cell>
          <cell r="CU339">
            <v>0</v>
          </cell>
          <cell r="DC339">
            <v>0</v>
          </cell>
          <cell r="DD339">
            <v>0</v>
          </cell>
          <cell r="DL339">
            <v>0</v>
          </cell>
          <cell r="DM339">
            <v>31347996.823781285</v>
          </cell>
          <cell r="DN339">
            <v>0</v>
          </cell>
          <cell r="DV339">
            <v>0</v>
          </cell>
          <cell r="DW339">
            <v>0</v>
          </cell>
          <cell r="EE339">
            <v>0</v>
          </cell>
          <cell r="EF339">
            <v>127278817.29643241</v>
          </cell>
          <cell r="EG339">
            <v>0</v>
          </cell>
          <cell r="EO339">
            <v>0</v>
          </cell>
          <cell r="EP339">
            <v>0</v>
          </cell>
          <cell r="EX339">
            <v>0</v>
          </cell>
        </row>
        <row r="340">
          <cell r="B340">
            <v>48152</v>
          </cell>
          <cell r="C340">
            <v>109266805.52190156</v>
          </cell>
          <cell r="D340">
            <v>0</v>
          </cell>
          <cell r="L340">
            <v>0</v>
          </cell>
          <cell r="M340">
            <v>0</v>
          </cell>
          <cell r="U340">
            <v>0</v>
          </cell>
          <cell r="V340">
            <v>105860776.43880153</v>
          </cell>
          <cell r="W340">
            <v>0</v>
          </cell>
          <cell r="AE340">
            <v>0</v>
          </cell>
          <cell r="AF340">
            <v>0</v>
          </cell>
          <cell r="AN340">
            <v>0</v>
          </cell>
          <cell r="AO340">
            <v>974315.12715442304</v>
          </cell>
          <cell r="AP340">
            <v>0</v>
          </cell>
          <cell r="AX340">
            <v>0</v>
          </cell>
          <cell r="AY340">
            <v>0</v>
          </cell>
          <cell r="BG340">
            <v>0</v>
          </cell>
          <cell r="BH340">
            <v>3707980.6709841415</v>
          </cell>
          <cell r="BI340">
            <v>0</v>
          </cell>
          <cell r="BQ340">
            <v>0</v>
          </cell>
          <cell r="BR340">
            <v>0</v>
          </cell>
          <cell r="CA340">
            <v>24155322.240317196</v>
          </cell>
          <cell r="CK340">
            <v>0</v>
          </cell>
          <cell r="CS340">
            <v>0</v>
          </cell>
          <cell r="CT340">
            <v>19333093.592871461</v>
          </cell>
          <cell r="CU340">
            <v>0</v>
          </cell>
          <cell r="DC340">
            <v>0</v>
          </cell>
          <cell r="DD340">
            <v>0</v>
          </cell>
          <cell r="DL340">
            <v>0</v>
          </cell>
          <cell r="DM340">
            <v>31347996.823781285</v>
          </cell>
          <cell r="DN340">
            <v>0</v>
          </cell>
          <cell r="DV340">
            <v>0</v>
          </cell>
          <cell r="DW340">
            <v>0</v>
          </cell>
          <cell r="EE340">
            <v>0</v>
          </cell>
          <cell r="EF340">
            <v>127278817.29643241</v>
          </cell>
          <cell r="EG340">
            <v>0</v>
          </cell>
          <cell r="EO340">
            <v>0</v>
          </cell>
          <cell r="EP340">
            <v>0</v>
          </cell>
          <cell r="EX340">
            <v>0</v>
          </cell>
        </row>
        <row r="341">
          <cell r="B341">
            <v>48182</v>
          </cell>
          <cell r="C341">
            <v>109266805.52190156</v>
          </cell>
          <cell r="D341">
            <v>0</v>
          </cell>
          <cell r="L341">
            <v>0</v>
          </cell>
          <cell r="M341">
            <v>0</v>
          </cell>
          <cell r="U341">
            <v>0</v>
          </cell>
          <cell r="V341">
            <v>105860776.43880153</v>
          </cell>
          <cell r="W341">
            <v>0</v>
          </cell>
          <cell r="AE341">
            <v>0</v>
          </cell>
          <cell r="AF341">
            <v>0</v>
          </cell>
          <cell r="AN341">
            <v>0</v>
          </cell>
          <cell r="AO341">
            <v>974315.12715442304</v>
          </cell>
          <cell r="AP341">
            <v>0</v>
          </cell>
          <cell r="AX341">
            <v>0</v>
          </cell>
          <cell r="AY341">
            <v>0</v>
          </cell>
          <cell r="BG341">
            <v>0</v>
          </cell>
          <cell r="BH341">
            <v>3707980.6709841415</v>
          </cell>
          <cell r="BI341">
            <v>0</v>
          </cell>
          <cell r="BQ341">
            <v>0</v>
          </cell>
          <cell r="BR341">
            <v>0</v>
          </cell>
          <cell r="CA341">
            <v>24155322.240317196</v>
          </cell>
          <cell r="CK341">
            <v>0</v>
          </cell>
          <cell r="CS341">
            <v>0</v>
          </cell>
          <cell r="CT341">
            <v>19333093.592871461</v>
          </cell>
          <cell r="CU341">
            <v>0</v>
          </cell>
          <cell r="DC341">
            <v>0</v>
          </cell>
          <cell r="DD341">
            <v>0</v>
          </cell>
          <cell r="DL341">
            <v>0</v>
          </cell>
          <cell r="DM341">
            <v>31347996.823781285</v>
          </cell>
          <cell r="DN341">
            <v>0</v>
          </cell>
          <cell r="DV341">
            <v>0</v>
          </cell>
          <cell r="DW341">
            <v>0</v>
          </cell>
          <cell r="EE341">
            <v>0</v>
          </cell>
          <cell r="EF341">
            <v>127278817.29643241</v>
          </cell>
          <cell r="EG341">
            <v>0</v>
          </cell>
          <cell r="EO341">
            <v>0</v>
          </cell>
          <cell r="EP341">
            <v>0</v>
          </cell>
          <cell r="EX341">
            <v>0</v>
          </cell>
        </row>
        <row r="342">
          <cell r="B342">
            <v>48213</v>
          </cell>
          <cell r="C342">
            <v>109266805.52190156</v>
          </cell>
          <cell r="D342">
            <v>0</v>
          </cell>
          <cell r="L342">
            <v>0</v>
          </cell>
          <cell r="M342">
            <v>0</v>
          </cell>
          <cell r="U342">
            <v>0</v>
          </cell>
          <cell r="V342">
            <v>105860776.43880153</v>
          </cell>
          <cell r="W342">
            <v>0</v>
          </cell>
          <cell r="AE342">
            <v>0</v>
          </cell>
          <cell r="AF342">
            <v>0</v>
          </cell>
          <cell r="AN342">
            <v>0</v>
          </cell>
          <cell r="AO342">
            <v>974315.12715442304</v>
          </cell>
          <cell r="AP342">
            <v>0</v>
          </cell>
          <cell r="AX342">
            <v>0</v>
          </cell>
          <cell r="AY342">
            <v>0</v>
          </cell>
          <cell r="BG342">
            <v>0</v>
          </cell>
          <cell r="BH342">
            <v>3707980.6709841415</v>
          </cell>
          <cell r="BI342">
            <v>0</v>
          </cell>
          <cell r="BQ342">
            <v>0</v>
          </cell>
          <cell r="BR342">
            <v>0</v>
          </cell>
          <cell r="CA342">
            <v>24155322.240317196</v>
          </cell>
          <cell r="CK342">
            <v>0</v>
          </cell>
          <cell r="CS342">
            <v>0</v>
          </cell>
          <cell r="CT342">
            <v>19333093.592871461</v>
          </cell>
          <cell r="CU342">
            <v>0</v>
          </cell>
          <cell r="DC342">
            <v>0</v>
          </cell>
          <cell r="DD342">
            <v>0</v>
          </cell>
          <cell r="DL342">
            <v>0</v>
          </cell>
          <cell r="DM342">
            <v>31347996.823781285</v>
          </cell>
          <cell r="DN342">
            <v>0</v>
          </cell>
          <cell r="DV342">
            <v>0</v>
          </cell>
          <cell r="DW342">
            <v>0</v>
          </cell>
          <cell r="EE342">
            <v>0</v>
          </cell>
          <cell r="EF342">
            <v>127278817.29643241</v>
          </cell>
          <cell r="EG342">
            <v>0</v>
          </cell>
          <cell r="EO342">
            <v>0</v>
          </cell>
          <cell r="EP342">
            <v>0</v>
          </cell>
          <cell r="EX342">
            <v>0</v>
          </cell>
        </row>
        <row r="343">
          <cell r="B343">
            <v>48244</v>
          </cell>
          <cell r="C343">
            <v>109266805.52190156</v>
          </cell>
          <cell r="D343">
            <v>0</v>
          </cell>
          <cell r="L343">
            <v>0</v>
          </cell>
          <cell r="M343">
            <v>0</v>
          </cell>
          <cell r="U343">
            <v>0</v>
          </cell>
          <cell r="V343">
            <v>105860776.43880153</v>
          </cell>
          <cell r="W343">
            <v>0</v>
          </cell>
          <cell r="AE343">
            <v>0</v>
          </cell>
          <cell r="AF343">
            <v>0</v>
          </cell>
          <cell r="AN343">
            <v>0</v>
          </cell>
          <cell r="AO343">
            <v>974315.12715442304</v>
          </cell>
          <cell r="AP343">
            <v>0</v>
          </cell>
          <cell r="AX343">
            <v>0</v>
          </cell>
          <cell r="AY343">
            <v>0</v>
          </cell>
          <cell r="BG343">
            <v>0</v>
          </cell>
          <cell r="BH343">
            <v>3707980.6709841415</v>
          </cell>
          <cell r="BI343">
            <v>0</v>
          </cell>
          <cell r="BQ343">
            <v>0</v>
          </cell>
          <cell r="BR343">
            <v>0</v>
          </cell>
          <cell r="CA343">
            <v>24155322.240317196</v>
          </cell>
          <cell r="CK343">
            <v>0</v>
          </cell>
          <cell r="CS343">
            <v>0</v>
          </cell>
          <cell r="CT343">
            <v>19333093.592871461</v>
          </cell>
          <cell r="CU343">
            <v>0</v>
          </cell>
          <cell r="DC343">
            <v>0</v>
          </cell>
          <cell r="DD343">
            <v>0</v>
          </cell>
          <cell r="DL343">
            <v>0</v>
          </cell>
          <cell r="DM343">
            <v>31347996.823781285</v>
          </cell>
          <cell r="DN343">
            <v>0</v>
          </cell>
          <cell r="DV343">
            <v>0</v>
          </cell>
          <cell r="DW343">
            <v>0</v>
          </cell>
          <cell r="EE343">
            <v>0</v>
          </cell>
          <cell r="EF343">
            <v>127278817.29643241</v>
          </cell>
          <cell r="EG343">
            <v>0</v>
          </cell>
          <cell r="EO343">
            <v>0</v>
          </cell>
          <cell r="EP343">
            <v>0</v>
          </cell>
          <cell r="EX343">
            <v>0</v>
          </cell>
        </row>
        <row r="344">
          <cell r="B344">
            <v>48273</v>
          </cell>
          <cell r="C344">
            <v>109266805.52190156</v>
          </cell>
          <cell r="D344">
            <v>0</v>
          </cell>
          <cell r="L344">
            <v>0</v>
          </cell>
          <cell r="M344">
            <v>0</v>
          </cell>
          <cell r="U344">
            <v>0</v>
          </cell>
          <cell r="V344">
            <v>105860776.43880153</v>
          </cell>
          <cell r="W344">
            <v>0</v>
          </cell>
          <cell r="AE344">
            <v>0</v>
          </cell>
          <cell r="AF344">
            <v>0</v>
          </cell>
          <cell r="AN344">
            <v>0</v>
          </cell>
          <cell r="AO344">
            <v>974315.12715442304</v>
          </cell>
          <cell r="AP344">
            <v>0</v>
          </cell>
          <cell r="AX344">
            <v>0</v>
          </cell>
          <cell r="AY344">
            <v>0</v>
          </cell>
          <cell r="BG344">
            <v>0</v>
          </cell>
          <cell r="BH344">
            <v>3707980.6709841415</v>
          </cell>
          <cell r="BI344">
            <v>0</v>
          </cell>
          <cell r="BQ344">
            <v>0</v>
          </cell>
          <cell r="BR344">
            <v>0</v>
          </cell>
          <cell r="CA344">
            <v>24155322.240317196</v>
          </cell>
          <cell r="CK344">
            <v>0</v>
          </cell>
          <cell r="CS344">
            <v>0</v>
          </cell>
          <cell r="CT344">
            <v>19333093.592871461</v>
          </cell>
          <cell r="CU344">
            <v>0</v>
          </cell>
          <cell r="DC344">
            <v>0</v>
          </cell>
          <cell r="DD344">
            <v>0</v>
          </cell>
          <cell r="DL344">
            <v>0</v>
          </cell>
          <cell r="DM344">
            <v>31347996.823781285</v>
          </cell>
          <cell r="DN344">
            <v>0</v>
          </cell>
          <cell r="DV344">
            <v>0</v>
          </cell>
          <cell r="DW344">
            <v>0</v>
          </cell>
          <cell r="EE344">
            <v>0</v>
          </cell>
          <cell r="EF344">
            <v>127278817.29643241</v>
          </cell>
          <cell r="EG344">
            <v>0</v>
          </cell>
          <cell r="EO344">
            <v>0</v>
          </cell>
          <cell r="EP344">
            <v>0</v>
          </cell>
          <cell r="EX344">
            <v>0</v>
          </cell>
        </row>
        <row r="345">
          <cell r="B345">
            <v>48304</v>
          </cell>
          <cell r="C345">
            <v>109266805.52190156</v>
          </cell>
          <cell r="D345">
            <v>0</v>
          </cell>
          <cell r="L345">
            <v>0</v>
          </cell>
          <cell r="M345">
            <v>0</v>
          </cell>
          <cell r="U345">
            <v>0</v>
          </cell>
          <cell r="V345">
            <v>105860776.43880153</v>
          </cell>
          <cell r="W345">
            <v>0</v>
          </cell>
          <cell r="AE345">
            <v>0</v>
          </cell>
          <cell r="AF345">
            <v>0</v>
          </cell>
          <cell r="AN345">
            <v>0</v>
          </cell>
          <cell r="AO345">
            <v>974315.12715442304</v>
          </cell>
          <cell r="AP345">
            <v>0</v>
          </cell>
          <cell r="AX345">
            <v>0</v>
          </cell>
          <cell r="AY345">
            <v>0</v>
          </cell>
          <cell r="BG345">
            <v>0</v>
          </cell>
          <cell r="BH345">
            <v>3707980.6709841415</v>
          </cell>
          <cell r="BI345">
            <v>0</v>
          </cell>
          <cell r="BQ345">
            <v>0</v>
          </cell>
          <cell r="BR345">
            <v>0</v>
          </cell>
          <cell r="CA345">
            <v>24155322.240317196</v>
          </cell>
          <cell r="CK345">
            <v>0</v>
          </cell>
          <cell r="CS345">
            <v>0</v>
          </cell>
          <cell r="CT345">
            <v>19333093.592871461</v>
          </cell>
          <cell r="CU345">
            <v>0</v>
          </cell>
          <cell r="DC345">
            <v>0</v>
          </cell>
          <cell r="DD345">
            <v>0</v>
          </cell>
          <cell r="DL345">
            <v>0</v>
          </cell>
          <cell r="DM345">
            <v>31347996.823781285</v>
          </cell>
          <cell r="DN345">
            <v>0</v>
          </cell>
          <cell r="DV345">
            <v>0</v>
          </cell>
          <cell r="DW345">
            <v>0</v>
          </cell>
          <cell r="EE345">
            <v>0</v>
          </cell>
          <cell r="EF345">
            <v>127278817.29643241</v>
          </cell>
          <cell r="EG345">
            <v>0</v>
          </cell>
          <cell r="EO345">
            <v>0</v>
          </cell>
          <cell r="EP345">
            <v>0</v>
          </cell>
          <cell r="EX345">
            <v>0</v>
          </cell>
        </row>
        <row r="346">
          <cell r="B346">
            <v>48334</v>
          </cell>
          <cell r="C346">
            <v>109266805.52190156</v>
          </cell>
          <cell r="D346">
            <v>0</v>
          </cell>
          <cell r="L346">
            <v>0</v>
          </cell>
          <cell r="M346">
            <v>0</v>
          </cell>
          <cell r="U346">
            <v>0</v>
          </cell>
          <cell r="V346">
            <v>105860776.43880153</v>
          </cell>
          <cell r="W346">
            <v>0</v>
          </cell>
          <cell r="AE346">
            <v>0</v>
          </cell>
          <cell r="AF346">
            <v>0</v>
          </cell>
          <cell r="AN346">
            <v>0</v>
          </cell>
          <cell r="AO346">
            <v>974315.12715442304</v>
          </cell>
          <cell r="AP346">
            <v>0</v>
          </cell>
          <cell r="AX346">
            <v>0</v>
          </cell>
          <cell r="AY346">
            <v>0</v>
          </cell>
          <cell r="BG346">
            <v>0</v>
          </cell>
          <cell r="BH346">
            <v>3707980.6709841415</v>
          </cell>
          <cell r="BI346">
            <v>0</v>
          </cell>
          <cell r="BQ346">
            <v>0</v>
          </cell>
          <cell r="BR346">
            <v>0</v>
          </cell>
          <cell r="CA346">
            <v>24155322.240317196</v>
          </cell>
          <cell r="CK346">
            <v>0</v>
          </cell>
          <cell r="CS346">
            <v>0</v>
          </cell>
          <cell r="CT346">
            <v>19333093.592871461</v>
          </cell>
          <cell r="CU346">
            <v>0</v>
          </cell>
          <cell r="DC346">
            <v>0</v>
          </cell>
          <cell r="DD346">
            <v>0</v>
          </cell>
          <cell r="DL346">
            <v>0</v>
          </cell>
          <cell r="DM346">
            <v>31347996.823781285</v>
          </cell>
          <cell r="DN346">
            <v>0</v>
          </cell>
          <cell r="DV346">
            <v>0</v>
          </cell>
          <cell r="DW346">
            <v>0</v>
          </cell>
          <cell r="EE346">
            <v>0</v>
          </cell>
          <cell r="EF346">
            <v>127278817.29643241</v>
          </cell>
          <cell r="EG346">
            <v>0</v>
          </cell>
          <cell r="EO346">
            <v>0</v>
          </cell>
          <cell r="EP346">
            <v>0</v>
          </cell>
          <cell r="EX346">
            <v>0</v>
          </cell>
        </row>
        <row r="347">
          <cell r="B347">
            <v>48365</v>
          </cell>
          <cell r="C347">
            <v>109266805.52190156</v>
          </cell>
          <cell r="D347">
            <v>0</v>
          </cell>
          <cell r="L347">
            <v>0</v>
          </cell>
          <cell r="M347">
            <v>0</v>
          </cell>
          <cell r="U347">
            <v>0</v>
          </cell>
          <cell r="V347">
            <v>105860776.43880153</v>
          </cell>
          <cell r="W347">
            <v>0</v>
          </cell>
          <cell r="AE347">
            <v>0</v>
          </cell>
          <cell r="AF347">
            <v>0</v>
          </cell>
          <cell r="AN347">
            <v>0</v>
          </cell>
          <cell r="AO347">
            <v>974315.12715442304</v>
          </cell>
          <cell r="AP347">
            <v>0</v>
          </cell>
          <cell r="AX347">
            <v>0</v>
          </cell>
          <cell r="AY347">
            <v>0</v>
          </cell>
          <cell r="BG347">
            <v>0</v>
          </cell>
          <cell r="BH347">
            <v>3707980.6709841415</v>
          </cell>
          <cell r="BI347">
            <v>0</v>
          </cell>
          <cell r="BQ347">
            <v>0</v>
          </cell>
          <cell r="BR347">
            <v>0</v>
          </cell>
          <cell r="CA347">
            <v>24155322.240317196</v>
          </cell>
          <cell r="CK347">
            <v>0</v>
          </cell>
          <cell r="CS347">
            <v>0</v>
          </cell>
          <cell r="CT347">
            <v>19333093.592871461</v>
          </cell>
          <cell r="CU347">
            <v>0</v>
          </cell>
          <cell r="DC347">
            <v>0</v>
          </cell>
          <cell r="DD347">
            <v>0</v>
          </cell>
          <cell r="DL347">
            <v>0</v>
          </cell>
          <cell r="DM347">
            <v>31347996.823781285</v>
          </cell>
          <cell r="DN347">
            <v>0</v>
          </cell>
          <cell r="DV347">
            <v>0</v>
          </cell>
          <cell r="DW347">
            <v>0</v>
          </cell>
          <cell r="EE347">
            <v>0</v>
          </cell>
          <cell r="EF347">
            <v>127278817.29643241</v>
          </cell>
          <cell r="EG347">
            <v>0</v>
          </cell>
          <cell r="EO347">
            <v>0</v>
          </cell>
          <cell r="EP347">
            <v>0</v>
          </cell>
          <cell r="EX347">
            <v>0</v>
          </cell>
        </row>
        <row r="348">
          <cell r="B348">
            <v>48395</v>
          </cell>
          <cell r="C348">
            <v>109266805.52190156</v>
          </cell>
          <cell r="D348">
            <v>0</v>
          </cell>
          <cell r="L348">
            <v>0</v>
          </cell>
          <cell r="M348">
            <v>0</v>
          </cell>
          <cell r="U348">
            <v>0</v>
          </cell>
          <cell r="V348">
            <v>105860776.43880153</v>
          </cell>
          <cell r="W348">
            <v>0</v>
          </cell>
          <cell r="AE348">
            <v>0</v>
          </cell>
          <cell r="AF348">
            <v>0</v>
          </cell>
          <cell r="AN348">
            <v>0</v>
          </cell>
          <cell r="AO348">
            <v>974315.12715442304</v>
          </cell>
          <cell r="AP348">
            <v>0</v>
          </cell>
          <cell r="AX348">
            <v>0</v>
          </cell>
          <cell r="AY348">
            <v>0</v>
          </cell>
          <cell r="BG348">
            <v>0</v>
          </cell>
          <cell r="BH348">
            <v>3707980.6709841415</v>
          </cell>
          <cell r="BI348">
            <v>0</v>
          </cell>
          <cell r="BQ348">
            <v>0</v>
          </cell>
          <cell r="BR348">
            <v>0</v>
          </cell>
          <cell r="CA348">
            <v>24155322.240317196</v>
          </cell>
          <cell r="CK348">
            <v>0</v>
          </cell>
          <cell r="CS348">
            <v>0</v>
          </cell>
          <cell r="CT348">
            <v>19333093.592871461</v>
          </cell>
          <cell r="CU348">
            <v>0</v>
          </cell>
          <cell r="DC348">
            <v>0</v>
          </cell>
          <cell r="DD348">
            <v>0</v>
          </cell>
          <cell r="DL348">
            <v>0</v>
          </cell>
          <cell r="DM348">
            <v>31347996.823781285</v>
          </cell>
          <cell r="DN348">
            <v>0</v>
          </cell>
          <cell r="DV348">
            <v>0</v>
          </cell>
          <cell r="DW348">
            <v>0</v>
          </cell>
          <cell r="EE348">
            <v>0</v>
          </cell>
          <cell r="EF348">
            <v>127278817.29643241</v>
          </cell>
          <cell r="EG348">
            <v>0</v>
          </cell>
          <cell r="EO348">
            <v>0</v>
          </cell>
          <cell r="EP348">
            <v>0</v>
          </cell>
          <cell r="EX348">
            <v>0</v>
          </cell>
        </row>
        <row r="349">
          <cell r="B349">
            <v>48426</v>
          </cell>
          <cell r="C349">
            <v>109266805.52190156</v>
          </cell>
          <cell r="D349">
            <v>0</v>
          </cell>
          <cell r="L349">
            <v>0</v>
          </cell>
          <cell r="M349">
            <v>0</v>
          </cell>
          <cell r="U349">
            <v>0</v>
          </cell>
          <cell r="V349">
            <v>105860776.43880153</v>
          </cell>
          <cell r="W349">
            <v>0</v>
          </cell>
          <cell r="AE349">
            <v>0</v>
          </cell>
          <cell r="AF349">
            <v>0</v>
          </cell>
          <cell r="AN349">
            <v>0</v>
          </cell>
          <cell r="AO349">
            <v>974315.12715442304</v>
          </cell>
          <cell r="AP349">
            <v>0</v>
          </cell>
          <cell r="AX349">
            <v>0</v>
          </cell>
          <cell r="AY349">
            <v>0</v>
          </cell>
          <cell r="BG349">
            <v>0</v>
          </cell>
          <cell r="BH349">
            <v>3707980.6709841415</v>
          </cell>
          <cell r="BI349">
            <v>0</v>
          </cell>
          <cell r="BQ349">
            <v>0</v>
          </cell>
          <cell r="BR349">
            <v>0</v>
          </cell>
          <cell r="CA349">
            <v>24155322.240317196</v>
          </cell>
          <cell r="CK349">
            <v>0</v>
          </cell>
          <cell r="CS349">
            <v>0</v>
          </cell>
          <cell r="CT349">
            <v>19333093.592871461</v>
          </cell>
          <cell r="CU349">
            <v>0</v>
          </cell>
          <cell r="DC349">
            <v>0</v>
          </cell>
          <cell r="DD349">
            <v>0</v>
          </cell>
          <cell r="DL349">
            <v>0</v>
          </cell>
          <cell r="DM349">
            <v>31347996.823781285</v>
          </cell>
          <cell r="DN349">
            <v>0</v>
          </cell>
          <cell r="DV349">
            <v>0</v>
          </cell>
          <cell r="DW349">
            <v>0</v>
          </cell>
          <cell r="EE349">
            <v>0</v>
          </cell>
          <cell r="EF349">
            <v>127278817.29643241</v>
          </cell>
          <cell r="EG349">
            <v>0</v>
          </cell>
          <cell r="EO349">
            <v>0</v>
          </cell>
          <cell r="EP349">
            <v>0</v>
          </cell>
          <cell r="EX349">
            <v>0</v>
          </cell>
        </row>
        <row r="350">
          <cell r="B350">
            <v>48457</v>
          </cell>
          <cell r="C350">
            <v>109266805.52190156</v>
          </cell>
          <cell r="D350">
            <v>0</v>
          </cell>
          <cell r="L350">
            <v>0</v>
          </cell>
          <cell r="M350">
            <v>0</v>
          </cell>
          <cell r="U350">
            <v>0</v>
          </cell>
          <cell r="V350">
            <v>105860776.43880153</v>
          </cell>
          <cell r="W350">
            <v>0</v>
          </cell>
          <cell r="AE350">
            <v>0</v>
          </cell>
          <cell r="AF350">
            <v>0</v>
          </cell>
          <cell r="AN350">
            <v>0</v>
          </cell>
          <cell r="AO350">
            <v>974315.12715442304</v>
          </cell>
          <cell r="AP350">
            <v>0</v>
          </cell>
          <cell r="AX350">
            <v>0</v>
          </cell>
          <cell r="AY350">
            <v>0</v>
          </cell>
          <cell r="BG350">
            <v>0</v>
          </cell>
          <cell r="BH350">
            <v>3707980.6709841415</v>
          </cell>
          <cell r="BI350">
            <v>0</v>
          </cell>
          <cell r="BQ350">
            <v>0</v>
          </cell>
          <cell r="BR350">
            <v>0</v>
          </cell>
          <cell r="CA350">
            <v>24155322.240317196</v>
          </cell>
          <cell r="CK350">
            <v>0</v>
          </cell>
          <cell r="CS350">
            <v>0</v>
          </cell>
          <cell r="CT350">
            <v>19333093.592871461</v>
          </cell>
          <cell r="CU350">
            <v>0</v>
          </cell>
          <cell r="DC350">
            <v>0</v>
          </cell>
          <cell r="DD350">
            <v>0</v>
          </cell>
          <cell r="DL350">
            <v>0</v>
          </cell>
          <cell r="DM350">
            <v>31347996.823781285</v>
          </cell>
          <cell r="DN350">
            <v>0</v>
          </cell>
          <cell r="DV350">
            <v>0</v>
          </cell>
          <cell r="DW350">
            <v>0</v>
          </cell>
          <cell r="EE350">
            <v>0</v>
          </cell>
          <cell r="EF350">
            <v>127278817.29643241</v>
          </cell>
          <cell r="EG350">
            <v>0</v>
          </cell>
          <cell r="EO350">
            <v>0</v>
          </cell>
          <cell r="EP350">
            <v>0</v>
          </cell>
          <cell r="EX350">
            <v>0</v>
          </cell>
        </row>
        <row r="351">
          <cell r="B351">
            <v>48487</v>
          </cell>
          <cell r="C351">
            <v>109266805.52190156</v>
          </cell>
          <cell r="D351">
            <v>0</v>
          </cell>
          <cell r="L351">
            <v>0</v>
          </cell>
          <cell r="M351">
            <v>0</v>
          </cell>
          <cell r="U351">
            <v>0</v>
          </cell>
          <cell r="V351">
            <v>105860776.43880153</v>
          </cell>
          <cell r="W351">
            <v>0</v>
          </cell>
          <cell r="AE351">
            <v>0</v>
          </cell>
          <cell r="AF351">
            <v>0</v>
          </cell>
          <cell r="AN351">
            <v>0</v>
          </cell>
          <cell r="AO351">
            <v>974315.12715442304</v>
          </cell>
          <cell r="AP351">
            <v>0</v>
          </cell>
          <cell r="AX351">
            <v>0</v>
          </cell>
          <cell r="AY351">
            <v>0</v>
          </cell>
          <cell r="BG351">
            <v>0</v>
          </cell>
          <cell r="BH351">
            <v>3707980.6709841415</v>
          </cell>
          <cell r="BI351">
            <v>0</v>
          </cell>
          <cell r="BQ351">
            <v>0</v>
          </cell>
          <cell r="BR351">
            <v>0</v>
          </cell>
          <cell r="CA351">
            <v>24155322.240317196</v>
          </cell>
          <cell r="CK351">
            <v>0</v>
          </cell>
          <cell r="CS351">
            <v>0</v>
          </cell>
          <cell r="CT351">
            <v>19333093.592871461</v>
          </cell>
          <cell r="CU351">
            <v>0</v>
          </cell>
          <cell r="DC351">
            <v>0</v>
          </cell>
          <cell r="DD351">
            <v>0</v>
          </cell>
          <cell r="DL351">
            <v>0</v>
          </cell>
          <cell r="DM351">
            <v>31347996.823781285</v>
          </cell>
          <cell r="DN351">
            <v>0</v>
          </cell>
          <cell r="DV351">
            <v>0</v>
          </cell>
          <cell r="DW351">
            <v>0</v>
          </cell>
          <cell r="EE351">
            <v>0</v>
          </cell>
          <cell r="EF351">
            <v>127278817.29643241</v>
          </cell>
          <cell r="EG351">
            <v>0</v>
          </cell>
          <cell r="EO351">
            <v>0</v>
          </cell>
          <cell r="EP351">
            <v>0</v>
          </cell>
          <cell r="EX351">
            <v>0</v>
          </cell>
        </row>
        <row r="352">
          <cell r="B352">
            <v>48518</v>
          </cell>
          <cell r="C352">
            <v>109266805.52190156</v>
          </cell>
          <cell r="D352">
            <v>0</v>
          </cell>
          <cell r="L352">
            <v>0</v>
          </cell>
          <cell r="M352">
            <v>0</v>
          </cell>
          <cell r="U352">
            <v>0</v>
          </cell>
          <cell r="V352">
            <v>105860776.43880153</v>
          </cell>
          <cell r="W352">
            <v>0</v>
          </cell>
          <cell r="AE352">
            <v>0</v>
          </cell>
          <cell r="AF352">
            <v>0</v>
          </cell>
          <cell r="AN352">
            <v>0</v>
          </cell>
          <cell r="AO352">
            <v>974315.12715442304</v>
          </cell>
          <cell r="AP352">
            <v>0</v>
          </cell>
          <cell r="AX352">
            <v>0</v>
          </cell>
          <cell r="AY352">
            <v>0</v>
          </cell>
          <cell r="BG352">
            <v>0</v>
          </cell>
          <cell r="BH352">
            <v>3707980.6709841415</v>
          </cell>
          <cell r="BI352">
            <v>0</v>
          </cell>
          <cell r="BQ352">
            <v>0</v>
          </cell>
          <cell r="BR352">
            <v>0</v>
          </cell>
          <cell r="CA352">
            <v>24155322.240317196</v>
          </cell>
          <cell r="CK352">
            <v>0</v>
          </cell>
          <cell r="CS352">
            <v>0</v>
          </cell>
          <cell r="CT352">
            <v>19333093.592871461</v>
          </cell>
          <cell r="CU352">
            <v>0</v>
          </cell>
          <cell r="DC352">
            <v>0</v>
          </cell>
          <cell r="DD352">
            <v>0</v>
          </cell>
          <cell r="DL352">
            <v>0</v>
          </cell>
          <cell r="DM352">
            <v>31347996.823781285</v>
          </cell>
          <cell r="DN352">
            <v>0</v>
          </cell>
          <cell r="DV352">
            <v>0</v>
          </cell>
          <cell r="DW352">
            <v>0</v>
          </cell>
          <cell r="EE352">
            <v>0</v>
          </cell>
          <cell r="EF352">
            <v>127278817.29643241</v>
          </cell>
          <cell r="EG352">
            <v>0</v>
          </cell>
          <cell r="EO352">
            <v>0</v>
          </cell>
          <cell r="EP352">
            <v>0</v>
          </cell>
          <cell r="EX352">
            <v>0</v>
          </cell>
        </row>
        <row r="353">
          <cell r="B353">
            <v>48548</v>
          </cell>
          <cell r="C353">
            <v>109266805.52190156</v>
          </cell>
          <cell r="D353">
            <v>0</v>
          </cell>
          <cell r="L353">
            <v>0</v>
          </cell>
          <cell r="M353">
            <v>0</v>
          </cell>
          <cell r="U353">
            <v>0</v>
          </cell>
          <cell r="V353">
            <v>105860776.43880153</v>
          </cell>
          <cell r="W353">
            <v>0</v>
          </cell>
          <cell r="AE353">
            <v>0</v>
          </cell>
          <cell r="AF353">
            <v>0</v>
          </cell>
          <cell r="AN353">
            <v>0</v>
          </cell>
          <cell r="AO353">
            <v>974315.12715442304</v>
          </cell>
          <cell r="AP353">
            <v>0</v>
          </cell>
          <cell r="AX353">
            <v>0</v>
          </cell>
          <cell r="AY353">
            <v>0</v>
          </cell>
          <cell r="BG353">
            <v>0</v>
          </cell>
          <cell r="BH353">
            <v>3707980.6709841415</v>
          </cell>
          <cell r="BI353">
            <v>0</v>
          </cell>
          <cell r="BQ353">
            <v>0</v>
          </cell>
          <cell r="BR353">
            <v>0</v>
          </cell>
          <cell r="CA353">
            <v>24155322.240317196</v>
          </cell>
          <cell r="CK353">
            <v>0</v>
          </cell>
          <cell r="CS353">
            <v>0</v>
          </cell>
          <cell r="CT353">
            <v>19333093.592871461</v>
          </cell>
          <cell r="CU353">
            <v>0</v>
          </cell>
          <cell r="DC353">
            <v>0</v>
          </cell>
          <cell r="DD353">
            <v>0</v>
          </cell>
          <cell r="DL353">
            <v>0</v>
          </cell>
          <cell r="DM353">
            <v>31347996.823781285</v>
          </cell>
          <cell r="DN353">
            <v>0</v>
          </cell>
          <cell r="DV353">
            <v>0</v>
          </cell>
          <cell r="DW353">
            <v>0</v>
          </cell>
          <cell r="EE353">
            <v>0</v>
          </cell>
          <cell r="EF353">
            <v>127278817.29643241</v>
          </cell>
          <cell r="EG353">
            <v>0</v>
          </cell>
          <cell r="EO353">
            <v>0</v>
          </cell>
          <cell r="EP353">
            <v>0</v>
          </cell>
          <cell r="EX353">
            <v>0</v>
          </cell>
        </row>
        <row r="354">
          <cell r="B354">
            <v>48579</v>
          </cell>
          <cell r="C354">
            <v>109266805.52190156</v>
          </cell>
          <cell r="D354">
            <v>0</v>
          </cell>
          <cell r="L354">
            <v>0</v>
          </cell>
          <cell r="M354">
            <v>0</v>
          </cell>
          <cell r="U354">
            <v>0</v>
          </cell>
          <cell r="V354">
            <v>105860776.43880153</v>
          </cell>
          <cell r="W354">
            <v>0</v>
          </cell>
          <cell r="AE354">
            <v>0</v>
          </cell>
          <cell r="AF354">
            <v>0</v>
          </cell>
          <cell r="AN354">
            <v>0</v>
          </cell>
          <cell r="AO354">
            <v>974315.12715442304</v>
          </cell>
          <cell r="AP354">
            <v>0</v>
          </cell>
          <cell r="AX354">
            <v>0</v>
          </cell>
          <cell r="AY354">
            <v>0</v>
          </cell>
          <cell r="BG354">
            <v>0</v>
          </cell>
          <cell r="BH354">
            <v>3707980.6709841415</v>
          </cell>
          <cell r="BI354">
            <v>0</v>
          </cell>
          <cell r="BQ354">
            <v>0</v>
          </cell>
          <cell r="BR354">
            <v>0</v>
          </cell>
          <cell r="CA354">
            <v>24155322.240317196</v>
          </cell>
          <cell r="CK354">
            <v>0</v>
          </cell>
          <cell r="CS354">
            <v>0</v>
          </cell>
          <cell r="CT354">
            <v>19333093.592871461</v>
          </cell>
          <cell r="CU354">
            <v>0</v>
          </cell>
          <cell r="DC354">
            <v>0</v>
          </cell>
          <cell r="DD354">
            <v>0</v>
          </cell>
          <cell r="DL354">
            <v>0</v>
          </cell>
          <cell r="DM354">
            <v>31347996.823781285</v>
          </cell>
          <cell r="DN354">
            <v>0</v>
          </cell>
          <cell r="DV354">
            <v>0</v>
          </cell>
          <cell r="DW354">
            <v>0</v>
          </cell>
          <cell r="EE354">
            <v>0</v>
          </cell>
          <cell r="EF354">
            <v>127278817.29643241</v>
          </cell>
          <cell r="EG354">
            <v>0</v>
          </cell>
          <cell r="EO354">
            <v>0</v>
          </cell>
          <cell r="EP354">
            <v>0</v>
          </cell>
          <cell r="EX354">
            <v>0</v>
          </cell>
        </row>
        <row r="355">
          <cell r="B355">
            <v>48610</v>
          </cell>
          <cell r="C355">
            <v>109266805.52190156</v>
          </cell>
          <cell r="D355">
            <v>0</v>
          </cell>
          <cell r="L355">
            <v>0</v>
          </cell>
          <cell r="M355">
            <v>0</v>
          </cell>
          <cell r="U355">
            <v>0</v>
          </cell>
          <cell r="V355">
            <v>105860776.43880153</v>
          </cell>
          <cell r="W355">
            <v>0</v>
          </cell>
          <cell r="AE355">
            <v>0</v>
          </cell>
          <cell r="AF355">
            <v>0</v>
          </cell>
          <cell r="AN355">
            <v>0</v>
          </cell>
          <cell r="AO355">
            <v>974315.12715442304</v>
          </cell>
          <cell r="AP355">
            <v>0</v>
          </cell>
          <cell r="AX355">
            <v>0</v>
          </cell>
          <cell r="AY355">
            <v>0</v>
          </cell>
          <cell r="BG355">
            <v>0</v>
          </cell>
          <cell r="BH355">
            <v>3707980.6709841415</v>
          </cell>
          <cell r="BI355">
            <v>0</v>
          </cell>
          <cell r="BQ355">
            <v>0</v>
          </cell>
          <cell r="BR355">
            <v>0</v>
          </cell>
          <cell r="CA355">
            <v>24155322.240317196</v>
          </cell>
          <cell r="CK355">
            <v>0</v>
          </cell>
          <cell r="CS355">
            <v>0</v>
          </cell>
          <cell r="CT355">
            <v>19333093.592871461</v>
          </cell>
          <cell r="CU355">
            <v>0</v>
          </cell>
          <cell r="DC355">
            <v>0</v>
          </cell>
          <cell r="DD355">
            <v>0</v>
          </cell>
          <cell r="DL355">
            <v>0</v>
          </cell>
          <cell r="DM355">
            <v>31347996.823781285</v>
          </cell>
          <cell r="DN355">
            <v>0</v>
          </cell>
          <cell r="DV355">
            <v>0</v>
          </cell>
          <cell r="DW355">
            <v>0</v>
          </cell>
          <cell r="EE355">
            <v>0</v>
          </cell>
          <cell r="EF355">
            <v>127278817.29643241</v>
          </cell>
          <cell r="EG355">
            <v>0</v>
          </cell>
          <cell r="EO355">
            <v>0</v>
          </cell>
          <cell r="EP355">
            <v>0</v>
          </cell>
          <cell r="EX355">
            <v>0</v>
          </cell>
        </row>
        <row r="356">
          <cell r="B356">
            <v>48638</v>
          </cell>
          <cell r="C356">
            <v>109266805.52190156</v>
          </cell>
          <cell r="D356">
            <v>0</v>
          </cell>
          <cell r="L356">
            <v>0</v>
          </cell>
          <cell r="M356">
            <v>0</v>
          </cell>
          <cell r="U356">
            <v>0</v>
          </cell>
          <cell r="V356">
            <v>105860776.43880153</v>
          </cell>
          <cell r="W356">
            <v>0</v>
          </cell>
          <cell r="AE356">
            <v>0</v>
          </cell>
          <cell r="AF356">
            <v>0</v>
          </cell>
          <cell r="AN356">
            <v>0</v>
          </cell>
          <cell r="AO356">
            <v>974315.12715442304</v>
          </cell>
          <cell r="AP356">
            <v>0</v>
          </cell>
          <cell r="AX356">
            <v>0</v>
          </cell>
          <cell r="AY356">
            <v>0</v>
          </cell>
          <cell r="BG356">
            <v>0</v>
          </cell>
          <cell r="BH356">
            <v>3707980.6709841415</v>
          </cell>
          <cell r="BI356">
            <v>0</v>
          </cell>
          <cell r="BQ356">
            <v>0</v>
          </cell>
          <cell r="BR356">
            <v>0</v>
          </cell>
          <cell r="CA356">
            <v>24155322.240317196</v>
          </cell>
          <cell r="CK356">
            <v>0</v>
          </cell>
          <cell r="CS356">
            <v>0</v>
          </cell>
          <cell r="CT356">
            <v>19333093.592871461</v>
          </cell>
          <cell r="CU356">
            <v>0</v>
          </cell>
          <cell r="DC356">
            <v>0</v>
          </cell>
          <cell r="DD356">
            <v>0</v>
          </cell>
          <cell r="DL356">
            <v>0</v>
          </cell>
          <cell r="DM356">
            <v>31347996.823781285</v>
          </cell>
          <cell r="DN356">
            <v>0</v>
          </cell>
          <cell r="DV356">
            <v>0</v>
          </cell>
          <cell r="DW356">
            <v>0</v>
          </cell>
          <cell r="EE356">
            <v>0</v>
          </cell>
          <cell r="EF356">
            <v>127278817.29643241</v>
          </cell>
          <cell r="EG356">
            <v>0</v>
          </cell>
          <cell r="EO356">
            <v>0</v>
          </cell>
          <cell r="EP356">
            <v>0</v>
          </cell>
          <cell r="EX356">
            <v>0</v>
          </cell>
        </row>
        <row r="357">
          <cell r="B357">
            <v>48669</v>
          </cell>
          <cell r="C357">
            <v>109266805.52190156</v>
          </cell>
          <cell r="D357">
            <v>0</v>
          </cell>
          <cell r="L357">
            <v>0</v>
          </cell>
          <cell r="M357">
            <v>0</v>
          </cell>
          <cell r="U357">
            <v>0</v>
          </cell>
          <cell r="V357">
            <v>105860776.43880153</v>
          </cell>
          <cell r="W357">
            <v>0</v>
          </cell>
          <cell r="AE357">
            <v>0</v>
          </cell>
          <cell r="AF357">
            <v>0</v>
          </cell>
          <cell r="AN357">
            <v>0</v>
          </cell>
          <cell r="AO357">
            <v>974315.12715442304</v>
          </cell>
          <cell r="AP357">
            <v>0</v>
          </cell>
          <cell r="AX357">
            <v>0</v>
          </cell>
          <cell r="AY357">
            <v>0</v>
          </cell>
          <cell r="BG357">
            <v>0</v>
          </cell>
          <cell r="BH357">
            <v>3707980.6709841415</v>
          </cell>
          <cell r="BI357">
            <v>0</v>
          </cell>
          <cell r="BQ357">
            <v>0</v>
          </cell>
          <cell r="BR357">
            <v>0</v>
          </cell>
          <cell r="CA357">
            <v>24155322.240317196</v>
          </cell>
          <cell r="CK357">
            <v>0</v>
          </cell>
          <cell r="CS357">
            <v>0</v>
          </cell>
          <cell r="CT357">
            <v>19333093.592871461</v>
          </cell>
          <cell r="CU357">
            <v>0</v>
          </cell>
          <cell r="DC357">
            <v>0</v>
          </cell>
          <cell r="DD357">
            <v>0</v>
          </cell>
          <cell r="DL357">
            <v>0</v>
          </cell>
          <cell r="DM357">
            <v>31347996.823781285</v>
          </cell>
          <cell r="DN357">
            <v>0</v>
          </cell>
          <cell r="DV357">
            <v>0</v>
          </cell>
          <cell r="DW357">
            <v>0</v>
          </cell>
          <cell r="EE357">
            <v>0</v>
          </cell>
          <cell r="EF357">
            <v>127278817.29643241</v>
          </cell>
          <cell r="EG357">
            <v>0</v>
          </cell>
          <cell r="EO357">
            <v>0</v>
          </cell>
          <cell r="EP357">
            <v>0</v>
          </cell>
          <cell r="EX357">
            <v>0</v>
          </cell>
        </row>
        <row r="358">
          <cell r="B358">
            <v>48699</v>
          </cell>
          <cell r="C358">
            <v>109266805.52190156</v>
          </cell>
          <cell r="D358">
            <v>0</v>
          </cell>
          <cell r="L358">
            <v>0</v>
          </cell>
          <cell r="M358">
            <v>0</v>
          </cell>
          <cell r="U358">
            <v>0</v>
          </cell>
          <cell r="V358">
            <v>105860776.43880153</v>
          </cell>
          <cell r="W358">
            <v>0</v>
          </cell>
          <cell r="AE358">
            <v>0</v>
          </cell>
          <cell r="AF358">
            <v>0</v>
          </cell>
          <cell r="AN358">
            <v>0</v>
          </cell>
          <cell r="AO358">
            <v>974315.12715442304</v>
          </cell>
          <cell r="AP358">
            <v>0</v>
          </cell>
          <cell r="AX358">
            <v>0</v>
          </cell>
          <cell r="AY358">
            <v>0</v>
          </cell>
          <cell r="BG358">
            <v>0</v>
          </cell>
          <cell r="BH358">
            <v>3707980.6709841415</v>
          </cell>
          <cell r="BI358">
            <v>0</v>
          </cell>
          <cell r="BQ358">
            <v>0</v>
          </cell>
          <cell r="BR358">
            <v>0</v>
          </cell>
          <cell r="CA358">
            <v>24155322.240317196</v>
          </cell>
          <cell r="CK358">
            <v>0</v>
          </cell>
          <cell r="CS358">
            <v>0</v>
          </cell>
          <cell r="CT358">
            <v>19333093.592871461</v>
          </cell>
          <cell r="CU358">
            <v>0</v>
          </cell>
          <cell r="DC358">
            <v>0</v>
          </cell>
          <cell r="DD358">
            <v>0</v>
          </cell>
          <cell r="DL358">
            <v>0</v>
          </cell>
          <cell r="DM358">
            <v>31347996.823781285</v>
          </cell>
          <cell r="DN358">
            <v>0</v>
          </cell>
          <cell r="DV358">
            <v>0</v>
          </cell>
          <cell r="DW358">
            <v>0</v>
          </cell>
          <cell r="EE358">
            <v>0</v>
          </cell>
          <cell r="EF358">
            <v>127278817.29643241</v>
          </cell>
          <cell r="EG358">
            <v>0</v>
          </cell>
          <cell r="EO358">
            <v>0</v>
          </cell>
          <cell r="EP358">
            <v>0</v>
          </cell>
          <cell r="EX358">
            <v>0</v>
          </cell>
        </row>
        <row r="359">
          <cell r="B359">
            <v>48730</v>
          </cell>
          <cell r="C359">
            <v>109266805.52190156</v>
          </cell>
          <cell r="D359">
            <v>0</v>
          </cell>
          <cell r="L359">
            <v>0</v>
          </cell>
          <cell r="M359">
            <v>0</v>
          </cell>
          <cell r="U359">
            <v>0</v>
          </cell>
          <cell r="V359">
            <v>105860776.43880153</v>
          </cell>
          <cell r="W359">
            <v>0</v>
          </cell>
          <cell r="AE359">
            <v>0</v>
          </cell>
          <cell r="AF359">
            <v>0</v>
          </cell>
          <cell r="AN359">
            <v>0</v>
          </cell>
          <cell r="AO359">
            <v>974315.12715442304</v>
          </cell>
          <cell r="AP359">
            <v>0</v>
          </cell>
          <cell r="AX359">
            <v>0</v>
          </cell>
          <cell r="AY359">
            <v>0</v>
          </cell>
          <cell r="BG359">
            <v>0</v>
          </cell>
          <cell r="BH359">
            <v>3707980.6709841415</v>
          </cell>
          <cell r="BI359">
            <v>0</v>
          </cell>
          <cell r="BQ359">
            <v>0</v>
          </cell>
          <cell r="BR359">
            <v>0</v>
          </cell>
          <cell r="CA359">
            <v>24155322.240317196</v>
          </cell>
          <cell r="CK359">
            <v>0</v>
          </cell>
          <cell r="CS359">
            <v>0</v>
          </cell>
          <cell r="CT359">
            <v>19333093.592871461</v>
          </cell>
          <cell r="CU359">
            <v>0</v>
          </cell>
          <cell r="DC359">
            <v>0</v>
          </cell>
          <cell r="DD359">
            <v>0</v>
          </cell>
          <cell r="DL359">
            <v>0</v>
          </cell>
          <cell r="DM359">
            <v>31347996.823781285</v>
          </cell>
          <cell r="DN359">
            <v>0</v>
          </cell>
          <cell r="DV359">
            <v>0</v>
          </cell>
          <cell r="DW359">
            <v>0</v>
          </cell>
          <cell r="EE359">
            <v>0</v>
          </cell>
          <cell r="EF359">
            <v>127278817.29643241</v>
          </cell>
          <cell r="EG359">
            <v>0</v>
          </cell>
          <cell r="EO359">
            <v>0</v>
          </cell>
          <cell r="EP359">
            <v>0</v>
          </cell>
          <cell r="EX359">
            <v>0</v>
          </cell>
        </row>
        <row r="360">
          <cell r="B360">
            <v>48760</v>
          </cell>
          <cell r="C360">
            <v>109266805.52190156</v>
          </cell>
          <cell r="D360">
            <v>0</v>
          </cell>
          <cell r="L360">
            <v>0</v>
          </cell>
          <cell r="M360">
            <v>0</v>
          </cell>
          <cell r="U360">
            <v>0</v>
          </cell>
          <cell r="V360">
            <v>105860776.43880153</v>
          </cell>
          <cell r="W360">
            <v>0</v>
          </cell>
          <cell r="AE360">
            <v>0</v>
          </cell>
          <cell r="AF360">
            <v>0</v>
          </cell>
          <cell r="AN360">
            <v>0</v>
          </cell>
          <cell r="AO360">
            <v>974315.12715442304</v>
          </cell>
          <cell r="AP360">
            <v>0</v>
          </cell>
          <cell r="AX360">
            <v>0</v>
          </cell>
          <cell r="AY360">
            <v>0</v>
          </cell>
          <cell r="BG360">
            <v>0</v>
          </cell>
          <cell r="BH360">
            <v>3707980.6709841415</v>
          </cell>
          <cell r="BI360">
            <v>0</v>
          </cell>
          <cell r="BQ360">
            <v>0</v>
          </cell>
          <cell r="BR360">
            <v>0</v>
          </cell>
          <cell r="CA360">
            <v>24155322.240317196</v>
          </cell>
          <cell r="CK360">
            <v>0</v>
          </cell>
          <cell r="CS360">
            <v>0</v>
          </cell>
          <cell r="CT360">
            <v>19333093.592871461</v>
          </cell>
          <cell r="CU360">
            <v>0</v>
          </cell>
          <cell r="DC360">
            <v>0</v>
          </cell>
          <cell r="DD360">
            <v>0</v>
          </cell>
          <cell r="DL360">
            <v>0</v>
          </cell>
          <cell r="DM360">
            <v>31347996.823781285</v>
          </cell>
          <cell r="DN360">
            <v>0</v>
          </cell>
          <cell r="DV360">
            <v>0</v>
          </cell>
          <cell r="DW360">
            <v>0</v>
          </cell>
          <cell r="EE360">
            <v>0</v>
          </cell>
          <cell r="EF360">
            <v>127278817.29643241</v>
          </cell>
          <cell r="EG360">
            <v>0</v>
          </cell>
          <cell r="EO360">
            <v>0</v>
          </cell>
          <cell r="EP360">
            <v>0</v>
          </cell>
          <cell r="EX360">
            <v>0</v>
          </cell>
        </row>
        <row r="361">
          <cell r="B361">
            <v>48791</v>
          </cell>
          <cell r="C361">
            <v>109266805.52190156</v>
          </cell>
          <cell r="D361">
            <v>0</v>
          </cell>
          <cell r="L361">
            <v>0</v>
          </cell>
          <cell r="M361">
            <v>0</v>
          </cell>
          <cell r="U361">
            <v>0</v>
          </cell>
          <cell r="V361">
            <v>105860776.43880153</v>
          </cell>
          <cell r="W361">
            <v>0</v>
          </cell>
          <cell r="AE361">
            <v>0</v>
          </cell>
          <cell r="AF361">
            <v>0</v>
          </cell>
          <cell r="AN361">
            <v>0</v>
          </cell>
          <cell r="AO361">
            <v>974315.12715442304</v>
          </cell>
          <cell r="AP361">
            <v>0</v>
          </cell>
          <cell r="AX361">
            <v>0</v>
          </cell>
          <cell r="AY361">
            <v>0</v>
          </cell>
          <cell r="BG361">
            <v>0</v>
          </cell>
          <cell r="BH361">
            <v>3707980.6709841415</v>
          </cell>
          <cell r="BI361">
            <v>0</v>
          </cell>
          <cell r="BQ361">
            <v>0</v>
          </cell>
          <cell r="BR361">
            <v>0</v>
          </cell>
          <cell r="CA361">
            <v>24155322.240317196</v>
          </cell>
          <cell r="CK361">
            <v>0</v>
          </cell>
          <cell r="CS361">
            <v>0</v>
          </cell>
          <cell r="CT361">
            <v>19333093.592871461</v>
          </cell>
          <cell r="CU361">
            <v>0</v>
          </cell>
          <cell r="DC361">
            <v>0</v>
          </cell>
          <cell r="DD361">
            <v>0</v>
          </cell>
          <cell r="DL361">
            <v>0</v>
          </cell>
          <cell r="DM361">
            <v>31347996.823781285</v>
          </cell>
          <cell r="DN361">
            <v>0</v>
          </cell>
          <cell r="DV361">
            <v>0</v>
          </cell>
          <cell r="DW361">
            <v>0</v>
          </cell>
          <cell r="EE361">
            <v>0</v>
          </cell>
          <cell r="EF361">
            <v>127278817.29643241</v>
          </cell>
          <cell r="EG361">
            <v>0</v>
          </cell>
          <cell r="EO361">
            <v>0</v>
          </cell>
          <cell r="EP361">
            <v>0</v>
          </cell>
          <cell r="EX361">
            <v>0</v>
          </cell>
        </row>
        <row r="362">
          <cell r="B362">
            <v>48822</v>
          </cell>
          <cell r="C362">
            <v>109266805.52190156</v>
          </cell>
          <cell r="D362">
            <v>0</v>
          </cell>
          <cell r="L362">
            <v>0</v>
          </cell>
          <cell r="M362">
            <v>0</v>
          </cell>
          <cell r="U362">
            <v>0</v>
          </cell>
          <cell r="V362">
            <v>105860776.43880153</v>
          </cell>
          <cell r="W362">
            <v>0</v>
          </cell>
          <cell r="AE362">
            <v>0</v>
          </cell>
          <cell r="AF362">
            <v>0</v>
          </cell>
          <cell r="AN362">
            <v>0</v>
          </cell>
          <cell r="AO362">
            <v>974315.12715442304</v>
          </cell>
          <cell r="AP362">
            <v>0</v>
          </cell>
          <cell r="AX362">
            <v>0</v>
          </cell>
          <cell r="AY362">
            <v>0</v>
          </cell>
          <cell r="BG362">
            <v>0</v>
          </cell>
          <cell r="BH362">
            <v>3707980.6709841415</v>
          </cell>
          <cell r="BI362">
            <v>0</v>
          </cell>
          <cell r="BQ362">
            <v>0</v>
          </cell>
          <cell r="BR362">
            <v>0</v>
          </cell>
          <cell r="CA362">
            <v>24155322.240317196</v>
          </cell>
          <cell r="CK362">
            <v>0</v>
          </cell>
          <cell r="CS362">
            <v>0</v>
          </cell>
          <cell r="CT362">
            <v>19333093.592871461</v>
          </cell>
          <cell r="CU362">
            <v>0</v>
          </cell>
          <cell r="DC362">
            <v>0</v>
          </cell>
          <cell r="DD362">
            <v>0</v>
          </cell>
          <cell r="DL362">
            <v>0</v>
          </cell>
          <cell r="DM362">
            <v>31347996.823781285</v>
          </cell>
          <cell r="DN362">
            <v>0</v>
          </cell>
          <cell r="DV362">
            <v>0</v>
          </cell>
          <cell r="DW362">
            <v>0</v>
          </cell>
          <cell r="EE362">
            <v>0</v>
          </cell>
          <cell r="EF362">
            <v>127278817.29643241</v>
          </cell>
          <cell r="EG362">
            <v>0</v>
          </cell>
          <cell r="EO362">
            <v>0</v>
          </cell>
          <cell r="EP362">
            <v>0</v>
          </cell>
          <cell r="EX362">
            <v>0</v>
          </cell>
        </row>
        <row r="363">
          <cell r="B363">
            <v>48852</v>
          </cell>
          <cell r="C363">
            <v>109266805.52190156</v>
          </cell>
          <cell r="D363">
            <v>0</v>
          </cell>
          <cell r="L363">
            <v>0</v>
          </cell>
          <cell r="M363">
            <v>0</v>
          </cell>
          <cell r="U363">
            <v>0</v>
          </cell>
          <cell r="V363">
            <v>105860776.43880153</v>
          </cell>
          <cell r="W363">
            <v>0</v>
          </cell>
          <cell r="AE363">
            <v>0</v>
          </cell>
          <cell r="AF363">
            <v>0</v>
          </cell>
          <cell r="AN363">
            <v>0</v>
          </cell>
          <cell r="AO363">
            <v>974315.12715442304</v>
          </cell>
          <cell r="AP363">
            <v>0</v>
          </cell>
          <cell r="AX363">
            <v>0</v>
          </cell>
          <cell r="AY363">
            <v>0</v>
          </cell>
          <cell r="BG363">
            <v>0</v>
          </cell>
          <cell r="BH363">
            <v>3707980.6709841415</v>
          </cell>
          <cell r="BI363">
            <v>0</v>
          </cell>
          <cell r="BQ363">
            <v>0</v>
          </cell>
          <cell r="BR363">
            <v>0</v>
          </cell>
          <cell r="CA363">
            <v>24155322.240317196</v>
          </cell>
          <cell r="CK363">
            <v>0</v>
          </cell>
          <cell r="CS363">
            <v>0</v>
          </cell>
          <cell r="CT363">
            <v>19333093.592871461</v>
          </cell>
          <cell r="CU363">
            <v>0</v>
          </cell>
          <cell r="DC363">
            <v>0</v>
          </cell>
          <cell r="DD363">
            <v>0</v>
          </cell>
          <cell r="DL363">
            <v>0</v>
          </cell>
          <cell r="DM363">
            <v>31347996.823781285</v>
          </cell>
          <cell r="DN363">
            <v>0</v>
          </cell>
          <cell r="DV363">
            <v>0</v>
          </cell>
          <cell r="DW363">
            <v>0</v>
          </cell>
          <cell r="EE363">
            <v>0</v>
          </cell>
          <cell r="EF363">
            <v>127278817.29643241</v>
          </cell>
          <cell r="EG363">
            <v>0</v>
          </cell>
          <cell r="EO363">
            <v>0</v>
          </cell>
          <cell r="EP363">
            <v>0</v>
          </cell>
          <cell r="EX363">
            <v>0</v>
          </cell>
        </row>
        <row r="364">
          <cell r="B364">
            <v>48883</v>
          </cell>
          <cell r="C364">
            <v>109266805.52190156</v>
          </cell>
          <cell r="D364">
            <v>0</v>
          </cell>
          <cell r="L364">
            <v>0</v>
          </cell>
          <cell r="M364">
            <v>0</v>
          </cell>
          <cell r="U364">
            <v>0</v>
          </cell>
          <cell r="V364">
            <v>105860776.43880153</v>
          </cell>
          <cell r="W364">
            <v>0</v>
          </cell>
          <cell r="AE364">
            <v>0</v>
          </cell>
          <cell r="AF364">
            <v>0</v>
          </cell>
          <cell r="AN364">
            <v>0</v>
          </cell>
          <cell r="AO364">
            <v>974315.12715442304</v>
          </cell>
          <cell r="AP364">
            <v>0</v>
          </cell>
          <cell r="AX364">
            <v>0</v>
          </cell>
          <cell r="AY364">
            <v>0</v>
          </cell>
          <cell r="BG364">
            <v>0</v>
          </cell>
          <cell r="BH364">
            <v>3707980.6709841415</v>
          </cell>
          <cell r="BI364">
            <v>0</v>
          </cell>
          <cell r="BQ364">
            <v>0</v>
          </cell>
          <cell r="BR364">
            <v>0</v>
          </cell>
          <cell r="CA364">
            <v>24155322.240317196</v>
          </cell>
          <cell r="CK364">
            <v>0</v>
          </cell>
          <cell r="CS364">
            <v>0</v>
          </cell>
          <cell r="CT364">
            <v>19333093.592871461</v>
          </cell>
          <cell r="CU364">
            <v>0</v>
          </cell>
          <cell r="DC364">
            <v>0</v>
          </cell>
          <cell r="DD364">
            <v>0</v>
          </cell>
          <cell r="DL364">
            <v>0</v>
          </cell>
          <cell r="DM364">
            <v>31347996.823781285</v>
          </cell>
          <cell r="DN364">
            <v>0</v>
          </cell>
          <cell r="DV364">
            <v>0</v>
          </cell>
          <cell r="DW364">
            <v>0</v>
          </cell>
          <cell r="EE364">
            <v>0</v>
          </cell>
          <cell r="EF364">
            <v>127278817.29643241</v>
          </cell>
          <cell r="EG364">
            <v>0</v>
          </cell>
          <cell r="EO364">
            <v>0</v>
          </cell>
          <cell r="EP364">
            <v>0</v>
          </cell>
          <cell r="EX364">
            <v>0</v>
          </cell>
        </row>
        <row r="365">
          <cell r="B365">
            <v>48913</v>
          </cell>
          <cell r="C365">
            <v>109266805.52190156</v>
          </cell>
          <cell r="D365">
            <v>0</v>
          </cell>
          <cell r="L365">
            <v>0</v>
          </cell>
          <cell r="M365">
            <v>0</v>
          </cell>
          <cell r="U365">
            <v>0</v>
          </cell>
          <cell r="V365">
            <v>105860776.43880153</v>
          </cell>
          <cell r="W365">
            <v>0</v>
          </cell>
          <cell r="AE365">
            <v>0</v>
          </cell>
          <cell r="AF365">
            <v>0</v>
          </cell>
          <cell r="AN365">
            <v>0</v>
          </cell>
          <cell r="AO365">
            <v>974315.12715442304</v>
          </cell>
          <cell r="AP365">
            <v>0</v>
          </cell>
          <cell r="AX365">
            <v>0</v>
          </cell>
          <cell r="AY365">
            <v>0</v>
          </cell>
          <cell r="BG365">
            <v>0</v>
          </cell>
          <cell r="BH365">
            <v>3707980.6709841415</v>
          </cell>
          <cell r="BI365">
            <v>0</v>
          </cell>
          <cell r="BQ365">
            <v>0</v>
          </cell>
          <cell r="BR365">
            <v>0</v>
          </cell>
          <cell r="CA365">
            <v>24155322.240317196</v>
          </cell>
          <cell r="CK365">
            <v>0</v>
          </cell>
          <cell r="CS365">
            <v>0</v>
          </cell>
          <cell r="CT365">
            <v>19333093.592871461</v>
          </cell>
          <cell r="CU365">
            <v>0</v>
          </cell>
          <cell r="DC365">
            <v>0</v>
          </cell>
          <cell r="DD365">
            <v>0</v>
          </cell>
          <cell r="DL365">
            <v>0</v>
          </cell>
          <cell r="DM365">
            <v>31347996.823781285</v>
          </cell>
          <cell r="DN365">
            <v>0</v>
          </cell>
          <cell r="DV365">
            <v>0</v>
          </cell>
          <cell r="DW365">
            <v>0</v>
          </cell>
          <cell r="EE365">
            <v>0</v>
          </cell>
          <cell r="EF365">
            <v>127278817.29643241</v>
          </cell>
          <cell r="EG365">
            <v>0</v>
          </cell>
          <cell r="EO365">
            <v>0</v>
          </cell>
          <cell r="EP365">
            <v>0</v>
          </cell>
          <cell r="EX365">
            <v>0</v>
          </cell>
        </row>
        <row r="366">
          <cell r="B366">
            <v>48944</v>
          </cell>
          <cell r="C366">
            <v>109266805.52190156</v>
          </cell>
          <cell r="D366">
            <v>0</v>
          </cell>
          <cell r="L366">
            <v>0</v>
          </cell>
          <cell r="M366">
            <v>0</v>
          </cell>
          <cell r="U366">
            <v>0</v>
          </cell>
          <cell r="V366">
            <v>105860776.43880153</v>
          </cell>
          <cell r="W366">
            <v>0</v>
          </cell>
          <cell r="AE366">
            <v>0</v>
          </cell>
          <cell r="AF366">
            <v>0</v>
          </cell>
          <cell r="AN366">
            <v>0</v>
          </cell>
          <cell r="AO366">
            <v>974315.12715442304</v>
          </cell>
          <cell r="AP366">
            <v>0</v>
          </cell>
          <cell r="AX366">
            <v>0</v>
          </cell>
          <cell r="AY366">
            <v>0</v>
          </cell>
          <cell r="BG366">
            <v>0</v>
          </cell>
          <cell r="BH366">
            <v>3707980.6709841415</v>
          </cell>
          <cell r="BI366">
            <v>0</v>
          </cell>
          <cell r="BQ366">
            <v>0</v>
          </cell>
          <cell r="BR366">
            <v>0</v>
          </cell>
          <cell r="CA366">
            <v>24155322.240317196</v>
          </cell>
          <cell r="CK366">
            <v>0</v>
          </cell>
          <cell r="CS366">
            <v>0</v>
          </cell>
          <cell r="CT366">
            <v>19333093.592871461</v>
          </cell>
          <cell r="CU366">
            <v>0</v>
          </cell>
          <cell r="DC366">
            <v>0</v>
          </cell>
          <cell r="DD366">
            <v>0</v>
          </cell>
          <cell r="DL366">
            <v>0</v>
          </cell>
          <cell r="DM366">
            <v>31347996.823781285</v>
          </cell>
          <cell r="DN366">
            <v>0</v>
          </cell>
          <cell r="DV366">
            <v>0</v>
          </cell>
          <cell r="DW366">
            <v>0</v>
          </cell>
          <cell r="EE366">
            <v>0</v>
          </cell>
          <cell r="EF366">
            <v>127278817.29643241</v>
          </cell>
          <cell r="EG366">
            <v>0</v>
          </cell>
          <cell r="EO366">
            <v>0</v>
          </cell>
          <cell r="EP366">
            <v>0</v>
          </cell>
          <cell r="EX366">
            <v>0</v>
          </cell>
        </row>
        <row r="367">
          <cell r="B367">
            <v>48975</v>
          </cell>
          <cell r="C367">
            <v>109266805.52190156</v>
          </cell>
          <cell r="D367">
            <v>0</v>
          </cell>
          <cell r="L367">
            <v>0</v>
          </cell>
          <cell r="M367">
            <v>0</v>
          </cell>
          <cell r="U367">
            <v>0</v>
          </cell>
          <cell r="V367">
            <v>105860776.43880153</v>
          </cell>
          <cell r="W367">
            <v>0</v>
          </cell>
          <cell r="AE367">
            <v>0</v>
          </cell>
          <cell r="AF367">
            <v>0</v>
          </cell>
          <cell r="AN367">
            <v>0</v>
          </cell>
          <cell r="AO367">
            <v>974315.12715442304</v>
          </cell>
          <cell r="AP367">
            <v>0</v>
          </cell>
          <cell r="AX367">
            <v>0</v>
          </cell>
          <cell r="AY367">
            <v>0</v>
          </cell>
          <cell r="BG367">
            <v>0</v>
          </cell>
          <cell r="BH367">
            <v>3707980.6709841415</v>
          </cell>
          <cell r="BI367">
            <v>0</v>
          </cell>
          <cell r="BQ367">
            <v>0</v>
          </cell>
          <cell r="BR367">
            <v>0</v>
          </cell>
          <cell r="CA367">
            <v>24155322.240317196</v>
          </cell>
          <cell r="CK367">
            <v>0</v>
          </cell>
          <cell r="CS367">
            <v>0</v>
          </cell>
          <cell r="CT367">
            <v>19333093.592871461</v>
          </cell>
          <cell r="CU367">
            <v>0</v>
          </cell>
          <cell r="DC367">
            <v>0</v>
          </cell>
          <cell r="DD367">
            <v>0</v>
          </cell>
          <cell r="DL367">
            <v>0</v>
          </cell>
          <cell r="DM367">
            <v>31347996.823781285</v>
          </cell>
          <cell r="DN367">
            <v>0</v>
          </cell>
          <cell r="DV367">
            <v>0</v>
          </cell>
          <cell r="DW367">
            <v>0</v>
          </cell>
          <cell r="EE367">
            <v>0</v>
          </cell>
          <cell r="EF367">
            <v>127278817.29643241</v>
          </cell>
          <cell r="EG367">
            <v>0</v>
          </cell>
          <cell r="EO367">
            <v>0</v>
          </cell>
          <cell r="EP367">
            <v>0</v>
          </cell>
          <cell r="EX367">
            <v>0</v>
          </cell>
        </row>
        <row r="368">
          <cell r="B368">
            <v>49003</v>
          </cell>
          <cell r="C368">
            <v>109266805.52190156</v>
          </cell>
          <cell r="D368">
            <v>0</v>
          </cell>
          <cell r="L368">
            <v>0</v>
          </cell>
          <cell r="M368">
            <v>0</v>
          </cell>
          <cell r="U368">
            <v>0</v>
          </cell>
          <cell r="V368">
            <v>105860776.43880153</v>
          </cell>
          <cell r="W368">
            <v>0</v>
          </cell>
          <cell r="AE368">
            <v>0</v>
          </cell>
          <cell r="AF368">
            <v>0</v>
          </cell>
          <cell r="AN368">
            <v>0</v>
          </cell>
          <cell r="AO368">
            <v>974315.12715442304</v>
          </cell>
          <cell r="AP368">
            <v>0</v>
          </cell>
          <cell r="AX368">
            <v>0</v>
          </cell>
          <cell r="AY368">
            <v>0</v>
          </cell>
          <cell r="BG368">
            <v>0</v>
          </cell>
          <cell r="BH368">
            <v>3707980.6709841415</v>
          </cell>
          <cell r="BI368">
            <v>0</v>
          </cell>
          <cell r="BQ368">
            <v>0</v>
          </cell>
          <cell r="BR368">
            <v>0</v>
          </cell>
          <cell r="CA368">
            <v>24155322.240317196</v>
          </cell>
          <cell r="CK368">
            <v>0</v>
          </cell>
          <cell r="CS368">
            <v>0</v>
          </cell>
          <cell r="CT368">
            <v>19333093.592871461</v>
          </cell>
          <cell r="CU368">
            <v>0</v>
          </cell>
          <cell r="DC368">
            <v>0</v>
          </cell>
          <cell r="DD368">
            <v>0</v>
          </cell>
          <cell r="DL368">
            <v>0</v>
          </cell>
          <cell r="DM368">
            <v>31347996.823781285</v>
          </cell>
          <cell r="DN368">
            <v>0</v>
          </cell>
          <cell r="DV368">
            <v>0</v>
          </cell>
          <cell r="DW368">
            <v>0</v>
          </cell>
          <cell r="EE368">
            <v>0</v>
          </cell>
          <cell r="EF368">
            <v>127278817.29643241</v>
          </cell>
          <cell r="EG368">
            <v>0</v>
          </cell>
          <cell r="EO368">
            <v>0</v>
          </cell>
          <cell r="EP368">
            <v>0</v>
          </cell>
          <cell r="EX368">
            <v>0</v>
          </cell>
        </row>
        <row r="369">
          <cell r="B369">
            <v>49034</v>
          </cell>
          <cell r="C369">
            <v>109266805.52190156</v>
          </cell>
          <cell r="D369">
            <v>0</v>
          </cell>
          <cell r="L369">
            <v>0</v>
          </cell>
          <cell r="M369">
            <v>0</v>
          </cell>
          <cell r="U369">
            <v>0</v>
          </cell>
          <cell r="V369">
            <v>105860776.43880153</v>
          </cell>
          <cell r="W369">
            <v>0</v>
          </cell>
          <cell r="AE369">
            <v>0</v>
          </cell>
          <cell r="AF369">
            <v>0</v>
          </cell>
          <cell r="AN369">
            <v>0</v>
          </cell>
          <cell r="AO369">
            <v>974315.12715442304</v>
          </cell>
          <cell r="AP369">
            <v>0</v>
          </cell>
          <cell r="AX369">
            <v>0</v>
          </cell>
          <cell r="AY369">
            <v>0</v>
          </cell>
          <cell r="BG369">
            <v>0</v>
          </cell>
          <cell r="BH369">
            <v>3707980.6709841415</v>
          </cell>
          <cell r="BI369">
            <v>0</v>
          </cell>
          <cell r="BQ369">
            <v>0</v>
          </cell>
          <cell r="BR369">
            <v>0</v>
          </cell>
          <cell r="CA369">
            <v>24155322.240317196</v>
          </cell>
          <cell r="CK369">
            <v>0</v>
          </cell>
          <cell r="CS369">
            <v>0</v>
          </cell>
          <cell r="CT369">
            <v>19333093.592871461</v>
          </cell>
          <cell r="CU369">
            <v>0</v>
          </cell>
          <cell r="DC369">
            <v>0</v>
          </cell>
          <cell r="DD369">
            <v>0</v>
          </cell>
          <cell r="DL369">
            <v>0</v>
          </cell>
          <cell r="DM369">
            <v>31347996.823781285</v>
          </cell>
          <cell r="DN369">
            <v>0</v>
          </cell>
          <cell r="DV369">
            <v>0</v>
          </cell>
          <cell r="DW369">
            <v>0</v>
          </cell>
          <cell r="EE369">
            <v>0</v>
          </cell>
          <cell r="EF369">
            <v>127278817.29643241</v>
          </cell>
          <cell r="EG369">
            <v>0</v>
          </cell>
          <cell r="EO369">
            <v>0</v>
          </cell>
          <cell r="EP369">
            <v>0</v>
          </cell>
          <cell r="EX369">
            <v>0</v>
          </cell>
        </row>
        <row r="370">
          <cell r="B370">
            <v>49064</v>
          </cell>
          <cell r="C370">
            <v>109266805.52190156</v>
          </cell>
          <cell r="D370">
            <v>0</v>
          </cell>
          <cell r="L370">
            <v>0</v>
          </cell>
          <cell r="M370">
            <v>0</v>
          </cell>
          <cell r="U370">
            <v>0</v>
          </cell>
          <cell r="V370">
            <v>105860776.43880153</v>
          </cell>
          <cell r="W370">
            <v>0</v>
          </cell>
          <cell r="AE370">
            <v>0</v>
          </cell>
          <cell r="AF370">
            <v>0</v>
          </cell>
          <cell r="AN370">
            <v>0</v>
          </cell>
          <cell r="AO370">
            <v>974315.12715442304</v>
          </cell>
          <cell r="AP370">
            <v>0</v>
          </cell>
          <cell r="AX370">
            <v>0</v>
          </cell>
          <cell r="AY370">
            <v>0</v>
          </cell>
          <cell r="BG370">
            <v>0</v>
          </cell>
          <cell r="BH370">
            <v>3707980.6709841415</v>
          </cell>
          <cell r="BI370">
            <v>0</v>
          </cell>
          <cell r="BQ370">
            <v>0</v>
          </cell>
          <cell r="BR370">
            <v>0</v>
          </cell>
          <cell r="CA370">
            <v>24155322.240317196</v>
          </cell>
          <cell r="CK370">
            <v>0</v>
          </cell>
          <cell r="CS370">
            <v>0</v>
          </cell>
          <cell r="CT370">
            <v>19333093.592871461</v>
          </cell>
          <cell r="CU370">
            <v>0</v>
          </cell>
          <cell r="DC370">
            <v>0</v>
          </cell>
          <cell r="DD370">
            <v>0</v>
          </cell>
          <cell r="DL370">
            <v>0</v>
          </cell>
          <cell r="DM370">
            <v>31347996.823781285</v>
          </cell>
          <cell r="DN370">
            <v>0</v>
          </cell>
          <cell r="DV370">
            <v>0</v>
          </cell>
          <cell r="DW370">
            <v>0</v>
          </cell>
          <cell r="EE370">
            <v>0</v>
          </cell>
          <cell r="EF370">
            <v>127278817.29643241</v>
          </cell>
          <cell r="EG370">
            <v>0</v>
          </cell>
          <cell r="EO370">
            <v>0</v>
          </cell>
          <cell r="EP370">
            <v>0</v>
          </cell>
          <cell r="EX370">
            <v>0</v>
          </cell>
        </row>
        <row r="371">
          <cell r="B371">
            <v>49095</v>
          </cell>
          <cell r="C371">
            <v>109266805.52190156</v>
          </cell>
          <cell r="D371">
            <v>0</v>
          </cell>
          <cell r="L371">
            <v>0</v>
          </cell>
          <cell r="M371">
            <v>0</v>
          </cell>
          <cell r="U371">
            <v>0</v>
          </cell>
          <cell r="V371">
            <v>105860776.43880153</v>
          </cell>
          <cell r="W371">
            <v>0</v>
          </cell>
          <cell r="AE371">
            <v>0</v>
          </cell>
          <cell r="AF371">
            <v>0</v>
          </cell>
          <cell r="AN371">
            <v>0</v>
          </cell>
          <cell r="AO371">
            <v>974315.12715442304</v>
          </cell>
          <cell r="AP371">
            <v>0</v>
          </cell>
          <cell r="AX371">
            <v>0</v>
          </cell>
          <cell r="AY371">
            <v>0</v>
          </cell>
          <cell r="BG371">
            <v>0</v>
          </cell>
          <cell r="BH371">
            <v>3707980.6709841415</v>
          </cell>
          <cell r="BI371">
            <v>0</v>
          </cell>
          <cell r="BQ371">
            <v>0</v>
          </cell>
          <cell r="BR371">
            <v>0</v>
          </cell>
          <cell r="CA371">
            <v>24155322.240317196</v>
          </cell>
          <cell r="CK371">
            <v>0</v>
          </cell>
          <cell r="CS371">
            <v>0</v>
          </cell>
          <cell r="CT371">
            <v>19333093.592871461</v>
          </cell>
          <cell r="CU371">
            <v>0</v>
          </cell>
          <cell r="DC371">
            <v>0</v>
          </cell>
          <cell r="DD371">
            <v>0</v>
          </cell>
          <cell r="DL371">
            <v>0</v>
          </cell>
          <cell r="DM371">
            <v>31347996.823781285</v>
          </cell>
          <cell r="DN371">
            <v>0</v>
          </cell>
          <cell r="DV371">
            <v>0</v>
          </cell>
          <cell r="DW371">
            <v>0</v>
          </cell>
          <cell r="EE371">
            <v>0</v>
          </cell>
          <cell r="EF371">
            <v>127278817.29643241</v>
          </cell>
          <cell r="EG371">
            <v>0</v>
          </cell>
          <cell r="EO371">
            <v>0</v>
          </cell>
          <cell r="EP371">
            <v>0</v>
          </cell>
          <cell r="EX371">
            <v>0</v>
          </cell>
        </row>
        <row r="372">
          <cell r="B372">
            <v>49125</v>
          </cell>
          <cell r="C372">
            <v>109266805.52190156</v>
          </cell>
          <cell r="D372">
            <v>0</v>
          </cell>
          <cell r="L372">
            <v>0</v>
          </cell>
          <cell r="M372">
            <v>0</v>
          </cell>
          <cell r="U372">
            <v>0</v>
          </cell>
          <cell r="V372">
            <v>105860776.43880153</v>
          </cell>
          <cell r="W372">
            <v>0</v>
          </cell>
          <cell r="AE372">
            <v>0</v>
          </cell>
          <cell r="AF372">
            <v>0</v>
          </cell>
          <cell r="AN372">
            <v>0</v>
          </cell>
          <cell r="AO372">
            <v>974315.12715442304</v>
          </cell>
          <cell r="AP372">
            <v>0</v>
          </cell>
          <cell r="AX372">
            <v>0</v>
          </cell>
          <cell r="AY372">
            <v>0</v>
          </cell>
          <cell r="BG372">
            <v>0</v>
          </cell>
          <cell r="BH372">
            <v>3707980.6709841415</v>
          </cell>
          <cell r="BI372">
            <v>0</v>
          </cell>
          <cell r="BQ372">
            <v>0</v>
          </cell>
          <cell r="BR372">
            <v>0</v>
          </cell>
          <cell r="CA372">
            <v>24155322.240317196</v>
          </cell>
          <cell r="CK372">
            <v>0</v>
          </cell>
          <cell r="CS372">
            <v>0</v>
          </cell>
          <cell r="CT372">
            <v>19333093.592871461</v>
          </cell>
          <cell r="CU372">
            <v>0</v>
          </cell>
          <cell r="DC372">
            <v>0</v>
          </cell>
          <cell r="DD372">
            <v>0</v>
          </cell>
          <cell r="DL372">
            <v>0</v>
          </cell>
          <cell r="DM372">
            <v>31347996.823781285</v>
          </cell>
          <cell r="DN372">
            <v>0</v>
          </cell>
          <cell r="DV372">
            <v>0</v>
          </cell>
          <cell r="DW372">
            <v>0</v>
          </cell>
          <cell r="EE372">
            <v>0</v>
          </cell>
          <cell r="EF372">
            <v>127278817.29643241</v>
          </cell>
          <cell r="EG372">
            <v>0</v>
          </cell>
          <cell r="EO372">
            <v>0</v>
          </cell>
          <cell r="EP372">
            <v>0</v>
          </cell>
          <cell r="EX372">
            <v>0</v>
          </cell>
        </row>
        <row r="373">
          <cell r="B373">
            <v>49156</v>
          </cell>
          <cell r="C373">
            <v>109266805.52190156</v>
          </cell>
          <cell r="D373">
            <v>0</v>
          </cell>
          <cell r="L373">
            <v>0</v>
          </cell>
          <cell r="M373">
            <v>0</v>
          </cell>
          <cell r="U373">
            <v>0</v>
          </cell>
          <cell r="V373">
            <v>105860776.43880153</v>
          </cell>
          <cell r="W373">
            <v>0</v>
          </cell>
          <cell r="AE373">
            <v>0</v>
          </cell>
          <cell r="AF373">
            <v>0</v>
          </cell>
          <cell r="AN373">
            <v>0</v>
          </cell>
          <cell r="AO373">
            <v>974315.12715442304</v>
          </cell>
          <cell r="AP373">
            <v>0</v>
          </cell>
          <cell r="AX373">
            <v>0</v>
          </cell>
          <cell r="AY373">
            <v>0</v>
          </cell>
          <cell r="BG373">
            <v>0</v>
          </cell>
          <cell r="BH373">
            <v>3707980.6709841415</v>
          </cell>
          <cell r="BI373">
            <v>0</v>
          </cell>
          <cell r="BQ373">
            <v>0</v>
          </cell>
          <cell r="BR373">
            <v>0</v>
          </cell>
          <cell r="CA373">
            <v>24155322.240317196</v>
          </cell>
          <cell r="CK373">
            <v>0</v>
          </cell>
          <cell r="CS373">
            <v>0</v>
          </cell>
          <cell r="CT373">
            <v>19333093.592871461</v>
          </cell>
          <cell r="CU373">
            <v>0</v>
          </cell>
          <cell r="DC373">
            <v>0</v>
          </cell>
          <cell r="DD373">
            <v>0</v>
          </cell>
          <cell r="DL373">
            <v>0</v>
          </cell>
          <cell r="DM373">
            <v>31347996.823781285</v>
          </cell>
          <cell r="DN373">
            <v>0</v>
          </cell>
          <cell r="DV373">
            <v>0</v>
          </cell>
          <cell r="DW373">
            <v>0</v>
          </cell>
          <cell r="EE373">
            <v>0</v>
          </cell>
          <cell r="EF373">
            <v>127278817.29643241</v>
          </cell>
          <cell r="EG373">
            <v>0</v>
          </cell>
          <cell r="EO373">
            <v>0</v>
          </cell>
          <cell r="EP373">
            <v>0</v>
          </cell>
          <cell r="EX373">
            <v>0</v>
          </cell>
        </row>
        <row r="374">
          <cell r="B374">
            <v>49187</v>
          </cell>
          <cell r="C374">
            <v>109266805.52190156</v>
          </cell>
          <cell r="D374">
            <v>0</v>
          </cell>
          <cell r="L374">
            <v>0</v>
          </cell>
          <cell r="M374">
            <v>0</v>
          </cell>
          <cell r="U374">
            <v>0</v>
          </cell>
          <cell r="V374">
            <v>105860776.43880153</v>
          </cell>
          <cell r="W374">
            <v>0</v>
          </cell>
          <cell r="AE374">
            <v>0</v>
          </cell>
          <cell r="AF374">
            <v>0</v>
          </cell>
          <cell r="AN374">
            <v>0</v>
          </cell>
          <cell r="AO374">
            <v>974315.12715442304</v>
          </cell>
          <cell r="AP374">
            <v>0</v>
          </cell>
          <cell r="AX374">
            <v>0</v>
          </cell>
          <cell r="AY374">
            <v>0</v>
          </cell>
          <cell r="BG374">
            <v>0</v>
          </cell>
          <cell r="BH374">
            <v>3707980.6709841415</v>
          </cell>
          <cell r="BI374">
            <v>0</v>
          </cell>
          <cell r="BQ374">
            <v>0</v>
          </cell>
          <cell r="BR374">
            <v>0</v>
          </cell>
          <cell r="CA374">
            <v>24155322.240317196</v>
          </cell>
          <cell r="CK374">
            <v>0</v>
          </cell>
          <cell r="CS374">
            <v>0</v>
          </cell>
          <cell r="CT374">
            <v>19333093.592871461</v>
          </cell>
          <cell r="CU374">
            <v>0</v>
          </cell>
          <cell r="DC374">
            <v>0</v>
          </cell>
          <cell r="DD374">
            <v>0</v>
          </cell>
          <cell r="DL374">
            <v>0</v>
          </cell>
          <cell r="DM374">
            <v>31347996.823781285</v>
          </cell>
          <cell r="DN374">
            <v>0</v>
          </cell>
          <cell r="DV374">
            <v>0</v>
          </cell>
          <cell r="DW374">
            <v>0</v>
          </cell>
          <cell r="EE374">
            <v>0</v>
          </cell>
          <cell r="EF374">
            <v>127278817.29643241</v>
          </cell>
          <cell r="EG374">
            <v>0</v>
          </cell>
          <cell r="EO374">
            <v>0</v>
          </cell>
          <cell r="EP374">
            <v>0</v>
          </cell>
          <cell r="EX374">
            <v>0</v>
          </cell>
        </row>
        <row r="375">
          <cell r="B375">
            <v>49217</v>
          </cell>
          <cell r="C375">
            <v>109266805.52190156</v>
          </cell>
          <cell r="D375">
            <v>0</v>
          </cell>
          <cell r="L375">
            <v>0</v>
          </cell>
          <cell r="M375">
            <v>0</v>
          </cell>
          <cell r="U375">
            <v>0</v>
          </cell>
          <cell r="V375">
            <v>105860776.43880153</v>
          </cell>
          <cell r="W375">
            <v>0</v>
          </cell>
          <cell r="AE375">
            <v>0</v>
          </cell>
          <cell r="AF375">
            <v>0</v>
          </cell>
          <cell r="AN375">
            <v>0</v>
          </cell>
          <cell r="AO375">
            <v>974315.12715442304</v>
          </cell>
          <cell r="AP375">
            <v>0</v>
          </cell>
          <cell r="AX375">
            <v>0</v>
          </cell>
          <cell r="AY375">
            <v>0</v>
          </cell>
          <cell r="BG375">
            <v>0</v>
          </cell>
          <cell r="BH375">
            <v>3707980.6709841415</v>
          </cell>
          <cell r="BI375">
            <v>0</v>
          </cell>
          <cell r="BQ375">
            <v>0</v>
          </cell>
          <cell r="BR375">
            <v>0</v>
          </cell>
          <cell r="CA375">
            <v>24155322.240317196</v>
          </cell>
          <cell r="CK375">
            <v>0</v>
          </cell>
          <cell r="CS375">
            <v>0</v>
          </cell>
          <cell r="CT375">
            <v>19333093.592871461</v>
          </cell>
          <cell r="CU375">
            <v>0</v>
          </cell>
          <cell r="DC375">
            <v>0</v>
          </cell>
          <cell r="DD375">
            <v>0</v>
          </cell>
          <cell r="DL375">
            <v>0</v>
          </cell>
          <cell r="DM375">
            <v>31347996.823781285</v>
          </cell>
          <cell r="DN375">
            <v>0</v>
          </cell>
          <cell r="DV375">
            <v>0</v>
          </cell>
          <cell r="DW375">
            <v>0</v>
          </cell>
          <cell r="EE375">
            <v>0</v>
          </cell>
          <cell r="EF375">
            <v>127278817.29643241</v>
          </cell>
          <cell r="EG375">
            <v>0</v>
          </cell>
          <cell r="EO375">
            <v>0</v>
          </cell>
          <cell r="EP375">
            <v>0</v>
          </cell>
          <cell r="EX375">
            <v>0</v>
          </cell>
        </row>
        <row r="376">
          <cell r="B376">
            <v>49248</v>
          </cell>
          <cell r="C376">
            <v>109266805.52190156</v>
          </cell>
          <cell r="D376">
            <v>0</v>
          </cell>
          <cell r="L376">
            <v>0</v>
          </cell>
          <cell r="M376">
            <v>0</v>
          </cell>
          <cell r="U376">
            <v>0</v>
          </cell>
          <cell r="V376">
            <v>105860776.43880153</v>
          </cell>
          <cell r="W376">
            <v>0</v>
          </cell>
          <cell r="AE376">
            <v>0</v>
          </cell>
          <cell r="AF376">
            <v>0</v>
          </cell>
          <cell r="AN376">
            <v>0</v>
          </cell>
          <cell r="AO376">
            <v>974315.12715442304</v>
          </cell>
          <cell r="AP376">
            <v>0</v>
          </cell>
          <cell r="AX376">
            <v>0</v>
          </cell>
          <cell r="AY376">
            <v>0</v>
          </cell>
          <cell r="BG376">
            <v>0</v>
          </cell>
          <cell r="BH376">
            <v>3707980.6709841415</v>
          </cell>
          <cell r="BI376">
            <v>0</v>
          </cell>
          <cell r="BQ376">
            <v>0</v>
          </cell>
          <cell r="BR376">
            <v>0</v>
          </cell>
          <cell r="CA376">
            <v>24155322.240317196</v>
          </cell>
          <cell r="CK376">
            <v>0</v>
          </cell>
          <cell r="CS376">
            <v>0</v>
          </cell>
          <cell r="CT376">
            <v>19333093.592871461</v>
          </cell>
          <cell r="CU376">
            <v>0</v>
          </cell>
          <cell r="DC376">
            <v>0</v>
          </cell>
          <cell r="DD376">
            <v>0</v>
          </cell>
          <cell r="DL376">
            <v>0</v>
          </cell>
          <cell r="DM376">
            <v>31347996.823781285</v>
          </cell>
          <cell r="DN376">
            <v>0</v>
          </cell>
          <cell r="DV376">
            <v>0</v>
          </cell>
          <cell r="DW376">
            <v>0</v>
          </cell>
          <cell r="EE376">
            <v>0</v>
          </cell>
          <cell r="EF376">
            <v>127278817.29643241</v>
          </cell>
          <cell r="EG376">
            <v>0</v>
          </cell>
          <cell r="EO376">
            <v>0</v>
          </cell>
          <cell r="EP376">
            <v>0</v>
          </cell>
          <cell r="EX376">
            <v>0</v>
          </cell>
        </row>
        <row r="377">
          <cell r="B377">
            <v>49278</v>
          </cell>
          <cell r="C377">
            <v>109266805.52190156</v>
          </cell>
          <cell r="D377">
            <v>0</v>
          </cell>
          <cell r="L377">
            <v>0</v>
          </cell>
          <cell r="M377">
            <v>0</v>
          </cell>
          <cell r="U377">
            <v>0</v>
          </cell>
          <cell r="V377">
            <v>105860776.43880153</v>
          </cell>
          <cell r="W377">
            <v>0</v>
          </cell>
          <cell r="AE377">
            <v>0</v>
          </cell>
          <cell r="AF377">
            <v>0</v>
          </cell>
          <cell r="AN377">
            <v>0</v>
          </cell>
          <cell r="AO377">
            <v>974315.12715442304</v>
          </cell>
          <cell r="AP377">
            <v>0</v>
          </cell>
          <cell r="AX377">
            <v>0</v>
          </cell>
          <cell r="AY377">
            <v>0</v>
          </cell>
          <cell r="BG377">
            <v>0</v>
          </cell>
          <cell r="BH377">
            <v>3707980.6709841415</v>
          </cell>
          <cell r="BI377">
            <v>0</v>
          </cell>
          <cell r="BQ377">
            <v>0</v>
          </cell>
          <cell r="BR377">
            <v>0</v>
          </cell>
          <cell r="CA377">
            <v>24155322.240317196</v>
          </cell>
          <cell r="CK377">
            <v>0</v>
          </cell>
          <cell r="CS377">
            <v>0</v>
          </cell>
          <cell r="CT377">
            <v>19333093.592871461</v>
          </cell>
          <cell r="CU377">
            <v>0</v>
          </cell>
          <cell r="DC377">
            <v>0</v>
          </cell>
          <cell r="DD377">
            <v>0</v>
          </cell>
          <cell r="DL377">
            <v>0</v>
          </cell>
          <cell r="DM377">
            <v>31347996.823781285</v>
          </cell>
          <cell r="DN377">
            <v>0</v>
          </cell>
          <cell r="DV377">
            <v>0</v>
          </cell>
          <cell r="DW377">
            <v>0</v>
          </cell>
          <cell r="EE377">
            <v>0</v>
          </cell>
          <cell r="EF377">
            <v>127278817.29643241</v>
          </cell>
          <cell r="EG377">
            <v>0</v>
          </cell>
          <cell r="EO377">
            <v>0</v>
          </cell>
          <cell r="EP377">
            <v>0</v>
          </cell>
          <cell r="EX377">
            <v>0</v>
          </cell>
        </row>
        <row r="378">
          <cell r="B378">
            <v>49309</v>
          </cell>
          <cell r="C378">
            <v>109266805.52190156</v>
          </cell>
          <cell r="D378">
            <v>0</v>
          </cell>
          <cell r="L378">
            <v>0</v>
          </cell>
          <cell r="M378">
            <v>0</v>
          </cell>
          <cell r="U378">
            <v>0</v>
          </cell>
          <cell r="V378">
            <v>105860776.43880153</v>
          </cell>
          <cell r="W378">
            <v>0</v>
          </cell>
          <cell r="AE378">
            <v>0</v>
          </cell>
          <cell r="AF378">
            <v>0</v>
          </cell>
          <cell r="AN378">
            <v>0</v>
          </cell>
          <cell r="AO378">
            <v>974315.12715442304</v>
          </cell>
          <cell r="AP378">
            <v>0</v>
          </cell>
          <cell r="AX378">
            <v>0</v>
          </cell>
          <cell r="AY378">
            <v>0</v>
          </cell>
          <cell r="BG378">
            <v>0</v>
          </cell>
          <cell r="BH378">
            <v>3707980.6709841415</v>
          </cell>
          <cell r="BI378">
            <v>0</v>
          </cell>
          <cell r="BQ378">
            <v>0</v>
          </cell>
          <cell r="BR378">
            <v>0</v>
          </cell>
          <cell r="CA378">
            <v>24155322.240317196</v>
          </cell>
          <cell r="CK378">
            <v>0</v>
          </cell>
          <cell r="CS378">
            <v>0</v>
          </cell>
          <cell r="CT378">
            <v>19333093.592871461</v>
          </cell>
          <cell r="CU378">
            <v>0</v>
          </cell>
          <cell r="DC378">
            <v>0</v>
          </cell>
          <cell r="DD378">
            <v>0</v>
          </cell>
          <cell r="DL378">
            <v>0</v>
          </cell>
          <cell r="DM378">
            <v>31347996.823781285</v>
          </cell>
          <cell r="DN378">
            <v>0</v>
          </cell>
          <cell r="DV378">
            <v>0</v>
          </cell>
          <cell r="DW378">
            <v>0</v>
          </cell>
          <cell r="EE378">
            <v>0</v>
          </cell>
          <cell r="EF378">
            <v>127278817.29643241</v>
          </cell>
          <cell r="EG378">
            <v>0</v>
          </cell>
          <cell r="EO378">
            <v>0</v>
          </cell>
          <cell r="EP378">
            <v>0</v>
          </cell>
          <cell r="EX378">
            <v>0</v>
          </cell>
        </row>
        <row r="379">
          <cell r="B379">
            <v>49340</v>
          </cell>
          <cell r="C379">
            <v>109266805.52190156</v>
          </cell>
          <cell r="D379">
            <v>0</v>
          </cell>
          <cell r="L379">
            <v>0</v>
          </cell>
          <cell r="M379">
            <v>0</v>
          </cell>
          <cell r="U379">
            <v>0</v>
          </cell>
          <cell r="V379">
            <v>105860776.43880153</v>
          </cell>
          <cell r="W379">
            <v>0</v>
          </cell>
          <cell r="AE379">
            <v>0</v>
          </cell>
          <cell r="AF379">
            <v>0</v>
          </cell>
          <cell r="AN379">
            <v>0</v>
          </cell>
          <cell r="AO379">
            <v>974315.12715442304</v>
          </cell>
          <cell r="AP379">
            <v>0</v>
          </cell>
          <cell r="AX379">
            <v>0</v>
          </cell>
          <cell r="AY379">
            <v>0</v>
          </cell>
          <cell r="BG379">
            <v>0</v>
          </cell>
          <cell r="BH379">
            <v>3707980.6709841415</v>
          </cell>
          <cell r="BI379">
            <v>0</v>
          </cell>
          <cell r="BQ379">
            <v>0</v>
          </cell>
          <cell r="BR379">
            <v>0</v>
          </cell>
          <cell r="CA379">
            <v>24155322.240317196</v>
          </cell>
          <cell r="CK379">
            <v>0</v>
          </cell>
          <cell r="CS379">
            <v>0</v>
          </cell>
          <cell r="CT379">
            <v>19333093.592871461</v>
          </cell>
          <cell r="CU379">
            <v>0</v>
          </cell>
          <cell r="DC379">
            <v>0</v>
          </cell>
          <cell r="DD379">
            <v>0</v>
          </cell>
          <cell r="DL379">
            <v>0</v>
          </cell>
          <cell r="DM379">
            <v>31347996.823781285</v>
          </cell>
          <cell r="DN379">
            <v>0</v>
          </cell>
          <cell r="DV379">
            <v>0</v>
          </cell>
          <cell r="DW379">
            <v>0</v>
          </cell>
          <cell r="EE379">
            <v>0</v>
          </cell>
          <cell r="EF379">
            <v>127278817.29643241</v>
          </cell>
          <cell r="EG379">
            <v>0</v>
          </cell>
          <cell r="EO379">
            <v>0</v>
          </cell>
          <cell r="EP379">
            <v>0</v>
          </cell>
          <cell r="EX379">
            <v>0</v>
          </cell>
        </row>
        <row r="380">
          <cell r="B380">
            <v>49368</v>
          </cell>
          <cell r="C380">
            <v>109266805.52190156</v>
          </cell>
          <cell r="D380">
            <v>0</v>
          </cell>
          <cell r="L380">
            <v>0</v>
          </cell>
          <cell r="M380">
            <v>0</v>
          </cell>
          <cell r="U380">
            <v>0</v>
          </cell>
          <cell r="V380">
            <v>105860776.43880153</v>
          </cell>
          <cell r="W380">
            <v>0</v>
          </cell>
          <cell r="AE380">
            <v>0</v>
          </cell>
          <cell r="AF380">
            <v>0</v>
          </cell>
          <cell r="AN380">
            <v>0</v>
          </cell>
          <cell r="AO380">
            <v>974315.12715442304</v>
          </cell>
          <cell r="AP380">
            <v>0</v>
          </cell>
          <cell r="AX380">
            <v>0</v>
          </cell>
          <cell r="AY380">
            <v>0</v>
          </cell>
          <cell r="BG380">
            <v>0</v>
          </cell>
          <cell r="BH380">
            <v>3707980.6709841415</v>
          </cell>
          <cell r="BI380">
            <v>0</v>
          </cell>
          <cell r="BQ380">
            <v>0</v>
          </cell>
          <cell r="BR380">
            <v>0</v>
          </cell>
          <cell r="CA380">
            <v>24155322.240317196</v>
          </cell>
          <cell r="CK380">
            <v>0</v>
          </cell>
          <cell r="CS380">
            <v>0</v>
          </cell>
          <cell r="CT380">
            <v>19333093.592871461</v>
          </cell>
          <cell r="CU380">
            <v>0</v>
          </cell>
          <cell r="DC380">
            <v>0</v>
          </cell>
          <cell r="DD380">
            <v>0</v>
          </cell>
          <cell r="DL380">
            <v>0</v>
          </cell>
          <cell r="DM380">
            <v>31347996.823781285</v>
          </cell>
          <cell r="DN380">
            <v>0</v>
          </cell>
          <cell r="DV380">
            <v>0</v>
          </cell>
          <cell r="DW380">
            <v>0</v>
          </cell>
          <cell r="EE380">
            <v>0</v>
          </cell>
          <cell r="EF380">
            <v>127278817.29643241</v>
          </cell>
          <cell r="EG380">
            <v>0</v>
          </cell>
          <cell r="EO380">
            <v>0</v>
          </cell>
          <cell r="EP380">
            <v>0</v>
          </cell>
          <cell r="EX380">
            <v>0</v>
          </cell>
        </row>
        <row r="381">
          <cell r="B381">
            <v>49399</v>
          </cell>
          <cell r="C381">
            <v>109266805.52190156</v>
          </cell>
          <cell r="D381">
            <v>0</v>
          </cell>
          <cell r="L381">
            <v>0</v>
          </cell>
          <cell r="M381">
            <v>0</v>
          </cell>
          <cell r="U381">
            <v>0</v>
          </cell>
          <cell r="V381">
            <v>105860776.43880153</v>
          </cell>
          <cell r="W381">
            <v>0</v>
          </cell>
          <cell r="AE381">
            <v>0</v>
          </cell>
          <cell r="AF381">
            <v>0</v>
          </cell>
          <cell r="AN381">
            <v>0</v>
          </cell>
          <cell r="AO381">
            <v>974315.12715442304</v>
          </cell>
          <cell r="AP381">
            <v>0</v>
          </cell>
          <cell r="AX381">
            <v>0</v>
          </cell>
          <cell r="AY381">
            <v>0</v>
          </cell>
          <cell r="BG381">
            <v>0</v>
          </cell>
          <cell r="BH381">
            <v>3707980.6709841415</v>
          </cell>
          <cell r="BI381">
            <v>0</v>
          </cell>
          <cell r="BQ381">
            <v>0</v>
          </cell>
          <cell r="BR381">
            <v>0</v>
          </cell>
          <cell r="CA381">
            <v>24155322.240317196</v>
          </cell>
          <cell r="CK381">
            <v>0</v>
          </cell>
          <cell r="CS381">
            <v>0</v>
          </cell>
          <cell r="CT381">
            <v>19333093.592871461</v>
          </cell>
          <cell r="CU381">
            <v>0</v>
          </cell>
          <cell r="DC381">
            <v>0</v>
          </cell>
          <cell r="DD381">
            <v>0</v>
          </cell>
          <cell r="DL381">
            <v>0</v>
          </cell>
          <cell r="DM381">
            <v>31347996.823781285</v>
          </cell>
          <cell r="DN381">
            <v>0</v>
          </cell>
          <cell r="DV381">
            <v>0</v>
          </cell>
          <cell r="DW381">
            <v>0</v>
          </cell>
          <cell r="EE381">
            <v>0</v>
          </cell>
          <cell r="EF381">
            <v>127278817.29643241</v>
          </cell>
          <cell r="EG381">
            <v>0</v>
          </cell>
          <cell r="EO381">
            <v>0</v>
          </cell>
          <cell r="EP381">
            <v>0</v>
          </cell>
          <cell r="EX381">
            <v>0</v>
          </cell>
        </row>
        <row r="382">
          <cell r="B382">
            <v>49429</v>
          </cell>
          <cell r="C382">
            <v>109266805.52190156</v>
          </cell>
          <cell r="D382">
            <v>0</v>
          </cell>
          <cell r="L382">
            <v>0</v>
          </cell>
          <cell r="M382">
            <v>0</v>
          </cell>
          <cell r="U382">
            <v>0</v>
          </cell>
          <cell r="V382">
            <v>105860776.43880153</v>
          </cell>
          <cell r="W382">
            <v>0</v>
          </cell>
          <cell r="AE382">
            <v>0</v>
          </cell>
          <cell r="AF382">
            <v>0</v>
          </cell>
          <cell r="AN382">
            <v>0</v>
          </cell>
          <cell r="AO382">
            <v>974315.12715442304</v>
          </cell>
          <cell r="AP382">
            <v>0</v>
          </cell>
          <cell r="AX382">
            <v>0</v>
          </cell>
          <cell r="AY382">
            <v>0</v>
          </cell>
          <cell r="BG382">
            <v>0</v>
          </cell>
          <cell r="BH382">
            <v>3707980.6709841415</v>
          </cell>
          <cell r="BI382">
            <v>0</v>
          </cell>
          <cell r="BQ382">
            <v>0</v>
          </cell>
          <cell r="BR382">
            <v>0</v>
          </cell>
          <cell r="CA382">
            <v>24155322.240317196</v>
          </cell>
          <cell r="CK382">
            <v>0</v>
          </cell>
          <cell r="CS382">
            <v>0</v>
          </cell>
          <cell r="CT382">
            <v>19333093.592871461</v>
          </cell>
          <cell r="CU382">
            <v>0</v>
          </cell>
          <cell r="DC382">
            <v>0</v>
          </cell>
          <cell r="DD382">
            <v>0</v>
          </cell>
          <cell r="DL382">
            <v>0</v>
          </cell>
          <cell r="DM382">
            <v>31347996.823781285</v>
          </cell>
          <cell r="DN382">
            <v>0</v>
          </cell>
          <cell r="DV382">
            <v>0</v>
          </cell>
          <cell r="DW382">
            <v>0</v>
          </cell>
          <cell r="EE382">
            <v>0</v>
          </cell>
          <cell r="EF382">
            <v>127278817.29643241</v>
          </cell>
          <cell r="EG382">
            <v>0</v>
          </cell>
          <cell r="EO382">
            <v>0</v>
          </cell>
          <cell r="EP382">
            <v>0</v>
          </cell>
          <cell r="EX382">
            <v>0</v>
          </cell>
        </row>
        <row r="383">
          <cell r="B383">
            <v>49460</v>
          </cell>
          <cell r="C383">
            <v>109266805.52190156</v>
          </cell>
          <cell r="D383">
            <v>0</v>
          </cell>
          <cell r="L383">
            <v>0</v>
          </cell>
          <cell r="M383">
            <v>0</v>
          </cell>
          <cell r="U383">
            <v>0</v>
          </cell>
          <cell r="V383">
            <v>105860776.43880153</v>
          </cell>
          <cell r="W383">
            <v>0</v>
          </cell>
          <cell r="AE383">
            <v>0</v>
          </cell>
          <cell r="AF383">
            <v>0</v>
          </cell>
          <cell r="AN383">
            <v>0</v>
          </cell>
          <cell r="AO383">
            <v>974315.12715442304</v>
          </cell>
          <cell r="AP383">
            <v>0</v>
          </cell>
          <cell r="AX383">
            <v>0</v>
          </cell>
          <cell r="AY383">
            <v>0</v>
          </cell>
          <cell r="BG383">
            <v>0</v>
          </cell>
          <cell r="BH383">
            <v>3707980.6709841415</v>
          </cell>
          <cell r="BI383">
            <v>0</v>
          </cell>
          <cell r="BQ383">
            <v>0</v>
          </cell>
          <cell r="BR383">
            <v>0</v>
          </cell>
          <cell r="CA383">
            <v>24155322.240317196</v>
          </cell>
          <cell r="CK383">
            <v>0</v>
          </cell>
          <cell r="CS383">
            <v>0</v>
          </cell>
          <cell r="CT383">
            <v>19333093.592871461</v>
          </cell>
          <cell r="CU383">
            <v>0</v>
          </cell>
          <cell r="DC383">
            <v>0</v>
          </cell>
          <cell r="DD383">
            <v>0</v>
          </cell>
          <cell r="DL383">
            <v>0</v>
          </cell>
          <cell r="DM383">
            <v>31347996.823781285</v>
          </cell>
          <cell r="DN383">
            <v>0</v>
          </cell>
          <cell r="DV383">
            <v>0</v>
          </cell>
          <cell r="DW383">
            <v>0</v>
          </cell>
          <cell r="EE383">
            <v>0</v>
          </cell>
          <cell r="EF383">
            <v>127278817.29643241</v>
          </cell>
          <cell r="EG383">
            <v>0</v>
          </cell>
          <cell r="EO383">
            <v>0</v>
          </cell>
          <cell r="EP383">
            <v>0</v>
          </cell>
          <cell r="EX383">
            <v>0</v>
          </cell>
        </row>
        <row r="384">
          <cell r="B384">
            <v>49490</v>
          </cell>
          <cell r="C384">
            <v>109266805.52190156</v>
          </cell>
          <cell r="D384">
            <v>0</v>
          </cell>
          <cell r="L384">
            <v>0</v>
          </cell>
          <cell r="M384">
            <v>0</v>
          </cell>
          <cell r="U384">
            <v>0</v>
          </cell>
          <cell r="V384">
            <v>105860776.43880153</v>
          </cell>
          <cell r="W384">
            <v>0</v>
          </cell>
          <cell r="AE384">
            <v>0</v>
          </cell>
          <cell r="AF384">
            <v>0</v>
          </cell>
          <cell r="AN384">
            <v>0</v>
          </cell>
          <cell r="AO384">
            <v>974315.12715442304</v>
          </cell>
          <cell r="AP384">
            <v>0</v>
          </cell>
          <cell r="AX384">
            <v>0</v>
          </cell>
          <cell r="AY384">
            <v>0</v>
          </cell>
          <cell r="BG384">
            <v>0</v>
          </cell>
          <cell r="BH384">
            <v>3707980.6709841415</v>
          </cell>
          <cell r="BI384">
            <v>0</v>
          </cell>
          <cell r="BQ384">
            <v>0</v>
          </cell>
          <cell r="BR384">
            <v>0</v>
          </cell>
          <cell r="CA384">
            <v>24155322.240317196</v>
          </cell>
          <cell r="CK384">
            <v>0</v>
          </cell>
          <cell r="CS384">
            <v>0</v>
          </cell>
          <cell r="CT384">
            <v>19333093.592871461</v>
          </cell>
          <cell r="CU384">
            <v>0</v>
          </cell>
          <cell r="DC384">
            <v>0</v>
          </cell>
          <cell r="DD384">
            <v>0</v>
          </cell>
          <cell r="DL384">
            <v>0</v>
          </cell>
          <cell r="DM384">
            <v>31347996.823781285</v>
          </cell>
          <cell r="DN384">
            <v>0</v>
          </cell>
          <cell r="DV384">
            <v>0</v>
          </cell>
          <cell r="DW384">
            <v>0</v>
          </cell>
          <cell r="EE384">
            <v>0</v>
          </cell>
          <cell r="EF384">
            <v>127278817.29643241</v>
          </cell>
          <cell r="EG384">
            <v>0</v>
          </cell>
          <cell r="EO384">
            <v>0</v>
          </cell>
          <cell r="EP384">
            <v>0</v>
          </cell>
          <cell r="EX384">
            <v>0</v>
          </cell>
        </row>
        <row r="385">
          <cell r="B385">
            <v>49521</v>
          </cell>
          <cell r="C385">
            <v>109266805.52190156</v>
          </cell>
          <cell r="D385">
            <v>0</v>
          </cell>
          <cell r="L385">
            <v>0</v>
          </cell>
          <cell r="M385">
            <v>0</v>
          </cell>
          <cell r="U385">
            <v>0</v>
          </cell>
          <cell r="V385">
            <v>105860776.43880153</v>
          </cell>
          <cell r="W385">
            <v>0</v>
          </cell>
          <cell r="AE385">
            <v>0</v>
          </cell>
          <cell r="AF385">
            <v>0</v>
          </cell>
          <cell r="AN385">
            <v>0</v>
          </cell>
          <cell r="AO385">
            <v>974315.12715442304</v>
          </cell>
          <cell r="AP385">
            <v>0</v>
          </cell>
          <cell r="AX385">
            <v>0</v>
          </cell>
          <cell r="AY385">
            <v>0</v>
          </cell>
          <cell r="BG385">
            <v>0</v>
          </cell>
          <cell r="BH385">
            <v>3707980.6709841415</v>
          </cell>
          <cell r="BI385">
            <v>0</v>
          </cell>
          <cell r="BQ385">
            <v>0</v>
          </cell>
          <cell r="BR385">
            <v>0</v>
          </cell>
          <cell r="CA385">
            <v>24155322.240317196</v>
          </cell>
          <cell r="CK385">
            <v>0</v>
          </cell>
          <cell r="CS385">
            <v>0</v>
          </cell>
          <cell r="CT385">
            <v>19333093.592871461</v>
          </cell>
          <cell r="CU385">
            <v>0</v>
          </cell>
          <cell r="DC385">
            <v>0</v>
          </cell>
          <cell r="DD385">
            <v>0</v>
          </cell>
          <cell r="DL385">
            <v>0</v>
          </cell>
          <cell r="DM385">
            <v>31347996.823781285</v>
          </cell>
          <cell r="DN385">
            <v>0</v>
          </cell>
          <cell r="DV385">
            <v>0</v>
          </cell>
          <cell r="DW385">
            <v>0</v>
          </cell>
          <cell r="EE385">
            <v>0</v>
          </cell>
          <cell r="EF385">
            <v>127278817.29643241</v>
          </cell>
          <cell r="EG385">
            <v>0</v>
          </cell>
          <cell r="EO385">
            <v>0</v>
          </cell>
          <cell r="EP385">
            <v>0</v>
          </cell>
          <cell r="EX385">
            <v>0</v>
          </cell>
        </row>
        <row r="386">
          <cell r="B386">
            <v>49552</v>
          </cell>
          <cell r="C386">
            <v>109266805.52190156</v>
          </cell>
          <cell r="D386">
            <v>0</v>
          </cell>
          <cell r="L386">
            <v>0</v>
          </cell>
          <cell r="M386">
            <v>0</v>
          </cell>
          <cell r="U386">
            <v>0</v>
          </cell>
          <cell r="V386">
            <v>105860776.43880153</v>
          </cell>
          <cell r="W386">
            <v>0</v>
          </cell>
          <cell r="AE386">
            <v>0</v>
          </cell>
          <cell r="AF386">
            <v>0</v>
          </cell>
          <cell r="AN386">
            <v>0</v>
          </cell>
          <cell r="AO386">
            <v>974315.12715442304</v>
          </cell>
          <cell r="AP386">
            <v>0</v>
          </cell>
          <cell r="AX386">
            <v>0</v>
          </cell>
          <cell r="AY386">
            <v>0</v>
          </cell>
          <cell r="BG386">
            <v>0</v>
          </cell>
          <cell r="BH386">
            <v>3707980.6709841415</v>
          </cell>
          <cell r="BI386">
            <v>0</v>
          </cell>
          <cell r="BQ386">
            <v>0</v>
          </cell>
          <cell r="BR386">
            <v>0</v>
          </cell>
          <cell r="CA386">
            <v>24155322.240317196</v>
          </cell>
          <cell r="CK386">
            <v>0</v>
          </cell>
          <cell r="CS386">
            <v>0</v>
          </cell>
          <cell r="CT386">
            <v>19333093.592871461</v>
          </cell>
          <cell r="CU386">
            <v>0</v>
          </cell>
          <cell r="DC386">
            <v>0</v>
          </cell>
          <cell r="DD386">
            <v>0</v>
          </cell>
          <cell r="DL386">
            <v>0</v>
          </cell>
          <cell r="DM386">
            <v>31347996.823781285</v>
          </cell>
          <cell r="DN386">
            <v>0</v>
          </cell>
          <cell r="DV386">
            <v>0</v>
          </cell>
          <cell r="DW386">
            <v>0</v>
          </cell>
          <cell r="EE386">
            <v>0</v>
          </cell>
          <cell r="EF386">
            <v>127278817.29643241</v>
          </cell>
          <cell r="EG386">
            <v>0</v>
          </cell>
          <cell r="EO386">
            <v>0</v>
          </cell>
          <cell r="EP386">
            <v>0</v>
          </cell>
          <cell r="EX386">
            <v>0</v>
          </cell>
        </row>
        <row r="387">
          <cell r="B387">
            <v>49582</v>
          </cell>
          <cell r="C387">
            <v>109266805.52190156</v>
          </cell>
          <cell r="D387">
            <v>0</v>
          </cell>
          <cell r="L387">
            <v>0</v>
          </cell>
          <cell r="M387">
            <v>0</v>
          </cell>
          <cell r="U387">
            <v>0</v>
          </cell>
          <cell r="V387">
            <v>105860776.43880153</v>
          </cell>
          <cell r="W387">
            <v>0</v>
          </cell>
          <cell r="AE387">
            <v>0</v>
          </cell>
          <cell r="AF387">
            <v>0</v>
          </cell>
          <cell r="AN387">
            <v>0</v>
          </cell>
          <cell r="AO387">
            <v>974315.12715442304</v>
          </cell>
          <cell r="AP387">
            <v>0</v>
          </cell>
          <cell r="AX387">
            <v>0</v>
          </cell>
          <cell r="AY387">
            <v>0</v>
          </cell>
          <cell r="BG387">
            <v>0</v>
          </cell>
          <cell r="BH387">
            <v>3707980.6709841415</v>
          </cell>
          <cell r="BI387">
            <v>0</v>
          </cell>
          <cell r="BQ387">
            <v>0</v>
          </cell>
          <cell r="BR387">
            <v>0</v>
          </cell>
          <cell r="CA387">
            <v>24155322.240317196</v>
          </cell>
          <cell r="CK387">
            <v>0</v>
          </cell>
          <cell r="CS387">
            <v>0</v>
          </cell>
          <cell r="CT387">
            <v>19333093.592871461</v>
          </cell>
          <cell r="CU387">
            <v>0</v>
          </cell>
          <cell r="DC387">
            <v>0</v>
          </cell>
          <cell r="DD387">
            <v>0</v>
          </cell>
          <cell r="DL387">
            <v>0</v>
          </cell>
          <cell r="DM387">
            <v>31347996.823781285</v>
          </cell>
          <cell r="DN387">
            <v>0</v>
          </cell>
          <cell r="DV387">
            <v>0</v>
          </cell>
          <cell r="DW387">
            <v>0</v>
          </cell>
          <cell r="EE387">
            <v>0</v>
          </cell>
          <cell r="EF387">
            <v>127278817.29643241</v>
          </cell>
          <cell r="EG387">
            <v>0</v>
          </cell>
          <cell r="EO387">
            <v>0</v>
          </cell>
          <cell r="EP387">
            <v>0</v>
          </cell>
          <cell r="EX387">
            <v>0</v>
          </cell>
        </row>
        <row r="388">
          <cell r="B388">
            <v>49613</v>
          </cell>
          <cell r="C388">
            <v>109266805.52190156</v>
          </cell>
          <cell r="D388">
            <v>0</v>
          </cell>
          <cell r="L388">
            <v>0</v>
          </cell>
          <cell r="M388">
            <v>0</v>
          </cell>
          <cell r="U388">
            <v>0</v>
          </cell>
          <cell r="V388">
            <v>105860776.43880153</v>
          </cell>
          <cell r="W388">
            <v>0</v>
          </cell>
          <cell r="AE388">
            <v>0</v>
          </cell>
          <cell r="AF388">
            <v>0</v>
          </cell>
          <cell r="AN388">
            <v>0</v>
          </cell>
          <cell r="AO388">
            <v>974315.12715442304</v>
          </cell>
          <cell r="AP388">
            <v>0</v>
          </cell>
          <cell r="AX388">
            <v>0</v>
          </cell>
          <cell r="AY388">
            <v>0</v>
          </cell>
          <cell r="BG388">
            <v>0</v>
          </cell>
          <cell r="BH388">
            <v>3707980.6709841415</v>
          </cell>
          <cell r="BI388">
            <v>0</v>
          </cell>
          <cell r="BQ388">
            <v>0</v>
          </cell>
          <cell r="BR388">
            <v>0</v>
          </cell>
          <cell r="CA388">
            <v>24155322.240317196</v>
          </cell>
          <cell r="CK388">
            <v>0</v>
          </cell>
          <cell r="CS388">
            <v>0</v>
          </cell>
          <cell r="CT388">
            <v>19333093.592871461</v>
          </cell>
          <cell r="CU388">
            <v>0</v>
          </cell>
          <cell r="DC388">
            <v>0</v>
          </cell>
          <cell r="DD388">
            <v>0</v>
          </cell>
          <cell r="DL388">
            <v>0</v>
          </cell>
          <cell r="DM388">
            <v>31347996.823781285</v>
          </cell>
          <cell r="DN388">
            <v>0</v>
          </cell>
          <cell r="DV388">
            <v>0</v>
          </cell>
          <cell r="DW388">
            <v>0</v>
          </cell>
          <cell r="EE388">
            <v>0</v>
          </cell>
          <cell r="EF388">
            <v>127278817.29643241</v>
          </cell>
          <cell r="EG388">
            <v>0</v>
          </cell>
          <cell r="EO388">
            <v>0</v>
          </cell>
          <cell r="EP388">
            <v>0</v>
          </cell>
          <cell r="EX388">
            <v>0</v>
          </cell>
        </row>
        <row r="389">
          <cell r="B389">
            <v>49643</v>
          </cell>
          <cell r="C389">
            <v>109266805.52190156</v>
          </cell>
          <cell r="D389">
            <v>0</v>
          </cell>
          <cell r="L389">
            <v>0</v>
          </cell>
          <cell r="M389">
            <v>0</v>
          </cell>
          <cell r="U389">
            <v>0</v>
          </cell>
          <cell r="V389">
            <v>105860776.43880153</v>
          </cell>
          <cell r="W389">
            <v>0</v>
          </cell>
          <cell r="AE389">
            <v>0</v>
          </cell>
          <cell r="AF389">
            <v>0</v>
          </cell>
          <cell r="AN389">
            <v>0</v>
          </cell>
          <cell r="AO389">
            <v>974315.12715442304</v>
          </cell>
          <cell r="AP389">
            <v>0</v>
          </cell>
          <cell r="AX389">
            <v>0</v>
          </cell>
          <cell r="AY389">
            <v>0</v>
          </cell>
          <cell r="BG389">
            <v>0</v>
          </cell>
          <cell r="BH389">
            <v>3707980.6709841415</v>
          </cell>
          <cell r="BI389">
            <v>0</v>
          </cell>
          <cell r="BQ389">
            <v>0</v>
          </cell>
          <cell r="BR389">
            <v>0</v>
          </cell>
          <cell r="CA389">
            <v>24155322.240317196</v>
          </cell>
          <cell r="CK389">
            <v>0</v>
          </cell>
          <cell r="CS389">
            <v>0</v>
          </cell>
          <cell r="CT389">
            <v>19333093.592871461</v>
          </cell>
          <cell r="CU389">
            <v>0</v>
          </cell>
          <cell r="DC389">
            <v>0</v>
          </cell>
          <cell r="DD389">
            <v>0</v>
          </cell>
          <cell r="DL389">
            <v>0</v>
          </cell>
          <cell r="DM389">
            <v>31347996.823781285</v>
          </cell>
          <cell r="DN389">
            <v>0</v>
          </cell>
          <cell r="DV389">
            <v>0</v>
          </cell>
          <cell r="DW389">
            <v>0</v>
          </cell>
          <cell r="EE389">
            <v>0</v>
          </cell>
          <cell r="EF389">
            <v>127278817.29643241</v>
          </cell>
          <cell r="EG389">
            <v>0</v>
          </cell>
          <cell r="EO389">
            <v>0</v>
          </cell>
          <cell r="EP389">
            <v>0</v>
          </cell>
          <cell r="EX389">
            <v>0</v>
          </cell>
        </row>
        <row r="390">
          <cell r="B390">
            <v>49674</v>
          </cell>
          <cell r="C390">
            <v>109266805.52190156</v>
          </cell>
          <cell r="D390">
            <v>0</v>
          </cell>
          <cell r="L390">
            <v>0</v>
          </cell>
          <cell r="M390">
            <v>0</v>
          </cell>
          <cell r="U390">
            <v>0</v>
          </cell>
          <cell r="V390">
            <v>105860776.43880153</v>
          </cell>
          <cell r="W390">
            <v>0</v>
          </cell>
          <cell r="AE390">
            <v>0</v>
          </cell>
          <cell r="AF390">
            <v>0</v>
          </cell>
          <cell r="AN390">
            <v>0</v>
          </cell>
          <cell r="AO390">
            <v>974315.12715442304</v>
          </cell>
          <cell r="AP390">
            <v>0</v>
          </cell>
          <cell r="AX390">
            <v>0</v>
          </cell>
          <cell r="AY390">
            <v>0</v>
          </cell>
          <cell r="BG390">
            <v>0</v>
          </cell>
          <cell r="BH390">
            <v>3707980.6709841415</v>
          </cell>
          <cell r="BI390">
            <v>0</v>
          </cell>
          <cell r="BQ390">
            <v>0</v>
          </cell>
          <cell r="BR390">
            <v>0</v>
          </cell>
          <cell r="CA390">
            <v>24155322.240317196</v>
          </cell>
          <cell r="CK390">
            <v>0</v>
          </cell>
          <cell r="CS390">
            <v>0</v>
          </cell>
          <cell r="CT390">
            <v>19333093.592871461</v>
          </cell>
          <cell r="CU390">
            <v>0</v>
          </cell>
          <cell r="DC390">
            <v>0</v>
          </cell>
          <cell r="DD390">
            <v>0</v>
          </cell>
          <cell r="DL390">
            <v>0</v>
          </cell>
          <cell r="DM390">
            <v>31347996.823781285</v>
          </cell>
          <cell r="DN390">
            <v>0</v>
          </cell>
          <cell r="DV390">
            <v>0</v>
          </cell>
          <cell r="DW390">
            <v>0</v>
          </cell>
          <cell r="EE390">
            <v>0</v>
          </cell>
          <cell r="EF390">
            <v>127278817.29643241</v>
          </cell>
          <cell r="EG390">
            <v>0</v>
          </cell>
          <cell r="EO390">
            <v>0</v>
          </cell>
          <cell r="EP390">
            <v>0</v>
          </cell>
          <cell r="EX390">
            <v>0</v>
          </cell>
        </row>
        <row r="391">
          <cell r="B391">
            <v>49705</v>
          </cell>
          <cell r="C391">
            <v>109266805.52190156</v>
          </cell>
          <cell r="D391">
            <v>0</v>
          </cell>
          <cell r="L391">
            <v>0</v>
          </cell>
          <cell r="M391">
            <v>0</v>
          </cell>
          <cell r="U391">
            <v>0</v>
          </cell>
          <cell r="V391">
            <v>105860776.43880153</v>
          </cell>
          <cell r="W391">
            <v>0</v>
          </cell>
          <cell r="AE391">
            <v>0</v>
          </cell>
          <cell r="AF391">
            <v>0</v>
          </cell>
          <cell r="AN391">
            <v>0</v>
          </cell>
          <cell r="AO391">
            <v>974315.12715442304</v>
          </cell>
          <cell r="AP391">
            <v>0</v>
          </cell>
          <cell r="AX391">
            <v>0</v>
          </cell>
          <cell r="AY391">
            <v>0</v>
          </cell>
          <cell r="BG391">
            <v>0</v>
          </cell>
          <cell r="BH391">
            <v>3707980.6709841415</v>
          </cell>
          <cell r="BI391">
            <v>0</v>
          </cell>
          <cell r="BQ391">
            <v>0</v>
          </cell>
          <cell r="BR391">
            <v>0</v>
          </cell>
          <cell r="CA391">
            <v>24155322.240317196</v>
          </cell>
          <cell r="CK391">
            <v>0</v>
          </cell>
          <cell r="CS391">
            <v>0</v>
          </cell>
          <cell r="CT391">
            <v>19333093.592871461</v>
          </cell>
          <cell r="CU391">
            <v>0</v>
          </cell>
          <cell r="DC391">
            <v>0</v>
          </cell>
          <cell r="DD391">
            <v>0</v>
          </cell>
          <cell r="DL391">
            <v>0</v>
          </cell>
          <cell r="DM391">
            <v>31347996.823781285</v>
          </cell>
          <cell r="DN391">
            <v>0</v>
          </cell>
          <cell r="DV391">
            <v>0</v>
          </cell>
          <cell r="DW391">
            <v>0</v>
          </cell>
          <cell r="EE391">
            <v>0</v>
          </cell>
          <cell r="EF391">
            <v>127278817.29643241</v>
          </cell>
          <cell r="EG391">
            <v>0</v>
          </cell>
          <cell r="EO391">
            <v>0</v>
          </cell>
          <cell r="EP391">
            <v>0</v>
          </cell>
          <cell r="EX391">
            <v>0</v>
          </cell>
        </row>
        <row r="392">
          <cell r="B392">
            <v>49734</v>
          </cell>
          <cell r="C392">
            <v>109266805.52190156</v>
          </cell>
          <cell r="D392">
            <v>0</v>
          </cell>
          <cell r="L392">
            <v>0</v>
          </cell>
          <cell r="M392">
            <v>0</v>
          </cell>
          <cell r="U392">
            <v>0</v>
          </cell>
          <cell r="V392">
            <v>105860776.43880153</v>
          </cell>
          <cell r="W392">
            <v>0</v>
          </cell>
          <cell r="AE392">
            <v>0</v>
          </cell>
          <cell r="AF392">
            <v>0</v>
          </cell>
          <cell r="AN392">
            <v>0</v>
          </cell>
          <cell r="AO392">
            <v>974315.12715442304</v>
          </cell>
          <cell r="AP392">
            <v>0</v>
          </cell>
          <cell r="AX392">
            <v>0</v>
          </cell>
          <cell r="AY392">
            <v>0</v>
          </cell>
          <cell r="BG392">
            <v>0</v>
          </cell>
          <cell r="BH392">
            <v>3707980.6709841415</v>
          </cell>
          <cell r="BI392">
            <v>0</v>
          </cell>
          <cell r="BQ392">
            <v>0</v>
          </cell>
          <cell r="BR392">
            <v>0</v>
          </cell>
          <cell r="CA392">
            <v>24155322.240317196</v>
          </cell>
          <cell r="CK392">
            <v>0</v>
          </cell>
          <cell r="CS392">
            <v>0</v>
          </cell>
          <cell r="CT392">
            <v>19333093.592871461</v>
          </cell>
          <cell r="CU392">
            <v>0</v>
          </cell>
          <cell r="DC392">
            <v>0</v>
          </cell>
          <cell r="DD392">
            <v>0</v>
          </cell>
          <cell r="DL392">
            <v>0</v>
          </cell>
          <cell r="DM392">
            <v>31347996.823781285</v>
          </cell>
          <cell r="DN392">
            <v>0</v>
          </cell>
          <cell r="DV392">
            <v>0</v>
          </cell>
          <cell r="DW392">
            <v>0</v>
          </cell>
          <cell r="EE392">
            <v>0</v>
          </cell>
          <cell r="EF392">
            <v>127278817.29643241</v>
          </cell>
          <cell r="EG392">
            <v>0</v>
          </cell>
          <cell r="EO392">
            <v>0</v>
          </cell>
          <cell r="EP392">
            <v>0</v>
          </cell>
          <cell r="EX392">
            <v>0</v>
          </cell>
        </row>
        <row r="393">
          <cell r="B393">
            <v>49765</v>
          </cell>
          <cell r="C393">
            <v>109266805.52190156</v>
          </cell>
          <cell r="D393">
            <v>0</v>
          </cell>
          <cell r="L393">
            <v>0</v>
          </cell>
          <cell r="M393">
            <v>0</v>
          </cell>
          <cell r="U393">
            <v>0</v>
          </cell>
          <cell r="V393">
            <v>105860776.43880153</v>
          </cell>
          <cell r="W393">
            <v>0</v>
          </cell>
          <cell r="AE393">
            <v>0</v>
          </cell>
          <cell r="AF393">
            <v>0</v>
          </cell>
          <cell r="AN393">
            <v>0</v>
          </cell>
          <cell r="AO393">
            <v>974315.12715442304</v>
          </cell>
          <cell r="AP393">
            <v>0</v>
          </cell>
          <cell r="AX393">
            <v>0</v>
          </cell>
          <cell r="AY393">
            <v>0</v>
          </cell>
          <cell r="BG393">
            <v>0</v>
          </cell>
          <cell r="BH393">
            <v>3707980.6709841415</v>
          </cell>
          <cell r="BI393">
            <v>0</v>
          </cell>
          <cell r="BQ393">
            <v>0</v>
          </cell>
          <cell r="BR393">
            <v>0</v>
          </cell>
          <cell r="CA393">
            <v>24155322.240317196</v>
          </cell>
          <cell r="CK393">
            <v>0</v>
          </cell>
          <cell r="CS393">
            <v>0</v>
          </cell>
          <cell r="CT393">
            <v>19333093.592871461</v>
          </cell>
          <cell r="CU393">
            <v>0</v>
          </cell>
          <cell r="DC393">
            <v>0</v>
          </cell>
          <cell r="DD393">
            <v>0</v>
          </cell>
          <cell r="DL393">
            <v>0</v>
          </cell>
          <cell r="DM393">
            <v>31347996.823781285</v>
          </cell>
          <cell r="DN393">
            <v>0</v>
          </cell>
          <cell r="DV393">
            <v>0</v>
          </cell>
          <cell r="DW393">
            <v>0</v>
          </cell>
          <cell r="EE393">
            <v>0</v>
          </cell>
          <cell r="EF393">
            <v>127278817.29643241</v>
          </cell>
          <cell r="EG393">
            <v>0</v>
          </cell>
          <cell r="EO393">
            <v>0</v>
          </cell>
          <cell r="EP393">
            <v>0</v>
          </cell>
          <cell r="EX393">
            <v>0</v>
          </cell>
        </row>
        <row r="394">
          <cell r="B394">
            <v>49795</v>
          </cell>
          <cell r="C394">
            <v>109266805.52190156</v>
          </cell>
          <cell r="D394">
            <v>0</v>
          </cell>
          <cell r="L394">
            <v>0</v>
          </cell>
          <cell r="M394">
            <v>0</v>
          </cell>
          <cell r="U394">
            <v>0</v>
          </cell>
          <cell r="V394">
            <v>105860776.43880153</v>
          </cell>
          <cell r="W394">
            <v>0</v>
          </cell>
          <cell r="AE394">
            <v>0</v>
          </cell>
          <cell r="AF394">
            <v>0</v>
          </cell>
          <cell r="AN394">
            <v>0</v>
          </cell>
          <cell r="AO394">
            <v>974315.12715442304</v>
          </cell>
          <cell r="AP394">
            <v>0</v>
          </cell>
          <cell r="AX394">
            <v>0</v>
          </cell>
          <cell r="AY394">
            <v>0</v>
          </cell>
          <cell r="BG394">
            <v>0</v>
          </cell>
          <cell r="BH394">
            <v>3707980.6709841415</v>
          </cell>
          <cell r="BI394">
            <v>0</v>
          </cell>
          <cell r="BQ394">
            <v>0</v>
          </cell>
          <cell r="BR394">
            <v>0</v>
          </cell>
          <cell r="CA394">
            <v>24155322.240317196</v>
          </cell>
          <cell r="CK394">
            <v>0</v>
          </cell>
          <cell r="CS394">
            <v>0</v>
          </cell>
          <cell r="CT394">
            <v>19333093.592871461</v>
          </cell>
          <cell r="CU394">
            <v>0</v>
          </cell>
          <cell r="DC394">
            <v>0</v>
          </cell>
          <cell r="DD394">
            <v>0</v>
          </cell>
          <cell r="DL394">
            <v>0</v>
          </cell>
          <cell r="DM394">
            <v>31347996.823781285</v>
          </cell>
          <cell r="DN394">
            <v>0</v>
          </cell>
          <cell r="DV394">
            <v>0</v>
          </cell>
          <cell r="DW394">
            <v>0</v>
          </cell>
          <cell r="EE394">
            <v>0</v>
          </cell>
          <cell r="EF394">
            <v>127278817.29643241</v>
          </cell>
          <cell r="EG394">
            <v>0</v>
          </cell>
          <cell r="EO394">
            <v>0</v>
          </cell>
          <cell r="EP394">
            <v>0</v>
          </cell>
          <cell r="EX394">
            <v>0</v>
          </cell>
        </row>
        <row r="395">
          <cell r="B395">
            <v>49826</v>
          </cell>
          <cell r="C395">
            <v>109266805.52190156</v>
          </cell>
          <cell r="D395">
            <v>0</v>
          </cell>
          <cell r="L395">
            <v>0</v>
          </cell>
          <cell r="M395">
            <v>0</v>
          </cell>
          <cell r="U395">
            <v>0</v>
          </cell>
          <cell r="V395">
            <v>105860776.43880153</v>
          </cell>
          <cell r="W395">
            <v>0</v>
          </cell>
          <cell r="AE395">
            <v>0</v>
          </cell>
          <cell r="AF395">
            <v>0</v>
          </cell>
          <cell r="AN395">
            <v>0</v>
          </cell>
          <cell r="AO395">
            <v>974315.12715442304</v>
          </cell>
          <cell r="AP395">
            <v>0</v>
          </cell>
          <cell r="AX395">
            <v>0</v>
          </cell>
          <cell r="AY395">
            <v>0</v>
          </cell>
          <cell r="BG395">
            <v>0</v>
          </cell>
          <cell r="BH395">
            <v>3707980.6709841415</v>
          </cell>
          <cell r="BI395">
            <v>0</v>
          </cell>
          <cell r="BQ395">
            <v>0</v>
          </cell>
          <cell r="BR395">
            <v>0</v>
          </cell>
          <cell r="CA395">
            <v>24155322.240317196</v>
          </cell>
          <cell r="CK395">
            <v>0</v>
          </cell>
          <cell r="CS395">
            <v>0</v>
          </cell>
          <cell r="CT395">
            <v>19333093.592871461</v>
          </cell>
          <cell r="CU395">
            <v>0</v>
          </cell>
          <cell r="DC395">
            <v>0</v>
          </cell>
          <cell r="DD395">
            <v>0</v>
          </cell>
          <cell r="DL395">
            <v>0</v>
          </cell>
          <cell r="DM395">
            <v>31347996.823781285</v>
          </cell>
          <cell r="DN395">
            <v>0</v>
          </cell>
          <cell r="DV395">
            <v>0</v>
          </cell>
          <cell r="DW395">
            <v>0</v>
          </cell>
          <cell r="EE395">
            <v>0</v>
          </cell>
          <cell r="EF395">
            <v>127278817.29643241</v>
          </cell>
          <cell r="EG395">
            <v>0</v>
          </cell>
          <cell r="EO395">
            <v>0</v>
          </cell>
          <cell r="EP395">
            <v>0</v>
          </cell>
          <cell r="EX395">
            <v>0</v>
          </cell>
        </row>
        <row r="396">
          <cell r="B396">
            <v>49856</v>
          </cell>
          <cell r="C396">
            <v>109266805.52190156</v>
          </cell>
          <cell r="D396">
            <v>0</v>
          </cell>
          <cell r="L396">
            <v>0</v>
          </cell>
          <cell r="M396">
            <v>0</v>
          </cell>
          <cell r="U396">
            <v>0</v>
          </cell>
          <cell r="V396">
            <v>105860776.43880153</v>
          </cell>
          <cell r="W396">
            <v>0</v>
          </cell>
          <cell r="AE396">
            <v>0</v>
          </cell>
          <cell r="AF396">
            <v>0</v>
          </cell>
          <cell r="AN396">
            <v>0</v>
          </cell>
          <cell r="AO396">
            <v>974315.12715442304</v>
          </cell>
          <cell r="AP396">
            <v>0</v>
          </cell>
          <cell r="AX396">
            <v>0</v>
          </cell>
          <cell r="AY396">
            <v>0</v>
          </cell>
          <cell r="BG396">
            <v>0</v>
          </cell>
          <cell r="BH396">
            <v>3707980.6709841415</v>
          </cell>
          <cell r="BI396">
            <v>0</v>
          </cell>
          <cell r="BQ396">
            <v>0</v>
          </cell>
          <cell r="BR396">
            <v>0</v>
          </cell>
          <cell r="CA396">
            <v>24155322.240317196</v>
          </cell>
          <cell r="CK396">
            <v>0</v>
          </cell>
          <cell r="CS396">
            <v>0</v>
          </cell>
          <cell r="CT396">
            <v>19333093.592871461</v>
          </cell>
          <cell r="CU396">
            <v>0</v>
          </cell>
          <cell r="DC396">
            <v>0</v>
          </cell>
          <cell r="DD396">
            <v>0</v>
          </cell>
          <cell r="DL396">
            <v>0</v>
          </cell>
          <cell r="DM396">
            <v>31347996.823781285</v>
          </cell>
          <cell r="DN396">
            <v>0</v>
          </cell>
          <cell r="DV396">
            <v>0</v>
          </cell>
          <cell r="DW396">
            <v>0</v>
          </cell>
          <cell r="EE396">
            <v>0</v>
          </cell>
          <cell r="EF396">
            <v>127278817.29643241</v>
          </cell>
          <cell r="EG396">
            <v>0</v>
          </cell>
          <cell r="EO396">
            <v>0</v>
          </cell>
          <cell r="EP396">
            <v>0</v>
          </cell>
          <cell r="EX396">
            <v>0</v>
          </cell>
        </row>
        <row r="397">
          <cell r="B397">
            <v>49887</v>
          </cell>
          <cell r="C397">
            <v>109266805.52190156</v>
          </cell>
          <cell r="D397">
            <v>0</v>
          </cell>
          <cell r="L397">
            <v>0</v>
          </cell>
          <cell r="M397">
            <v>0</v>
          </cell>
          <cell r="U397">
            <v>0</v>
          </cell>
          <cell r="V397">
            <v>105860776.43880153</v>
          </cell>
          <cell r="W397">
            <v>0</v>
          </cell>
          <cell r="AE397">
            <v>0</v>
          </cell>
          <cell r="AF397">
            <v>0</v>
          </cell>
          <cell r="AN397">
            <v>0</v>
          </cell>
          <cell r="AO397">
            <v>974315.12715442304</v>
          </cell>
          <cell r="AP397">
            <v>0</v>
          </cell>
          <cell r="AX397">
            <v>0</v>
          </cell>
          <cell r="AY397">
            <v>0</v>
          </cell>
          <cell r="BG397">
            <v>0</v>
          </cell>
          <cell r="BH397">
            <v>3707980.6709841415</v>
          </cell>
          <cell r="BI397">
            <v>0</v>
          </cell>
          <cell r="BQ397">
            <v>0</v>
          </cell>
          <cell r="BR397">
            <v>0</v>
          </cell>
          <cell r="CA397">
            <v>24155322.240317196</v>
          </cell>
          <cell r="CK397">
            <v>0</v>
          </cell>
          <cell r="CS397">
            <v>0</v>
          </cell>
          <cell r="CT397">
            <v>19333093.592871461</v>
          </cell>
          <cell r="CU397">
            <v>0</v>
          </cell>
          <cell r="DC397">
            <v>0</v>
          </cell>
          <cell r="DD397">
            <v>0</v>
          </cell>
          <cell r="DL397">
            <v>0</v>
          </cell>
          <cell r="DM397">
            <v>31347996.823781285</v>
          </cell>
          <cell r="DN397">
            <v>0</v>
          </cell>
          <cell r="DV397">
            <v>0</v>
          </cell>
          <cell r="DW397">
            <v>0</v>
          </cell>
          <cell r="EE397">
            <v>0</v>
          </cell>
          <cell r="EF397">
            <v>127278817.29643241</v>
          </cell>
          <cell r="EG397">
            <v>0</v>
          </cell>
          <cell r="EO397">
            <v>0</v>
          </cell>
          <cell r="EP397">
            <v>0</v>
          </cell>
          <cell r="EX397">
            <v>0</v>
          </cell>
        </row>
        <row r="398">
          <cell r="B398">
            <v>49918</v>
          </cell>
          <cell r="C398">
            <v>109266805.52190156</v>
          </cell>
          <cell r="D398">
            <v>0</v>
          </cell>
          <cell r="L398">
            <v>0</v>
          </cell>
          <cell r="M398">
            <v>0</v>
          </cell>
          <cell r="U398">
            <v>0</v>
          </cell>
          <cell r="V398">
            <v>105860776.43880153</v>
          </cell>
          <cell r="W398">
            <v>0</v>
          </cell>
          <cell r="AE398">
            <v>0</v>
          </cell>
          <cell r="AF398">
            <v>0</v>
          </cell>
          <cell r="AN398">
            <v>0</v>
          </cell>
          <cell r="AO398">
            <v>974315.12715442304</v>
          </cell>
          <cell r="AP398">
            <v>0</v>
          </cell>
          <cell r="AX398">
            <v>0</v>
          </cell>
          <cell r="AY398">
            <v>0</v>
          </cell>
          <cell r="BG398">
            <v>0</v>
          </cell>
          <cell r="BH398">
            <v>3707980.6709841415</v>
          </cell>
          <cell r="BI398">
            <v>0</v>
          </cell>
          <cell r="BQ398">
            <v>0</v>
          </cell>
          <cell r="BR398">
            <v>0</v>
          </cell>
          <cell r="CA398">
            <v>24155322.240317196</v>
          </cell>
          <cell r="CK398">
            <v>0</v>
          </cell>
          <cell r="CS398">
            <v>0</v>
          </cell>
          <cell r="CT398">
            <v>19333093.592871461</v>
          </cell>
          <cell r="CU398">
            <v>0</v>
          </cell>
          <cell r="DC398">
            <v>0</v>
          </cell>
          <cell r="DD398">
            <v>0</v>
          </cell>
          <cell r="DL398">
            <v>0</v>
          </cell>
          <cell r="DM398">
            <v>31347996.823781285</v>
          </cell>
          <cell r="DN398">
            <v>0</v>
          </cell>
          <cell r="DV398">
            <v>0</v>
          </cell>
          <cell r="DW398">
            <v>0</v>
          </cell>
          <cell r="EE398">
            <v>0</v>
          </cell>
          <cell r="EF398">
            <v>127278817.29643241</v>
          </cell>
          <cell r="EG398">
            <v>0</v>
          </cell>
          <cell r="EO398">
            <v>0</v>
          </cell>
          <cell r="EP398">
            <v>0</v>
          </cell>
          <cell r="EX398">
            <v>0</v>
          </cell>
        </row>
        <row r="399">
          <cell r="B399">
            <v>49948</v>
          </cell>
          <cell r="C399">
            <v>109266805.52190156</v>
          </cell>
          <cell r="D399">
            <v>0</v>
          </cell>
          <cell r="L399">
            <v>0</v>
          </cell>
          <cell r="M399">
            <v>0</v>
          </cell>
          <cell r="U399">
            <v>0</v>
          </cell>
          <cell r="V399">
            <v>105860776.43880153</v>
          </cell>
          <cell r="W399">
            <v>0</v>
          </cell>
          <cell r="AE399">
            <v>0</v>
          </cell>
          <cell r="AF399">
            <v>0</v>
          </cell>
          <cell r="AN399">
            <v>0</v>
          </cell>
          <cell r="AO399">
            <v>974315.12715442304</v>
          </cell>
          <cell r="AP399">
            <v>0</v>
          </cell>
          <cell r="AX399">
            <v>0</v>
          </cell>
          <cell r="AY399">
            <v>0</v>
          </cell>
          <cell r="BG399">
            <v>0</v>
          </cell>
          <cell r="BH399">
            <v>3707980.6709841415</v>
          </cell>
          <cell r="BI399">
            <v>0</v>
          </cell>
          <cell r="BQ399">
            <v>0</v>
          </cell>
          <cell r="BR399">
            <v>0</v>
          </cell>
          <cell r="CA399">
            <v>24155322.240317196</v>
          </cell>
          <cell r="CK399">
            <v>0</v>
          </cell>
          <cell r="CS399">
            <v>0</v>
          </cell>
          <cell r="CT399">
            <v>19333093.592871461</v>
          </cell>
          <cell r="CU399">
            <v>0</v>
          </cell>
          <cell r="DC399">
            <v>0</v>
          </cell>
          <cell r="DD399">
            <v>0</v>
          </cell>
          <cell r="DL399">
            <v>0</v>
          </cell>
          <cell r="DM399">
            <v>31347996.823781285</v>
          </cell>
          <cell r="DN399">
            <v>0</v>
          </cell>
          <cell r="DV399">
            <v>0</v>
          </cell>
          <cell r="DW399">
            <v>0</v>
          </cell>
          <cell r="EE399">
            <v>0</v>
          </cell>
          <cell r="EF399">
            <v>127278817.29643241</v>
          </cell>
          <cell r="EG399">
            <v>0</v>
          </cell>
          <cell r="EO399">
            <v>0</v>
          </cell>
          <cell r="EP399">
            <v>0</v>
          </cell>
          <cell r="EX399">
            <v>0</v>
          </cell>
        </row>
        <row r="400">
          <cell r="B400">
            <v>49979</v>
          </cell>
          <cell r="C400">
            <v>109266805.52190156</v>
          </cell>
          <cell r="D400">
            <v>0</v>
          </cell>
          <cell r="L400">
            <v>0</v>
          </cell>
          <cell r="M400">
            <v>0</v>
          </cell>
          <cell r="U400">
            <v>0</v>
          </cell>
          <cell r="V400">
            <v>105860776.43880153</v>
          </cell>
          <cell r="W400">
            <v>0</v>
          </cell>
          <cell r="AE400">
            <v>0</v>
          </cell>
          <cell r="AF400">
            <v>0</v>
          </cell>
          <cell r="AN400">
            <v>0</v>
          </cell>
          <cell r="AO400">
            <v>974315.12715442304</v>
          </cell>
          <cell r="AP400">
            <v>0</v>
          </cell>
          <cell r="AX400">
            <v>0</v>
          </cell>
          <cell r="AY400">
            <v>0</v>
          </cell>
          <cell r="BG400">
            <v>0</v>
          </cell>
          <cell r="BH400">
            <v>3707980.6709841415</v>
          </cell>
          <cell r="BI400">
            <v>0</v>
          </cell>
          <cell r="BQ400">
            <v>0</v>
          </cell>
          <cell r="BR400">
            <v>0</v>
          </cell>
          <cell r="CA400">
            <v>24155322.240317196</v>
          </cell>
          <cell r="CK400">
            <v>0</v>
          </cell>
          <cell r="CS400">
            <v>0</v>
          </cell>
          <cell r="CT400">
            <v>19333093.592871461</v>
          </cell>
          <cell r="CU400">
            <v>0</v>
          </cell>
          <cell r="DC400">
            <v>0</v>
          </cell>
          <cell r="DD400">
            <v>0</v>
          </cell>
          <cell r="DL400">
            <v>0</v>
          </cell>
          <cell r="DM400">
            <v>31347996.823781285</v>
          </cell>
          <cell r="DN400">
            <v>0</v>
          </cell>
          <cell r="DV400">
            <v>0</v>
          </cell>
          <cell r="DW400">
            <v>0</v>
          </cell>
          <cell r="EE400">
            <v>0</v>
          </cell>
          <cell r="EF400">
            <v>127278817.29643241</v>
          </cell>
          <cell r="EG400">
            <v>0</v>
          </cell>
          <cell r="EO400">
            <v>0</v>
          </cell>
          <cell r="EP400">
            <v>0</v>
          </cell>
          <cell r="EX400">
            <v>0</v>
          </cell>
        </row>
        <row r="401">
          <cell r="B401">
            <v>50009</v>
          </cell>
          <cell r="C401">
            <v>109266805.52190156</v>
          </cell>
          <cell r="D401">
            <v>0</v>
          </cell>
          <cell r="L401">
            <v>0</v>
          </cell>
          <cell r="M401">
            <v>0</v>
          </cell>
          <cell r="U401">
            <v>0</v>
          </cell>
          <cell r="V401">
            <v>105860776.43880153</v>
          </cell>
          <cell r="W401">
            <v>0</v>
          </cell>
          <cell r="AE401">
            <v>0</v>
          </cell>
          <cell r="AF401">
            <v>0</v>
          </cell>
          <cell r="AN401">
            <v>0</v>
          </cell>
          <cell r="AO401">
            <v>974315.12715442304</v>
          </cell>
          <cell r="AP401">
            <v>0</v>
          </cell>
          <cell r="AX401">
            <v>0</v>
          </cell>
          <cell r="AY401">
            <v>0</v>
          </cell>
          <cell r="BG401">
            <v>0</v>
          </cell>
          <cell r="BH401">
            <v>3707980.6709841415</v>
          </cell>
          <cell r="BI401">
            <v>0</v>
          </cell>
          <cell r="BQ401">
            <v>0</v>
          </cell>
          <cell r="BR401">
            <v>0</v>
          </cell>
          <cell r="CA401">
            <v>24155322.240317196</v>
          </cell>
          <cell r="CK401">
            <v>0</v>
          </cell>
          <cell r="CS401">
            <v>0</v>
          </cell>
          <cell r="CT401">
            <v>19333093.592871461</v>
          </cell>
          <cell r="CU401">
            <v>0</v>
          </cell>
          <cell r="DC401">
            <v>0</v>
          </cell>
          <cell r="DD401">
            <v>0</v>
          </cell>
          <cell r="DL401">
            <v>0</v>
          </cell>
          <cell r="DM401">
            <v>31347996.823781285</v>
          </cell>
          <cell r="DN401">
            <v>0</v>
          </cell>
          <cell r="DV401">
            <v>0</v>
          </cell>
          <cell r="DW401">
            <v>0</v>
          </cell>
          <cell r="EE401">
            <v>0</v>
          </cell>
          <cell r="EF401">
            <v>127278817.29643241</v>
          </cell>
          <cell r="EG401">
            <v>0</v>
          </cell>
          <cell r="EO401">
            <v>0</v>
          </cell>
          <cell r="EP401">
            <v>0</v>
          </cell>
          <cell r="EX401">
            <v>0</v>
          </cell>
        </row>
        <row r="402">
          <cell r="B402">
            <v>50040</v>
          </cell>
          <cell r="C402">
            <v>109266805.52190156</v>
          </cell>
          <cell r="D402">
            <v>0</v>
          </cell>
          <cell r="L402">
            <v>0</v>
          </cell>
          <cell r="M402">
            <v>0</v>
          </cell>
          <cell r="U402">
            <v>0</v>
          </cell>
          <cell r="V402">
            <v>105860776.43880153</v>
          </cell>
          <cell r="W402">
            <v>0</v>
          </cell>
          <cell r="AE402">
            <v>0</v>
          </cell>
          <cell r="AF402">
            <v>0</v>
          </cell>
          <cell r="AN402">
            <v>0</v>
          </cell>
          <cell r="AO402">
            <v>974315.12715442304</v>
          </cell>
          <cell r="AP402">
            <v>0</v>
          </cell>
          <cell r="AX402">
            <v>0</v>
          </cell>
          <cell r="AY402">
            <v>0</v>
          </cell>
          <cell r="BG402">
            <v>0</v>
          </cell>
          <cell r="BH402">
            <v>3707980.6709841415</v>
          </cell>
          <cell r="BI402">
            <v>0</v>
          </cell>
          <cell r="BQ402">
            <v>0</v>
          </cell>
          <cell r="BR402">
            <v>0</v>
          </cell>
          <cell r="CA402">
            <v>24155322.240317196</v>
          </cell>
          <cell r="CK402">
            <v>0</v>
          </cell>
          <cell r="CS402">
            <v>0</v>
          </cell>
          <cell r="CT402">
            <v>19333093.592871461</v>
          </cell>
          <cell r="CU402">
            <v>0</v>
          </cell>
          <cell r="DC402">
            <v>0</v>
          </cell>
          <cell r="DD402">
            <v>0</v>
          </cell>
          <cell r="DL402">
            <v>0</v>
          </cell>
          <cell r="DM402">
            <v>31347996.823781285</v>
          </cell>
          <cell r="DN402">
            <v>0</v>
          </cell>
          <cell r="DV402">
            <v>0</v>
          </cell>
          <cell r="DW402">
            <v>0</v>
          </cell>
          <cell r="EE402">
            <v>0</v>
          </cell>
          <cell r="EF402">
            <v>127278817.29643241</v>
          </cell>
          <cell r="EG402">
            <v>0</v>
          </cell>
          <cell r="EO402">
            <v>0</v>
          </cell>
          <cell r="EP402">
            <v>0</v>
          </cell>
          <cell r="EX402">
            <v>0</v>
          </cell>
        </row>
        <row r="403">
          <cell r="B403">
            <v>50071</v>
          </cell>
          <cell r="C403">
            <v>109266805.52190156</v>
          </cell>
          <cell r="D403">
            <v>0</v>
          </cell>
          <cell r="L403">
            <v>0</v>
          </cell>
          <cell r="M403">
            <v>0</v>
          </cell>
          <cell r="U403">
            <v>0</v>
          </cell>
          <cell r="V403">
            <v>105860776.43880153</v>
          </cell>
          <cell r="W403">
            <v>0</v>
          </cell>
          <cell r="AE403">
            <v>0</v>
          </cell>
          <cell r="AF403">
            <v>0</v>
          </cell>
          <cell r="AN403">
            <v>0</v>
          </cell>
          <cell r="AO403">
            <v>974315.12715442304</v>
          </cell>
          <cell r="AP403">
            <v>0</v>
          </cell>
          <cell r="AX403">
            <v>0</v>
          </cell>
          <cell r="AY403">
            <v>0</v>
          </cell>
          <cell r="BG403">
            <v>0</v>
          </cell>
          <cell r="BH403">
            <v>3707980.6709841415</v>
          </cell>
          <cell r="BI403">
            <v>0</v>
          </cell>
          <cell r="BQ403">
            <v>0</v>
          </cell>
          <cell r="BR403">
            <v>0</v>
          </cell>
          <cell r="CA403">
            <v>24155322.240317196</v>
          </cell>
          <cell r="CK403">
            <v>0</v>
          </cell>
          <cell r="CS403">
            <v>0</v>
          </cell>
          <cell r="CT403">
            <v>19333093.592871461</v>
          </cell>
          <cell r="CU403">
            <v>0</v>
          </cell>
          <cell r="DC403">
            <v>0</v>
          </cell>
          <cell r="DD403">
            <v>0</v>
          </cell>
          <cell r="DL403">
            <v>0</v>
          </cell>
          <cell r="DM403">
            <v>31347996.823781285</v>
          </cell>
          <cell r="DN403">
            <v>0</v>
          </cell>
          <cell r="DV403">
            <v>0</v>
          </cell>
          <cell r="DW403">
            <v>0</v>
          </cell>
          <cell r="EE403">
            <v>0</v>
          </cell>
          <cell r="EF403">
            <v>127278817.29643241</v>
          </cell>
          <cell r="EG403">
            <v>0</v>
          </cell>
          <cell r="EO403">
            <v>0</v>
          </cell>
          <cell r="EP403">
            <v>0</v>
          </cell>
          <cell r="EX403">
            <v>0</v>
          </cell>
        </row>
        <row r="404">
          <cell r="B404">
            <v>50099</v>
          </cell>
          <cell r="C404">
            <v>109266805.52190156</v>
          </cell>
          <cell r="D404">
            <v>0</v>
          </cell>
          <cell r="L404">
            <v>0</v>
          </cell>
          <cell r="M404">
            <v>0</v>
          </cell>
          <cell r="U404">
            <v>0</v>
          </cell>
          <cell r="V404">
            <v>105860776.43880153</v>
          </cell>
          <cell r="W404">
            <v>0</v>
          </cell>
          <cell r="AE404">
            <v>0</v>
          </cell>
          <cell r="AF404">
            <v>0</v>
          </cell>
          <cell r="AN404">
            <v>0</v>
          </cell>
          <cell r="AO404">
            <v>974315.12715442304</v>
          </cell>
          <cell r="AP404">
            <v>0</v>
          </cell>
          <cell r="AX404">
            <v>0</v>
          </cell>
          <cell r="AY404">
            <v>0</v>
          </cell>
          <cell r="BG404">
            <v>0</v>
          </cell>
          <cell r="BH404">
            <v>3707980.6709841415</v>
          </cell>
          <cell r="BI404">
            <v>0</v>
          </cell>
          <cell r="BQ404">
            <v>0</v>
          </cell>
          <cell r="BR404">
            <v>0</v>
          </cell>
          <cell r="CA404">
            <v>24155322.240317196</v>
          </cell>
          <cell r="CK404">
            <v>0</v>
          </cell>
          <cell r="CS404">
            <v>0</v>
          </cell>
          <cell r="CT404">
            <v>19333093.592871461</v>
          </cell>
          <cell r="CU404">
            <v>0</v>
          </cell>
          <cell r="DC404">
            <v>0</v>
          </cell>
          <cell r="DD404">
            <v>0</v>
          </cell>
          <cell r="DL404">
            <v>0</v>
          </cell>
          <cell r="DM404">
            <v>31347996.823781285</v>
          </cell>
          <cell r="DN404">
            <v>0</v>
          </cell>
          <cell r="DV404">
            <v>0</v>
          </cell>
          <cell r="DW404">
            <v>0</v>
          </cell>
          <cell r="EE404">
            <v>0</v>
          </cell>
          <cell r="EF404">
            <v>127278817.29643241</v>
          </cell>
          <cell r="EG404">
            <v>0</v>
          </cell>
          <cell r="EO404">
            <v>0</v>
          </cell>
          <cell r="EP404">
            <v>0</v>
          </cell>
          <cell r="EX404">
            <v>0</v>
          </cell>
        </row>
        <row r="405">
          <cell r="B405">
            <v>50130</v>
          </cell>
          <cell r="C405">
            <v>109266805.52190156</v>
          </cell>
          <cell r="D405">
            <v>0</v>
          </cell>
          <cell r="L405">
            <v>0</v>
          </cell>
          <cell r="M405">
            <v>0</v>
          </cell>
          <cell r="U405">
            <v>0</v>
          </cell>
          <cell r="V405">
            <v>105860776.43880153</v>
          </cell>
          <cell r="W405">
            <v>0</v>
          </cell>
          <cell r="AE405">
            <v>0</v>
          </cell>
          <cell r="AF405">
            <v>0</v>
          </cell>
          <cell r="AN405">
            <v>0</v>
          </cell>
          <cell r="AO405">
            <v>974315.12715442304</v>
          </cell>
          <cell r="AP405">
            <v>0</v>
          </cell>
          <cell r="AX405">
            <v>0</v>
          </cell>
          <cell r="AY405">
            <v>0</v>
          </cell>
          <cell r="BG405">
            <v>0</v>
          </cell>
          <cell r="BH405">
            <v>3707980.6709841415</v>
          </cell>
          <cell r="BI405">
            <v>0</v>
          </cell>
          <cell r="BQ405">
            <v>0</v>
          </cell>
          <cell r="BR405">
            <v>0</v>
          </cell>
          <cell r="CA405">
            <v>24155322.240317196</v>
          </cell>
          <cell r="CK405">
            <v>0</v>
          </cell>
          <cell r="CS405">
            <v>0</v>
          </cell>
          <cell r="CT405">
            <v>19333093.592871461</v>
          </cell>
          <cell r="CU405">
            <v>0</v>
          </cell>
          <cell r="DC405">
            <v>0</v>
          </cell>
          <cell r="DD405">
            <v>0</v>
          </cell>
          <cell r="DL405">
            <v>0</v>
          </cell>
          <cell r="DM405">
            <v>31347996.823781285</v>
          </cell>
          <cell r="DN405">
            <v>0</v>
          </cell>
          <cell r="DV405">
            <v>0</v>
          </cell>
          <cell r="DW405">
            <v>0</v>
          </cell>
          <cell r="EE405">
            <v>0</v>
          </cell>
          <cell r="EF405">
            <v>127278817.29643241</v>
          </cell>
          <cell r="EG405">
            <v>0</v>
          </cell>
          <cell r="EO405">
            <v>0</v>
          </cell>
          <cell r="EP405">
            <v>0</v>
          </cell>
          <cell r="EX405">
            <v>0</v>
          </cell>
        </row>
        <row r="406">
          <cell r="B406">
            <v>50160</v>
          </cell>
          <cell r="C406">
            <v>109266805.52190156</v>
          </cell>
          <cell r="D406">
            <v>0</v>
          </cell>
          <cell r="L406">
            <v>0</v>
          </cell>
          <cell r="M406">
            <v>0</v>
          </cell>
          <cell r="U406">
            <v>0</v>
          </cell>
          <cell r="V406">
            <v>105860776.43880153</v>
          </cell>
          <cell r="W406">
            <v>0</v>
          </cell>
          <cell r="AE406">
            <v>0</v>
          </cell>
          <cell r="AF406">
            <v>0</v>
          </cell>
          <cell r="AN406">
            <v>0</v>
          </cell>
          <cell r="AO406">
            <v>974315.12715442304</v>
          </cell>
          <cell r="AP406">
            <v>0</v>
          </cell>
          <cell r="AX406">
            <v>0</v>
          </cell>
          <cell r="AY406">
            <v>0</v>
          </cell>
          <cell r="BG406">
            <v>0</v>
          </cell>
          <cell r="BH406">
            <v>3707980.6709841415</v>
          </cell>
          <cell r="BI406">
            <v>0</v>
          </cell>
          <cell r="BQ406">
            <v>0</v>
          </cell>
          <cell r="BR406">
            <v>0</v>
          </cell>
          <cell r="CA406">
            <v>24155322.240317196</v>
          </cell>
          <cell r="CK406">
            <v>0</v>
          </cell>
          <cell r="CS406">
            <v>0</v>
          </cell>
          <cell r="CT406">
            <v>19333093.592871461</v>
          </cell>
          <cell r="CU406">
            <v>0</v>
          </cell>
          <cell r="DC406">
            <v>0</v>
          </cell>
          <cell r="DD406">
            <v>0</v>
          </cell>
          <cell r="DL406">
            <v>0</v>
          </cell>
          <cell r="DM406">
            <v>31347996.823781285</v>
          </cell>
          <cell r="DN406">
            <v>0</v>
          </cell>
          <cell r="DV406">
            <v>0</v>
          </cell>
          <cell r="DW406">
            <v>0</v>
          </cell>
          <cell r="EE406">
            <v>0</v>
          </cell>
          <cell r="EF406">
            <v>127278817.29643241</v>
          </cell>
          <cell r="EG406">
            <v>0</v>
          </cell>
          <cell r="EO406">
            <v>0</v>
          </cell>
          <cell r="EP406">
            <v>0</v>
          </cell>
          <cell r="EX406">
            <v>0</v>
          </cell>
        </row>
        <row r="407">
          <cell r="B407">
            <v>50191</v>
          </cell>
          <cell r="C407">
            <v>109266805.52190156</v>
          </cell>
          <cell r="D407">
            <v>0</v>
          </cell>
          <cell r="L407">
            <v>0</v>
          </cell>
          <cell r="M407">
            <v>0</v>
          </cell>
          <cell r="U407">
            <v>0</v>
          </cell>
          <cell r="V407">
            <v>105860776.43880153</v>
          </cell>
          <cell r="W407">
            <v>0</v>
          </cell>
          <cell r="AE407">
            <v>0</v>
          </cell>
          <cell r="AF407">
            <v>0</v>
          </cell>
          <cell r="AN407">
            <v>0</v>
          </cell>
          <cell r="AO407">
            <v>974315.12715442304</v>
          </cell>
          <cell r="AP407">
            <v>0</v>
          </cell>
          <cell r="AX407">
            <v>0</v>
          </cell>
          <cell r="AY407">
            <v>0</v>
          </cell>
          <cell r="BG407">
            <v>0</v>
          </cell>
          <cell r="BH407">
            <v>3707980.6709841415</v>
          </cell>
          <cell r="BI407">
            <v>0</v>
          </cell>
          <cell r="BQ407">
            <v>0</v>
          </cell>
          <cell r="BR407">
            <v>0</v>
          </cell>
          <cell r="CA407">
            <v>24155322.240317196</v>
          </cell>
          <cell r="CK407">
            <v>0</v>
          </cell>
          <cell r="CS407">
            <v>0</v>
          </cell>
          <cell r="CT407">
            <v>19333093.592871461</v>
          </cell>
          <cell r="CU407">
            <v>0</v>
          </cell>
          <cell r="DC407">
            <v>0</v>
          </cell>
          <cell r="DD407">
            <v>0</v>
          </cell>
          <cell r="DL407">
            <v>0</v>
          </cell>
          <cell r="DM407">
            <v>31347996.823781285</v>
          </cell>
          <cell r="DN407">
            <v>0</v>
          </cell>
          <cell r="DV407">
            <v>0</v>
          </cell>
          <cell r="DW407">
            <v>0</v>
          </cell>
          <cell r="EE407">
            <v>0</v>
          </cell>
          <cell r="EF407">
            <v>127278817.29643241</v>
          </cell>
          <cell r="EG407">
            <v>0</v>
          </cell>
          <cell r="EO407">
            <v>0</v>
          </cell>
          <cell r="EP407">
            <v>0</v>
          </cell>
          <cell r="EX407">
            <v>0</v>
          </cell>
        </row>
        <row r="408">
          <cell r="B408">
            <v>50221</v>
          </cell>
          <cell r="C408">
            <v>109266805.52190156</v>
          </cell>
          <cell r="D408">
            <v>0</v>
          </cell>
          <cell r="L408">
            <v>0</v>
          </cell>
          <cell r="M408">
            <v>0</v>
          </cell>
          <cell r="U408">
            <v>0</v>
          </cell>
          <cell r="V408">
            <v>105860776.43880153</v>
          </cell>
          <cell r="W408">
            <v>0</v>
          </cell>
          <cell r="AE408">
            <v>0</v>
          </cell>
          <cell r="AF408">
            <v>0</v>
          </cell>
          <cell r="AN408">
            <v>0</v>
          </cell>
          <cell r="AO408">
            <v>974315.12715442304</v>
          </cell>
          <cell r="AP408">
            <v>0</v>
          </cell>
          <cell r="AX408">
            <v>0</v>
          </cell>
          <cell r="AY408">
            <v>0</v>
          </cell>
          <cell r="BG408">
            <v>0</v>
          </cell>
          <cell r="BH408">
            <v>3707980.6709841415</v>
          </cell>
          <cell r="BI408">
            <v>0</v>
          </cell>
          <cell r="BQ408">
            <v>0</v>
          </cell>
          <cell r="BR408">
            <v>0</v>
          </cell>
          <cell r="CA408">
            <v>24155322.240317196</v>
          </cell>
          <cell r="CK408">
            <v>0</v>
          </cell>
          <cell r="CS408">
            <v>0</v>
          </cell>
          <cell r="CT408">
            <v>19333093.592871461</v>
          </cell>
          <cell r="CU408">
            <v>0</v>
          </cell>
          <cell r="DC408">
            <v>0</v>
          </cell>
          <cell r="DD408">
            <v>0</v>
          </cell>
          <cell r="DL408">
            <v>0</v>
          </cell>
          <cell r="DM408">
            <v>31347996.823781285</v>
          </cell>
          <cell r="DN408">
            <v>0</v>
          </cell>
          <cell r="DV408">
            <v>0</v>
          </cell>
          <cell r="DW408">
            <v>0</v>
          </cell>
          <cell r="EE408">
            <v>0</v>
          </cell>
          <cell r="EF408">
            <v>127278817.29643241</v>
          </cell>
          <cell r="EG408">
            <v>0</v>
          </cell>
          <cell r="EO408">
            <v>0</v>
          </cell>
          <cell r="EP408">
            <v>0</v>
          </cell>
          <cell r="EX408">
            <v>0</v>
          </cell>
        </row>
        <row r="409">
          <cell r="B409">
            <v>50252</v>
          </cell>
          <cell r="C409">
            <v>109266805.52190156</v>
          </cell>
          <cell r="D409">
            <v>0</v>
          </cell>
          <cell r="L409">
            <v>0</v>
          </cell>
          <cell r="M409">
            <v>0</v>
          </cell>
          <cell r="U409">
            <v>0</v>
          </cell>
          <cell r="V409">
            <v>105860776.43880153</v>
          </cell>
          <cell r="W409">
            <v>0</v>
          </cell>
          <cell r="AE409">
            <v>0</v>
          </cell>
          <cell r="AF409">
            <v>0</v>
          </cell>
          <cell r="AN409">
            <v>0</v>
          </cell>
          <cell r="AO409">
            <v>974315.12715442304</v>
          </cell>
          <cell r="AP409">
            <v>0</v>
          </cell>
          <cell r="AX409">
            <v>0</v>
          </cell>
          <cell r="AY409">
            <v>0</v>
          </cell>
          <cell r="BG409">
            <v>0</v>
          </cell>
          <cell r="BH409">
            <v>3707980.6709841415</v>
          </cell>
          <cell r="BI409">
            <v>0</v>
          </cell>
          <cell r="BQ409">
            <v>0</v>
          </cell>
          <cell r="BR409">
            <v>0</v>
          </cell>
          <cell r="CA409">
            <v>24155322.240317196</v>
          </cell>
          <cell r="CK409">
            <v>0</v>
          </cell>
          <cell r="CS409">
            <v>0</v>
          </cell>
          <cell r="CT409">
            <v>19333093.592871461</v>
          </cell>
          <cell r="CU409">
            <v>0</v>
          </cell>
          <cell r="DC409">
            <v>0</v>
          </cell>
          <cell r="DD409">
            <v>0</v>
          </cell>
          <cell r="DL409">
            <v>0</v>
          </cell>
          <cell r="DM409">
            <v>31347996.823781285</v>
          </cell>
          <cell r="DN409">
            <v>0</v>
          </cell>
          <cell r="DV409">
            <v>0</v>
          </cell>
          <cell r="DW409">
            <v>0</v>
          </cell>
          <cell r="EE409">
            <v>0</v>
          </cell>
          <cell r="EF409">
            <v>127278817.29643241</v>
          </cell>
          <cell r="EG409">
            <v>0</v>
          </cell>
          <cell r="EO409">
            <v>0</v>
          </cell>
          <cell r="EP409">
            <v>0</v>
          </cell>
          <cell r="EX409">
            <v>0</v>
          </cell>
        </row>
        <row r="410">
          <cell r="B410">
            <v>50283</v>
          </cell>
          <cell r="C410">
            <v>109266805.52190156</v>
          </cell>
          <cell r="D410">
            <v>0</v>
          </cell>
          <cell r="L410">
            <v>0</v>
          </cell>
          <cell r="M410">
            <v>0</v>
          </cell>
          <cell r="U410">
            <v>0</v>
          </cell>
          <cell r="V410">
            <v>105860776.43880153</v>
          </cell>
          <cell r="W410">
            <v>0</v>
          </cell>
          <cell r="AE410">
            <v>0</v>
          </cell>
          <cell r="AF410">
            <v>0</v>
          </cell>
          <cell r="AN410">
            <v>0</v>
          </cell>
          <cell r="AO410">
            <v>974315.12715442304</v>
          </cell>
          <cell r="AP410">
            <v>0</v>
          </cell>
          <cell r="AX410">
            <v>0</v>
          </cell>
          <cell r="AY410">
            <v>0</v>
          </cell>
          <cell r="BG410">
            <v>0</v>
          </cell>
          <cell r="BH410">
            <v>3707980.6709841415</v>
          </cell>
          <cell r="BI410">
            <v>0</v>
          </cell>
          <cell r="BQ410">
            <v>0</v>
          </cell>
          <cell r="BR410">
            <v>0</v>
          </cell>
          <cell r="CA410">
            <v>24155322.240317196</v>
          </cell>
          <cell r="CK410">
            <v>0</v>
          </cell>
          <cell r="CS410">
            <v>0</v>
          </cell>
          <cell r="CT410">
            <v>19333093.592871461</v>
          </cell>
          <cell r="CU410">
            <v>0</v>
          </cell>
          <cell r="DC410">
            <v>0</v>
          </cell>
          <cell r="DD410">
            <v>0</v>
          </cell>
          <cell r="DL410">
            <v>0</v>
          </cell>
          <cell r="DM410">
            <v>31347996.823781285</v>
          </cell>
          <cell r="DN410">
            <v>0</v>
          </cell>
          <cell r="DV410">
            <v>0</v>
          </cell>
          <cell r="DW410">
            <v>0</v>
          </cell>
          <cell r="EE410">
            <v>0</v>
          </cell>
          <cell r="EF410">
            <v>127278817.29643241</v>
          </cell>
          <cell r="EG410">
            <v>0</v>
          </cell>
          <cell r="EO410">
            <v>0</v>
          </cell>
          <cell r="EP410">
            <v>0</v>
          </cell>
          <cell r="EX410">
            <v>0</v>
          </cell>
        </row>
        <row r="411">
          <cell r="B411">
            <v>50313</v>
          </cell>
          <cell r="C411">
            <v>109266805.52190156</v>
          </cell>
          <cell r="D411">
            <v>0</v>
          </cell>
          <cell r="L411">
            <v>0</v>
          </cell>
          <cell r="M411">
            <v>0</v>
          </cell>
          <cell r="U411">
            <v>0</v>
          </cell>
          <cell r="V411">
            <v>105860776.43880153</v>
          </cell>
          <cell r="W411">
            <v>0</v>
          </cell>
          <cell r="AE411">
            <v>0</v>
          </cell>
          <cell r="AF411">
            <v>0</v>
          </cell>
          <cell r="AN411">
            <v>0</v>
          </cell>
          <cell r="AO411">
            <v>974315.12715442304</v>
          </cell>
          <cell r="AP411">
            <v>0</v>
          </cell>
          <cell r="AX411">
            <v>0</v>
          </cell>
          <cell r="AY411">
            <v>0</v>
          </cell>
          <cell r="BG411">
            <v>0</v>
          </cell>
          <cell r="BH411">
            <v>3707980.6709841415</v>
          </cell>
          <cell r="BI411">
            <v>0</v>
          </cell>
          <cell r="BQ411">
            <v>0</v>
          </cell>
          <cell r="BR411">
            <v>0</v>
          </cell>
          <cell r="CA411">
            <v>24155322.240317196</v>
          </cell>
          <cell r="CK411">
            <v>0</v>
          </cell>
          <cell r="CS411">
            <v>0</v>
          </cell>
          <cell r="CT411">
            <v>19333093.592871461</v>
          </cell>
          <cell r="CU411">
            <v>0</v>
          </cell>
          <cell r="DC411">
            <v>0</v>
          </cell>
          <cell r="DD411">
            <v>0</v>
          </cell>
          <cell r="DL411">
            <v>0</v>
          </cell>
          <cell r="DM411">
            <v>31347996.823781285</v>
          </cell>
          <cell r="DN411">
            <v>0</v>
          </cell>
          <cell r="DV411">
            <v>0</v>
          </cell>
          <cell r="DW411">
            <v>0</v>
          </cell>
          <cell r="EE411">
            <v>0</v>
          </cell>
          <cell r="EF411">
            <v>127278817.29643241</v>
          </cell>
          <cell r="EG411">
            <v>0</v>
          </cell>
          <cell r="EO411">
            <v>0</v>
          </cell>
          <cell r="EP411">
            <v>0</v>
          </cell>
          <cell r="EX411">
            <v>0</v>
          </cell>
        </row>
        <row r="412">
          <cell r="B412">
            <v>50344</v>
          </cell>
          <cell r="C412">
            <v>109266805.52190156</v>
          </cell>
          <cell r="D412">
            <v>0</v>
          </cell>
          <cell r="L412">
            <v>0</v>
          </cell>
          <cell r="M412">
            <v>0</v>
          </cell>
          <cell r="U412">
            <v>0</v>
          </cell>
          <cell r="V412">
            <v>105860776.43880153</v>
          </cell>
          <cell r="W412">
            <v>0</v>
          </cell>
          <cell r="AE412">
            <v>0</v>
          </cell>
          <cell r="AF412">
            <v>0</v>
          </cell>
          <cell r="AN412">
            <v>0</v>
          </cell>
          <cell r="AO412">
            <v>974315.12715442304</v>
          </cell>
          <cell r="AP412">
            <v>0</v>
          </cell>
          <cell r="AX412">
            <v>0</v>
          </cell>
          <cell r="AY412">
            <v>0</v>
          </cell>
          <cell r="BG412">
            <v>0</v>
          </cell>
          <cell r="BH412">
            <v>3707980.6709841415</v>
          </cell>
          <cell r="BI412">
            <v>0</v>
          </cell>
          <cell r="BQ412">
            <v>0</v>
          </cell>
          <cell r="BR412">
            <v>0</v>
          </cell>
          <cell r="CA412">
            <v>24155322.240317196</v>
          </cell>
          <cell r="CK412">
            <v>0</v>
          </cell>
          <cell r="CS412">
            <v>0</v>
          </cell>
          <cell r="CT412">
            <v>19333093.592871461</v>
          </cell>
          <cell r="CU412">
            <v>0</v>
          </cell>
          <cell r="DC412">
            <v>0</v>
          </cell>
          <cell r="DD412">
            <v>0</v>
          </cell>
          <cell r="DL412">
            <v>0</v>
          </cell>
          <cell r="DM412">
            <v>31347996.823781285</v>
          </cell>
          <cell r="DN412">
            <v>0</v>
          </cell>
          <cell r="DV412">
            <v>0</v>
          </cell>
          <cell r="DW412">
            <v>0</v>
          </cell>
          <cell r="EE412">
            <v>0</v>
          </cell>
          <cell r="EF412">
            <v>127278817.29643241</v>
          </cell>
          <cell r="EG412">
            <v>0</v>
          </cell>
          <cell r="EO412">
            <v>0</v>
          </cell>
          <cell r="EP412">
            <v>0</v>
          </cell>
          <cell r="EX412">
            <v>0</v>
          </cell>
        </row>
        <row r="413">
          <cell r="B413">
            <v>50374</v>
          </cell>
          <cell r="C413">
            <v>109266805.52190156</v>
          </cell>
          <cell r="D413">
            <v>0</v>
          </cell>
          <cell r="L413">
            <v>0</v>
          </cell>
          <cell r="M413">
            <v>0</v>
          </cell>
          <cell r="U413">
            <v>0</v>
          </cell>
          <cell r="V413">
            <v>105860776.43880153</v>
          </cell>
          <cell r="W413">
            <v>0</v>
          </cell>
          <cell r="AE413">
            <v>0</v>
          </cell>
          <cell r="AF413">
            <v>0</v>
          </cell>
          <cell r="AN413">
            <v>0</v>
          </cell>
          <cell r="AO413">
            <v>974315.12715442304</v>
          </cell>
          <cell r="AP413">
            <v>0</v>
          </cell>
          <cell r="AX413">
            <v>0</v>
          </cell>
          <cell r="AY413">
            <v>0</v>
          </cell>
          <cell r="BG413">
            <v>0</v>
          </cell>
          <cell r="BH413">
            <v>3707980.6709841415</v>
          </cell>
          <cell r="BI413">
            <v>0</v>
          </cell>
          <cell r="BQ413">
            <v>0</v>
          </cell>
          <cell r="BR413">
            <v>0</v>
          </cell>
          <cell r="CA413">
            <v>24155322.240317196</v>
          </cell>
          <cell r="CK413">
            <v>0</v>
          </cell>
          <cell r="CS413">
            <v>0</v>
          </cell>
          <cell r="CT413">
            <v>19333093.592871461</v>
          </cell>
          <cell r="CU413">
            <v>0</v>
          </cell>
          <cell r="DC413">
            <v>0</v>
          </cell>
          <cell r="DD413">
            <v>0</v>
          </cell>
          <cell r="DL413">
            <v>0</v>
          </cell>
          <cell r="DM413">
            <v>31347996.823781285</v>
          </cell>
          <cell r="DN413">
            <v>0</v>
          </cell>
          <cell r="DV413">
            <v>0</v>
          </cell>
          <cell r="DW413">
            <v>0</v>
          </cell>
          <cell r="EE413">
            <v>0</v>
          </cell>
          <cell r="EF413">
            <v>127278817.29643241</v>
          </cell>
          <cell r="EG413">
            <v>0</v>
          </cell>
          <cell r="EO413">
            <v>0</v>
          </cell>
          <cell r="EP413">
            <v>0</v>
          </cell>
          <cell r="EX413">
            <v>0</v>
          </cell>
        </row>
        <row r="414">
          <cell r="B414">
            <v>50405</v>
          </cell>
          <cell r="C414">
            <v>109266805.52190156</v>
          </cell>
          <cell r="D414">
            <v>0</v>
          </cell>
          <cell r="L414">
            <v>0</v>
          </cell>
          <cell r="M414">
            <v>0</v>
          </cell>
          <cell r="U414">
            <v>0</v>
          </cell>
          <cell r="V414">
            <v>105860776.43880153</v>
          </cell>
          <cell r="W414">
            <v>0</v>
          </cell>
          <cell r="AE414">
            <v>0</v>
          </cell>
          <cell r="AF414">
            <v>0</v>
          </cell>
          <cell r="AN414">
            <v>0</v>
          </cell>
          <cell r="AO414">
            <v>974315.12715442304</v>
          </cell>
          <cell r="AP414">
            <v>0</v>
          </cell>
          <cell r="AX414">
            <v>0</v>
          </cell>
          <cell r="AY414">
            <v>0</v>
          </cell>
          <cell r="BG414">
            <v>0</v>
          </cell>
          <cell r="BH414">
            <v>3707980.6709841415</v>
          </cell>
          <cell r="BI414">
            <v>0</v>
          </cell>
          <cell r="BQ414">
            <v>0</v>
          </cell>
          <cell r="BR414">
            <v>0</v>
          </cell>
          <cell r="CA414">
            <v>24155322.240317196</v>
          </cell>
          <cell r="CK414">
            <v>0</v>
          </cell>
          <cell r="CS414">
            <v>0</v>
          </cell>
          <cell r="CT414">
            <v>19333093.592871461</v>
          </cell>
          <cell r="CU414">
            <v>0</v>
          </cell>
          <cell r="DC414">
            <v>0</v>
          </cell>
          <cell r="DD414">
            <v>0</v>
          </cell>
          <cell r="DL414">
            <v>0</v>
          </cell>
          <cell r="DM414">
            <v>31347996.823781285</v>
          </cell>
          <cell r="DN414">
            <v>0</v>
          </cell>
          <cell r="DV414">
            <v>0</v>
          </cell>
          <cell r="DW414">
            <v>0</v>
          </cell>
          <cell r="EE414">
            <v>0</v>
          </cell>
          <cell r="EF414">
            <v>127278817.29643241</v>
          </cell>
          <cell r="EG414">
            <v>0</v>
          </cell>
          <cell r="EO414">
            <v>0</v>
          </cell>
          <cell r="EP414">
            <v>0</v>
          </cell>
          <cell r="EX414">
            <v>0</v>
          </cell>
        </row>
        <row r="415">
          <cell r="B415">
            <v>50436</v>
          </cell>
          <cell r="C415">
            <v>109266805.52190156</v>
          </cell>
          <cell r="D415">
            <v>0</v>
          </cell>
          <cell r="L415">
            <v>0</v>
          </cell>
          <cell r="M415">
            <v>0</v>
          </cell>
          <cell r="U415">
            <v>0</v>
          </cell>
          <cell r="V415">
            <v>105860776.43880153</v>
          </cell>
          <cell r="W415">
            <v>0</v>
          </cell>
          <cell r="AE415">
            <v>0</v>
          </cell>
          <cell r="AF415">
            <v>0</v>
          </cell>
          <cell r="AN415">
            <v>0</v>
          </cell>
          <cell r="AO415">
            <v>974315.12715442304</v>
          </cell>
          <cell r="AP415">
            <v>0</v>
          </cell>
          <cell r="AX415">
            <v>0</v>
          </cell>
          <cell r="AY415">
            <v>0</v>
          </cell>
          <cell r="BG415">
            <v>0</v>
          </cell>
          <cell r="BH415">
            <v>3707980.6709841415</v>
          </cell>
          <cell r="BI415">
            <v>0</v>
          </cell>
          <cell r="BQ415">
            <v>0</v>
          </cell>
          <cell r="BR415">
            <v>0</v>
          </cell>
          <cell r="CA415">
            <v>24155322.240317196</v>
          </cell>
          <cell r="CK415">
            <v>0</v>
          </cell>
          <cell r="CS415">
            <v>0</v>
          </cell>
          <cell r="CT415">
            <v>19333093.592871461</v>
          </cell>
          <cell r="CU415">
            <v>0</v>
          </cell>
          <cell r="DC415">
            <v>0</v>
          </cell>
          <cell r="DD415">
            <v>0</v>
          </cell>
          <cell r="DL415">
            <v>0</v>
          </cell>
          <cell r="DM415">
            <v>31347996.823781285</v>
          </cell>
          <cell r="DN415">
            <v>0</v>
          </cell>
          <cell r="DV415">
            <v>0</v>
          </cell>
          <cell r="DW415">
            <v>0</v>
          </cell>
          <cell r="EE415">
            <v>0</v>
          </cell>
          <cell r="EF415">
            <v>127278817.29643241</v>
          </cell>
          <cell r="EG415">
            <v>0</v>
          </cell>
          <cell r="EO415">
            <v>0</v>
          </cell>
          <cell r="EP415">
            <v>0</v>
          </cell>
          <cell r="EX415">
            <v>0</v>
          </cell>
        </row>
        <row r="416">
          <cell r="B416">
            <v>50464</v>
          </cell>
          <cell r="C416">
            <v>109266805.52190156</v>
          </cell>
          <cell r="D416">
            <v>0</v>
          </cell>
          <cell r="L416">
            <v>0</v>
          </cell>
          <cell r="M416">
            <v>0</v>
          </cell>
          <cell r="U416">
            <v>0</v>
          </cell>
          <cell r="V416">
            <v>105860776.43880153</v>
          </cell>
          <cell r="W416">
            <v>0</v>
          </cell>
          <cell r="AE416">
            <v>0</v>
          </cell>
          <cell r="AF416">
            <v>0</v>
          </cell>
          <cell r="AN416">
            <v>0</v>
          </cell>
          <cell r="AO416">
            <v>974315.12715442304</v>
          </cell>
          <cell r="AP416">
            <v>0</v>
          </cell>
          <cell r="AX416">
            <v>0</v>
          </cell>
          <cell r="AY416">
            <v>0</v>
          </cell>
          <cell r="BG416">
            <v>0</v>
          </cell>
          <cell r="BH416">
            <v>3707980.6709841415</v>
          </cell>
          <cell r="BI416">
            <v>0</v>
          </cell>
          <cell r="BQ416">
            <v>0</v>
          </cell>
          <cell r="BR416">
            <v>0</v>
          </cell>
          <cell r="CA416">
            <v>24155322.240317196</v>
          </cell>
          <cell r="CK416">
            <v>0</v>
          </cell>
          <cell r="CS416">
            <v>0</v>
          </cell>
          <cell r="CT416">
            <v>19333093.592871461</v>
          </cell>
          <cell r="CU416">
            <v>0</v>
          </cell>
          <cell r="DC416">
            <v>0</v>
          </cell>
          <cell r="DD416">
            <v>0</v>
          </cell>
          <cell r="DL416">
            <v>0</v>
          </cell>
          <cell r="DM416">
            <v>31347996.823781285</v>
          </cell>
          <cell r="DN416">
            <v>0</v>
          </cell>
          <cell r="DV416">
            <v>0</v>
          </cell>
          <cell r="DW416">
            <v>0</v>
          </cell>
          <cell r="EE416">
            <v>0</v>
          </cell>
          <cell r="EF416">
            <v>127278817.29643241</v>
          </cell>
          <cell r="EG416">
            <v>0</v>
          </cell>
          <cell r="EO416">
            <v>0</v>
          </cell>
          <cell r="EP416">
            <v>0</v>
          </cell>
          <cell r="EX416">
            <v>0</v>
          </cell>
        </row>
        <row r="417">
          <cell r="B417">
            <v>50495</v>
          </cell>
          <cell r="C417">
            <v>109266805.52190156</v>
          </cell>
          <cell r="D417">
            <v>0</v>
          </cell>
          <cell r="L417">
            <v>0</v>
          </cell>
          <cell r="M417">
            <v>0</v>
          </cell>
          <cell r="U417">
            <v>0</v>
          </cell>
          <cell r="V417">
            <v>105860776.43880153</v>
          </cell>
          <cell r="W417">
            <v>0</v>
          </cell>
          <cell r="AE417">
            <v>0</v>
          </cell>
          <cell r="AF417">
            <v>0</v>
          </cell>
          <cell r="AN417">
            <v>0</v>
          </cell>
          <cell r="AO417">
            <v>974315.12715442304</v>
          </cell>
          <cell r="AP417">
            <v>0</v>
          </cell>
          <cell r="AX417">
            <v>0</v>
          </cell>
          <cell r="AY417">
            <v>0</v>
          </cell>
          <cell r="BG417">
            <v>0</v>
          </cell>
          <cell r="BH417">
            <v>3707980.6709841415</v>
          </cell>
          <cell r="BI417">
            <v>0</v>
          </cell>
          <cell r="BQ417">
            <v>0</v>
          </cell>
          <cell r="BR417">
            <v>0</v>
          </cell>
          <cell r="CA417">
            <v>24155322.240317196</v>
          </cell>
          <cell r="CK417">
            <v>0</v>
          </cell>
          <cell r="CS417">
            <v>0</v>
          </cell>
          <cell r="CT417">
            <v>19333093.592871461</v>
          </cell>
          <cell r="CU417">
            <v>0</v>
          </cell>
          <cell r="DC417">
            <v>0</v>
          </cell>
          <cell r="DD417">
            <v>0</v>
          </cell>
          <cell r="DL417">
            <v>0</v>
          </cell>
          <cell r="DM417">
            <v>31347996.823781285</v>
          </cell>
          <cell r="DN417">
            <v>0</v>
          </cell>
          <cell r="DV417">
            <v>0</v>
          </cell>
          <cell r="DW417">
            <v>0</v>
          </cell>
          <cell r="EE417">
            <v>0</v>
          </cell>
          <cell r="EF417">
            <v>127278817.29643241</v>
          </cell>
          <cell r="EG417">
            <v>0</v>
          </cell>
          <cell r="EO417">
            <v>0</v>
          </cell>
          <cell r="EP417">
            <v>0</v>
          </cell>
          <cell r="EX417">
            <v>0</v>
          </cell>
        </row>
        <row r="418">
          <cell r="B418">
            <v>50525</v>
          </cell>
          <cell r="C418">
            <v>109266805.52190156</v>
          </cell>
          <cell r="D418">
            <v>0</v>
          </cell>
          <cell r="L418">
            <v>0</v>
          </cell>
          <cell r="M418">
            <v>0</v>
          </cell>
          <cell r="U418">
            <v>0</v>
          </cell>
          <cell r="V418">
            <v>105860776.43880153</v>
          </cell>
          <cell r="W418">
            <v>0</v>
          </cell>
          <cell r="AE418">
            <v>0</v>
          </cell>
          <cell r="AF418">
            <v>0</v>
          </cell>
          <cell r="AN418">
            <v>0</v>
          </cell>
          <cell r="AO418">
            <v>974315.12715442304</v>
          </cell>
          <cell r="AP418">
            <v>0</v>
          </cell>
          <cell r="AX418">
            <v>0</v>
          </cell>
          <cell r="AY418">
            <v>0</v>
          </cell>
          <cell r="BG418">
            <v>0</v>
          </cell>
          <cell r="BH418">
            <v>3707980.6709841415</v>
          </cell>
          <cell r="BI418">
            <v>0</v>
          </cell>
          <cell r="BQ418">
            <v>0</v>
          </cell>
          <cell r="BR418">
            <v>0</v>
          </cell>
          <cell r="CA418">
            <v>24155322.240317196</v>
          </cell>
          <cell r="CK418">
            <v>0</v>
          </cell>
          <cell r="CS418">
            <v>0</v>
          </cell>
          <cell r="CT418">
            <v>19333093.592871461</v>
          </cell>
          <cell r="CU418">
            <v>0</v>
          </cell>
          <cell r="DC418">
            <v>0</v>
          </cell>
          <cell r="DD418">
            <v>0</v>
          </cell>
          <cell r="DL418">
            <v>0</v>
          </cell>
          <cell r="DM418">
            <v>31347996.823781285</v>
          </cell>
          <cell r="DN418">
            <v>0</v>
          </cell>
          <cell r="DV418">
            <v>0</v>
          </cell>
          <cell r="DW418">
            <v>0</v>
          </cell>
          <cell r="EE418">
            <v>0</v>
          </cell>
          <cell r="EF418">
            <v>127278817.29643241</v>
          </cell>
          <cell r="EG418">
            <v>0</v>
          </cell>
          <cell r="EO418">
            <v>0</v>
          </cell>
          <cell r="EP418">
            <v>0</v>
          </cell>
          <cell r="EX418">
            <v>0</v>
          </cell>
        </row>
        <row r="419">
          <cell r="B419">
            <v>50556</v>
          </cell>
          <cell r="C419">
            <v>109266805.52190156</v>
          </cell>
          <cell r="D419">
            <v>0</v>
          </cell>
          <cell r="L419">
            <v>0</v>
          </cell>
          <cell r="M419">
            <v>0</v>
          </cell>
          <cell r="U419">
            <v>0</v>
          </cell>
          <cell r="V419">
            <v>105860776.43880153</v>
          </cell>
          <cell r="W419">
            <v>0</v>
          </cell>
          <cell r="AE419">
            <v>0</v>
          </cell>
          <cell r="AF419">
            <v>0</v>
          </cell>
          <cell r="AN419">
            <v>0</v>
          </cell>
          <cell r="AO419">
            <v>974315.12715442304</v>
          </cell>
          <cell r="AP419">
            <v>0</v>
          </cell>
          <cell r="AX419">
            <v>0</v>
          </cell>
          <cell r="AY419">
            <v>0</v>
          </cell>
          <cell r="BG419">
            <v>0</v>
          </cell>
          <cell r="BH419">
            <v>3707980.6709841415</v>
          </cell>
          <cell r="BI419">
            <v>0</v>
          </cell>
          <cell r="BQ419">
            <v>0</v>
          </cell>
          <cell r="BR419">
            <v>0</v>
          </cell>
          <cell r="CA419">
            <v>24155322.240317196</v>
          </cell>
          <cell r="CK419">
            <v>0</v>
          </cell>
          <cell r="CS419">
            <v>0</v>
          </cell>
          <cell r="CT419">
            <v>19333093.592871461</v>
          </cell>
          <cell r="CU419">
            <v>0</v>
          </cell>
          <cell r="DC419">
            <v>0</v>
          </cell>
          <cell r="DD419">
            <v>0</v>
          </cell>
          <cell r="DL419">
            <v>0</v>
          </cell>
          <cell r="DM419">
            <v>31347996.823781285</v>
          </cell>
          <cell r="DN419">
            <v>0</v>
          </cell>
          <cell r="DV419">
            <v>0</v>
          </cell>
          <cell r="DW419">
            <v>0</v>
          </cell>
          <cell r="EE419">
            <v>0</v>
          </cell>
          <cell r="EF419">
            <v>127278817.29643241</v>
          </cell>
          <cell r="EG419">
            <v>0</v>
          </cell>
          <cell r="EO419">
            <v>0</v>
          </cell>
          <cell r="EP419">
            <v>0</v>
          </cell>
          <cell r="EX419">
            <v>0</v>
          </cell>
        </row>
        <row r="420">
          <cell r="B420">
            <v>50586</v>
          </cell>
          <cell r="C420">
            <v>109266805.52190156</v>
          </cell>
          <cell r="D420">
            <v>0</v>
          </cell>
          <cell r="L420">
            <v>0</v>
          </cell>
          <cell r="M420">
            <v>0</v>
          </cell>
          <cell r="U420">
            <v>0</v>
          </cell>
          <cell r="V420">
            <v>105860776.43880153</v>
          </cell>
          <cell r="W420">
            <v>0</v>
          </cell>
          <cell r="AE420">
            <v>0</v>
          </cell>
          <cell r="AF420">
            <v>0</v>
          </cell>
          <cell r="AN420">
            <v>0</v>
          </cell>
          <cell r="AO420">
            <v>974315.12715442304</v>
          </cell>
          <cell r="AP420">
            <v>0</v>
          </cell>
          <cell r="AX420">
            <v>0</v>
          </cell>
          <cell r="AY420">
            <v>0</v>
          </cell>
          <cell r="BG420">
            <v>0</v>
          </cell>
          <cell r="BH420">
            <v>3707980.6709841415</v>
          </cell>
          <cell r="BI420">
            <v>0</v>
          </cell>
          <cell r="BQ420">
            <v>0</v>
          </cell>
          <cell r="BR420">
            <v>0</v>
          </cell>
          <cell r="CA420">
            <v>24155322.240317196</v>
          </cell>
          <cell r="CK420">
            <v>0</v>
          </cell>
          <cell r="CS420">
            <v>0</v>
          </cell>
          <cell r="CT420">
            <v>19333093.592871461</v>
          </cell>
          <cell r="CU420">
            <v>0</v>
          </cell>
          <cell r="DC420">
            <v>0</v>
          </cell>
          <cell r="DD420">
            <v>0</v>
          </cell>
          <cell r="DL420">
            <v>0</v>
          </cell>
          <cell r="DM420">
            <v>31347996.823781285</v>
          </cell>
          <cell r="DN420">
            <v>0</v>
          </cell>
          <cell r="DV420">
            <v>0</v>
          </cell>
          <cell r="DW420">
            <v>0</v>
          </cell>
          <cell r="EE420">
            <v>0</v>
          </cell>
          <cell r="EF420">
            <v>127278817.29643241</v>
          </cell>
          <cell r="EG420">
            <v>0</v>
          </cell>
          <cell r="EO420">
            <v>0</v>
          </cell>
          <cell r="EP420">
            <v>0</v>
          </cell>
          <cell r="EX420">
            <v>0</v>
          </cell>
        </row>
        <row r="421">
          <cell r="B421">
            <v>50617</v>
          </cell>
          <cell r="C421">
            <v>109266805.52190156</v>
          </cell>
          <cell r="D421">
            <v>0</v>
          </cell>
          <cell r="L421">
            <v>0</v>
          </cell>
          <cell r="M421">
            <v>0</v>
          </cell>
          <cell r="U421">
            <v>0</v>
          </cell>
          <cell r="V421">
            <v>105860776.43880153</v>
          </cell>
          <cell r="W421">
            <v>0</v>
          </cell>
          <cell r="AE421">
            <v>0</v>
          </cell>
          <cell r="AF421">
            <v>0</v>
          </cell>
          <cell r="AN421">
            <v>0</v>
          </cell>
          <cell r="AO421">
            <v>974315.12715442304</v>
          </cell>
          <cell r="AP421">
            <v>0</v>
          </cell>
          <cell r="AX421">
            <v>0</v>
          </cell>
          <cell r="AY421">
            <v>0</v>
          </cell>
          <cell r="BG421">
            <v>0</v>
          </cell>
          <cell r="BH421">
            <v>3707980.6709841415</v>
          </cell>
          <cell r="BI421">
            <v>0</v>
          </cell>
          <cell r="BQ421">
            <v>0</v>
          </cell>
          <cell r="BR421">
            <v>0</v>
          </cell>
          <cell r="CA421">
            <v>24155322.240317196</v>
          </cell>
          <cell r="CK421">
            <v>0</v>
          </cell>
          <cell r="CS421">
            <v>0</v>
          </cell>
          <cell r="CT421">
            <v>19333093.592871461</v>
          </cell>
          <cell r="CU421">
            <v>0</v>
          </cell>
          <cell r="DC421">
            <v>0</v>
          </cell>
          <cell r="DD421">
            <v>0</v>
          </cell>
          <cell r="DL421">
            <v>0</v>
          </cell>
          <cell r="DM421">
            <v>31347996.823781285</v>
          </cell>
          <cell r="DN421">
            <v>0</v>
          </cell>
          <cell r="DV421">
            <v>0</v>
          </cell>
          <cell r="DW421">
            <v>0</v>
          </cell>
          <cell r="EE421">
            <v>0</v>
          </cell>
          <cell r="EF421">
            <v>127278817.29643241</v>
          </cell>
          <cell r="EG421">
            <v>0</v>
          </cell>
          <cell r="EO421">
            <v>0</v>
          </cell>
          <cell r="EP421">
            <v>0</v>
          </cell>
          <cell r="EX421">
            <v>0</v>
          </cell>
        </row>
        <row r="422">
          <cell r="B422">
            <v>50648</v>
          </cell>
          <cell r="C422">
            <v>109266805.52190156</v>
          </cell>
          <cell r="D422">
            <v>0</v>
          </cell>
          <cell r="L422">
            <v>0</v>
          </cell>
          <cell r="M422">
            <v>0</v>
          </cell>
          <cell r="U422">
            <v>0</v>
          </cell>
          <cell r="V422">
            <v>105860776.43880153</v>
          </cell>
          <cell r="W422">
            <v>0</v>
          </cell>
          <cell r="AE422">
            <v>0</v>
          </cell>
          <cell r="AF422">
            <v>0</v>
          </cell>
          <cell r="AN422">
            <v>0</v>
          </cell>
          <cell r="AO422">
            <v>974315.12715442304</v>
          </cell>
          <cell r="AP422">
            <v>0</v>
          </cell>
          <cell r="AX422">
            <v>0</v>
          </cell>
          <cell r="AY422">
            <v>0</v>
          </cell>
          <cell r="BG422">
            <v>0</v>
          </cell>
          <cell r="BH422">
            <v>3707980.6709841415</v>
          </cell>
          <cell r="BI422">
            <v>0</v>
          </cell>
          <cell r="BQ422">
            <v>0</v>
          </cell>
          <cell r="BR422">
            <v>0</v>
          </cell>
          <cell r="CA422">
            <v>24155322.240317196</v>
          </cell>
          <cell r="CK422">
            <v>0</v>
          </cell>
          <cell r="CS422">
            <v>0</v>
          </cell>
          <cell r="CT422">
            <v>19333093.592871461</v>
          </cell>
          <cell r="CU422">
            <v>0</v>
          </cell>
          <cell r="DC422">
            <v>0</v>
          </cell>
          <cell r="DD422">
            <v>0</v>
          </cell>
          <cell r="DL422">
            <v>0</v>
          </cell>
          <cell r="DM422">
            <v>31347996.823781285</v>
          </cell>
          <cell r="DN422">
            <v>0</v>
          </cell>
          <cell r="DV422">
            <v>0</v>
          </cell>
          <cell r="DW422">
            <v>0</v>
          </cell>
          <cell r="EE422">
            <v>0</v>
          </cell>
          <cell r="EF422">
            <v>127278817.29643241</v>
          </cell>
          <cell r="EG422">
            <v>0</v>
          </cell>
          <cell r="EO422">
            <v>0</v>
          </cell>
          <cell r="EP422">
            <v>0</v>
          </cell>
          <cell r="EX422">
            <v>0</v>
          </cell>
        </row>
        <row r="423">
          <cell r="B423">
            <v>50678</v>
          </cell>
          <cell r="C423">
            <v>109266805.52190156</v>
          </cell>
          <cell r="D423">
            <v>0</v>
          </cell>
          <cell r="L423">
            <v>0</v>
          </cell>
          <cell r="M423">
            <v>0</v>
          </cell>
          <cell r="U423">
            <v>0</v>
          </cell>
          <cell r="V423">
            <v>105860776.43880153</v>
          </cell>
          <cell r="W423">
            <v>0</v>
          </cell>
          <cell r="AE423">
            <v>0</v>
          </cell>
          <cell r="AF423">
            <v>0</v>
          </cell>
          <cell r="AN423">
            <v>0</v>
          </cell>
          <cell r="AO423">
            <v>974315.12715442304</v>
          </cell>
          <cell r="AP423">
            <v>0</v>
          </cell>
          <cell r="AX423">
            <v>0</v>
          </cell>
          <cell r="AY423">
            <v>0</v>
          </cell>
          <cell r="BG423">
            <v>0</v>
          </cell>
          <cell r="BH423">
            <v>3707980.6709841415</v>
          </cell>
          <cell r="BI423">
            <v>0</v>
          </cell>
          <cell r="BQ423">
            <v>0</v>
          </cell>
          <cell r="BR423">
            <v>0</v>
          </cell>
          <cell r="CA423">
            <v>24155322.240317196</v>
          </cell>
          <cell r="CK423">
            <v>0</v>
          </cell>
          <cell r="CS423">
            <v>0</v>
          </cell>
          <cell r="CT423">
            <v>19333093.592871461</v>
          </cell>
          <cell r="CU423">
            <v>0</v>
          </cell>
          <cell r="DC423">
            <v>0</v>
          </cell>
          <cell r="DD423">
            <v>0</v>
          </cell>
          <cell r="DL423">
            <v>0</v>
          </cell>
          <cell r="DM423">
            <v>31347996.823781285</v>
          </cell>
          <cell r="DN423">
            <v>0</v>
          </cell>
          <cell r="DV423">
            <v>0</v>
          </cell>
          <cell r="DW423">
            <v>0</v>
          </cell>
          <cell r="EE423">
            <v>0</v>
          </cell>
          <cell r="EF423">
            <v>127278817.29643241</v>
          </cell>
          <cell r="EG423">
            <v>0</v>
          </cell>
          <cell r="EO423">
            <v>0</v>
          </cell>
          <cell r="EP423">
            <v>0</v>
          </cell>
          <cell r="EX423">
            <v>0</v>
          </cell>
        </row>
        <row r="424">
          <cell r="B424">
            <v>50709</v>
          </cell>
          <cell r="C424">
            <v>109266805.52190156</v>
          </cell>
          <cell r="D424">
            <v>0</v>
          </cell>
          <cell r="L424">
            <v>0</v>
          </cell>
          <cell r="M424">
            <v>0</v>
          </cell>
          <cell r="U424">
            <v>0</v>
          </cell>
          <cell r="V424">
            <v>105860776.43880153</v>
          </cell>
          <cell r="W424">
            <v>0</v>
          </cell>
          <cell r="AE424">
            <v>0</v>
          </cell>
          <cell r="AF424">
            <v>0</v>
          </cell>
          <cell r="AN424">
            <v>0</v>
          </cell>
          <cell r="AO424">
            <v>974315.12715442304</v>
          </cell>
          <cell r="AP424">
            <v>0</v>
          </cell>
          <cell r="AX424">
            <v>0</v>
          </cell>
          <cell r="AY424">
            <v>0</v>
          </cell>
          <cell r="BG424">
            <v>0</v>
          </cell>
          <cell r="BH424">
            <v>3707980.6709841415</v>
          </cell>
          <cell r="BI424">
            <v>0</v>
          </cell>
          <cell r="BQ424">
            <v>0</v>
          </cell>
          <cell r="BR424">
            <v>0</v>
          </cell>
          <cell r="CA424">
            <v>24155322.240317196</v>
          </cell>
          <cell r="CK424">
            <v>0</v>
          </cell>
          <cell r="CS424">
            <v>0</v>
          </cell>
          <cell r="CT424">
            <v>19333093.592871461</v>
          </cell>
          <cell r="CU424">
            <v>0</v>
          </cell>
          <cell r="DC424">
            <v>0</v>
          </cell>
          <cell r="DD424">
            <v>0</v>
          </cell>
          <cell r="DL424">
            <v>0</v>
          </cell>
          <cell r="DM424">
            <v>31347996.823781285</v>
          </cell>
          <cell r="DN424">
            <v>0</v>
          </cell>
          <cell r="DV424">
            <v>0</v>
          </cell>
          <cell r="DW424">
            <v>0</v>
          </cell>
          <cell r="EE424">
            <v>0</v>
          </cell>
          <cell r="EF424">
            <v>127278817.29643241</v>
          </cell>
          <cell r="EG424">
            <v>0</v>
          </cell>
          <cell r="EO424">
            <v>0</v>
          </cell>
          <cell r="EP424">
            <v>0</v>
          </cell>
          <cell r="EX424">
            <v>0</v>
          </cell>
        </row>
        <row r="425">
          <cell r="B425">
            <v>50739</v>
          </cell>
          <cell r="C425">
            <v>109266805.52190156</v>
          </cell>
          <cell r="D425">
            <v>0</v>
          </cell>
          <cell r="L425">
            <v>0</v>
          </cell>
          <cell r="M425">
            <v>0</v>
          </cell>
          <cell r="U425">
            <v>0</v>
          </cell>
          <cell r="V425">
            <v>105860776.43880153</v>
          </cell>
          <cell r="W425">
            <v>0</v>
          </cell>
          <cell r="AE425">
            <v>0</v>
          </cell>
          <cell r="AF425">
            <v>0</v>
          </cell>
          <cell r="AN425">
            <v>0</v>
          </cell>
          <cell r="AO425">
            <v>974315.12715442304</v>
          </cell>
          <cell r="AP425">
            <v>0</v>
          </cell>
          <cell r="AX425">
            <v>0</v>
          </cell>
          <cell r="AY425">
            <v>0</v>
          </cell>
          <cell r="BG425">
            <v>0</v>
          </cell>
          <cell r="BH425">
            <v>3707980.6709841415</v>
          </cell>
          <cell r="BI425">
            <v>0</v>
          </cell>
          <cell r="BQ425">
            <v>0</v>
          </cell>
          <cell r="BR425">
            <v>0</v>
          </cell>
          <cell r="CA425">
            <v>24155322.240317196</v>
          </cell>
          <cell r="CK425">
            <v>0</v>
          </cell>
          <cell r="CS425">
            <v>0</v>
          </cell>
          <cell r="CT425">
            <v>19333093.592871461</v>
          </cell>
          <cell r="CU425">
            <v>0</v>
          </cell>
          <cell r="DC425">
            <v>0</v>
          </cell>
          <cell r="DD425">
            <v>0</v>
          </cell>
          <cell r="DL425">
            <v>0</v>
          </cell>
          <cell r="DM425">
            <v>31347996.823781285</v>
          </cell>
          <cell r="DN425">
            <v>0</v>
          </cell>
          <cell r="DV425">
            <v>0</v>
          </cell>
          <cell r="DW425">
            <v>0</v>
          </cell>
          <cell r="EE425">
            <v>0</v>
          </cell>
          <cell r="EF425">
            <v>127278817.29643241</v>
          </cell>
          <cell r="EG425">
            <v>0</v>
          </cell>
          <cell r="EO425">
            <v>0</v>
          </cell>
          <cell r="EP425">
            <v>0</v>
          </cell>
          <cell r="EX425">
            <v>0</v>
          </cell>
        </row>
        <row r="426">
          <cell r="B426">
            <v>50770</v>
          </cell>
          <cell r="C426">
            <v>109266805.52190156</v>
          </cell>
          <cell r="D426">
            <v>0</v>
          </cell>
          <cell r="L426">
            <v>0</v>
          </cell>
          <cell r="M426">
            <v>0</v>
          </cell>
          <cell r="U426">
            <v>0</v>
          </cell>
          <cell r="V426">
            <v>105860776.43880153</v>
          </cell>
          <cell r="W426">
            <v>0</v>
          </cell>
          <cell r="AE426">
            <v>0</v>
          </cell>
          <cell r="AF426">
            <v>0</v>
          </cell>
          <cell r="AN426">
            <v>0</v>
          </cell>
          <cell r="AO426">
            <v>974315.12715442304</v>
          </cell>
          <cell r="AP426">
            <v>0</v>
          </cell>
          <cell r="AX426">
            <v>0</v>
          </cell>
          <cell r="AY426">
            <v>0</v>
          </cell>
          <cell r="BG426">
            <v>0</v>
          </cell>
          <cell r="BH426">
            <v>3707980.6709841415</v>
          </cell>
          <cell r="BI426">
            <v>0</v>
          </cell>
          <cell r="BQ426">
            <v>0</v>
          </cell>
          <cell r="BR426">
            <v>0</v>
          </cell>
          <cell r="CA426">
            <v>24155322.240317196</v>
          </cell>
          <cell r="CK426">
            <v>0</v>
          </cell>
          <cell r="CS426">
            <v>0</v>
          </cell>
          <cell r="CT426">
            <v>19333093.592871461</v>
          </cell>
          <cell r="CU426">
            <v>0</v>
          </cell>
          <cell r="DC426">
            <v>0</v>
          </cell>
          <cell r="DD426">
            <v>0</v>
          </cell>
          <cell r="DL426">
            <v>0</v>
          </cell>
          <cell r="DM426">
            <v>31347996.823781285</v>
          </cell>
          <cell r="DN426">
            <v>0</v>
          </cell>
          <cell r="DV426">
            <v>0</v>
          </cell>
          <cell r="DW426">
            <v>0</v>
          </cell>
          <cell r="EE426">
            <v>0</v>
          </cell>
          <cell r="EF426">
            <v>127278817.29643241</v>
          </cell>
          <cell r="EG426">
            <v>0</v>
          </cell>
          <cell r="EO426">
            <v>0</v>
          </cell>
          <cell r="EP426">
            <v>0</v>
          </cell>
          <cell r="EX426">
            <v>0</v>
          </cell>
        </row>
        <row r="427">
          <cell r="B427">
            <v>50801</v>
          </cell>
          <cell r="C427">
            <v>109266805.52190156</v>
          </cell>
          <cell r="D427">
            <v>0</v>
          </cell>
          <cell r="L427">
            <v>0</v>
          </cell>
          <cell r="M427">
            <v>0</v>
          </cell>
          <cell r="U427">
            <v>0</v>
          </cell>
          <cell r="V427">
            <v>105860776.43880153</v>
          </cell>
          <cell r="W427">
            <v>0</v>
          </cell>
          <cell r="AE427">
            <v>0</v>
          </cell>
          <cell r="AF427">
            <v>0</v>
          </cell>
          <cell r="AN427">
            <v>0</v>
          </cell>
          <cell r="AO427">
            <v>974315.12715442304</v>
          </cell>
          <cell r="AP427">
            <v>0</v>
          </cell>
          <cell r="AX427">
            <v>0</v>
          </cell>
          <cell r="AY427">
            <v>0</v>
          </cell>
          <cell r="BG427">
            <v>0</v>
          </cell>
          <cell r="BH427">
            <v>3707980.6709841415</v>
          </cell>
          <cell r="BI427">
            <v>0</v>
          </cell>
          <cell r="BQ427">
            <v>0</v>
          </cell>
          <cell r="BR427">
            <v>0</v>
          </cell>
          <cell r="CA427">
            <v>24155322.240317196</v>
          </cell>
          <cell r="CK427">
            <v>0</v>
          </cell>
          <cell r="CS427">
            <v>0</v>
          </cell>
          <cell r="CT427">
            <v>19333093.592871461</v>
          </cell>
          <cell r="CU427">
            <v>0</v>
          </cell>
          <cell r="DC427">
            <v>0</v>
          </cell>
          <cell r="DD427">
            <v>0</v>
          </cell>
          <cell r="DL427">
            <v>0</v>
          </cell>
          <cell r="DM427">
            <v>31347996.823781285</v>
          </cell>
          <cell r="DN427">
            <v>0</v>
          </cell>
          <cell r="DV427">
            <v>0</v>
          </cell>
          <cell r="DW427">
            <v>0</v>
          </cell>
          <cell r="EE427">
            <v>0</v>
          </cell>
          <cell r="EF427">
            <v>127278817.29643241</v>
          </cell>
          <cell r="EG427">
            <v>0</v>
          </cell>
          <cell r="EO427">
            <v>0</v>
          </cell>
          <cell r="EP427">
            <v>0</v>
          </cell>
          <cell r="EX427">
            <v>0</v>
          </cell>
        </row>
        <row r="428">
          <cell r="B428">
            <v>50829</v>
          </cell>
          <cell r="C428">
            <v>109266805.52190156</v>
          </cell>
          <cell r="D428">
            <v>0</v>
          </cell>
          <cell r="L428">
            <v>0</v>
          </cell>
          <cell r="M428">
            <v>0</v>
          </cell>
          <cell r="U428">
            <v>0</v>
          </cell>
          <cell r="V428">
            <v>105860776.43880153</v>
          </cell>
          <cell r="W428">
            <v>0</v>
          </cell>
          <cell r="AE428">
            <v>0</v>
          </cell>
          <cell r="AF428">
            <v>0</v>
          </cell>
          <cell r="AN428">
            <v>0</v>
          </cell>
          <cell r="AO428">
            <v>974315.12715442304</v>
          </cell>
          <cell r="AP428">
            <v>0</v>
          </cell>
          <cell r="AX428">
            <v>0</v>
          </cell>
          <cell r="AY428">
            <v>0</v>
          </cell>
          <cell r="BG428">
            <v>0</v>
          </cell>
          <cell r="BH428">
            <v>3707980.6709841415</v>
          </cell>
          <cell r="BI428">
            <v>0</v>
          </cell>
          <cell r="BQ428">
            <v>0</v>
          </cell>
          <cell r="BR428">
            <v>0</v>
          </cell>
          <cell r="CA428">
            <v>24155322.240317196</v>
          </cell>
          <cell r="CK428">
            <v>0</v>
          </cell>
          <cell r="CS428">
            <v>0</v>
          </cell>
          <cell r="CT428">
            <v>19333093.592871461</v>
          </cell>
          <cell r="CU428">
            <v>0</v>
          </cell>
          <cell r="DC428">
            <v>0</v>
          </cell>
          <cell r="DD428">
            <v>0</v>
          </cell>
          <cell r="DL428">
            <v>0</v>
          </cell>
          <cell r="DM428">
            <v>31347996.823781285</v>
          </cell>
          <cell r="DN428">
            <v>0</v>
          </cell>
          <cell r="DV428">
            <v>0</v>
          </cell>
          <cell r="DW428">
            <v>0</v>
          </cell>
          <cell r="EE428">
            <v>0</v>
          </cell>
          <cell r="EF428">
            <v>127278817.29643241</v>
          </cell>
          <cell r="EG428">
            <v>0</v>
          </cell>
          <cell r="EO428">
            <v>0</v>
          </cell>
          <cell r="EP428">
            <v>0</v>
          </cell>
          <cell r="EX428">
            <v>0</v>
          </cell>
        </row>
        <row r="429">
          <cell r="B429">
            <v>50860</v>
          </cell>
          <cell r="C429">
            <v>109266805.52190156</v>
          </cell>
          <cell r="D429">
            <v>0</v>
          </cell>
          <cell r="L429">
            <v>0</v>
          </cell>
          <cell r="M429">
            <v>0</v>
          </cell>
          <cell r="U429">
            <v>0</v>
          </cell>
          <cell r="V429">
            <v>105860776.43880153</v>
          </cell>
          <cell r="W429">
            <v>0</v>
          </cell>
          <cell r="AE429">
            <v>0</v>
          </cell>
          <cell r="AF429">
            <v>0</v>
          </cell>
          <cell r="AN429">
            <v>0</v>
          </cell>
          <cell r="AO429">
            <v>974315.12715442304</v>
          </cell>
          <cell r="AP429">
            <v>0</v>
          </cell>
          <cell r="AX429">
            <v>0</v>
          </cell>
          <cell r="AY429">
            <v>0</v>
          </cell>
          <cell r="BG429">
            <v>0</v>
          </cell>
          <cell r="BH429">
            <v>3707980.6709841415</v>
          </cell>
          <cell r="BI429">
            <v>0</v>
          </cell>
          <cell r="BQ429">
            <v>0</v>
          </cell>
          <cell r="BR429">
            <v>0</v>
          </cell>
          <cell r="CA429">
            <v>24155322.240317196</v>
          </cell>
          <cell r="CK429">
            <v>0</v>
          </cell>
          <cell r="CS429">
            <v>0</v>
          </cell>
          <cell r="CT429">
            <v>19333093.592871461</v>
          </cell>
          <cell r="CU429">
            <v>0</v>
          </cell>
          <cell r="DC429">
            <v>0</v>
          </cell>
          <cell r="DD429">
            <v>0</v>
          </cell>
          <cell r="DL429">
            <v>0</v>
          </cell>
          <cell r="DM429">
            <v>31347996.823781285</v>
          </cell>
          <cell r="DN429">
            <v>0</v>
          </cell>
          <cell r="DV429">
            <v>0</v>
          </cell>
          <cell r="DW429">
            <v>0</v>
          </cell>
          <cell r="EE429">
            <v>0</v>
          </cell>
          <cell r="EF429">
            <v>127278817.29643241</v>
          </cell>
          <cell r="EG429">
            <v>0</v>
          </cell>
          <cell r="EO429">
            <v>0</v>
          </cell>
          <cell r="EP429">
            <v>0</v>
          </cell>
          <cell r="EX429">
            <v>0</v>
          </cell>
        </row>
        <row r="430">
          <cell r="B430">
            <v>50890</v>
          </cell>
          <cell r="C430">
            <v>109266805.52190156</v>
          </cell>
          <cell r="D430">
            <v>0</v>
          </cell>
          <cell r="L430">
            <v>0</v>
          </cell>
          <cell r="M430">
            <v>0</v>
          </cell>
          <cell r="U430">
            <v>0</v>
          </cell>
          <cell r="V430">
            <v>105860776.43880153</v>
          </cell>
          <cell r="W430">
            <v>0</v>
          </cell>
          <cell r="AE430">
            <v>0</v>
          </cell>
          <cell r="AF430">
            <v>0</v>
          </cell>
          <cell r="AN430">
            <v>0</v>
          </cell>
          <cell r="AO430">
            <v>974315.12715442304</v>
          </cell>
          <cell r="AP430">
            <v>0</v>
          </cell>
          <cell r="AX430">
            <v>0</v>
          </cell>
          <cell r="AY430">
            <v>0</v>
          </cell>
          <cell r="BG430">
            <v>0</v>
          </cell>
          <cell r="BH430">
            <v>3707980.6709841415</v>
          </cell>
          <cell r="BI430">
            <v>0</v>
          </cell>
          <cell r="BQ430">
            <v>0</v>
          </cell>
          <cell r="BR430">
            <v>0</v>
          </cell>
          <cell r="CA430">
            <v>24155322.240317196</v>
          </cell>
          <cell r="CK430">
            <v>0</v>
          </cell>
          <cell r="CS430">
            <v>0</v>
          </cell>
          <cell r="CT430">
            <v>19333093.592871461</v>
          </cell>
          <cell r="CU430">
            <v>0</v>
          </cell>
          <cell r="DC430">
            <v>0</v>
          </cell>
          <cell r="DD430">
            <v>0</v>
          </cell>
          <cell r="DL430">
            <v>0</v>
          </cell>
          <cell r="DM430">
            <v>31347996.823781285</v>
          </cell>
          <cell r="DN430">
            <v>0</v>
          </cell>
          <cell r="DV430">
            <v>0</v>
          </cell>
          <cell r="DW430">
            <v>0</v>
          </cell>
          <cell r="EE430">
            <v>0</v>
          </cell>
          <cell r="EF430">
            <v>127278817.29643241</v>
          </cell>
          <cell r="EG430">
            <v>0</v>
          </cell>
          <cell r="EO430">
            <v>0</v>
          </cell>
          <cell r="EP430">
            <v>0</v>
          </cell>
          <cell r="EX430">
            <v>0</v>
          </cell>
        </row>
        <row r="431">
          <cell r="B431">
            <v>50921</v>
          </cell>
          <cell r="C431">
            <v>109266805.52190156</v>
          </cell>
          <cell r="D431">
            <v>0</v>
          </cell>
          <cell r="L431">
            <v>0</v>
          </cell>
          <cell r="M431">
            <v>0</v>
          </cell>
          <cell r="U431">
            <v>0</v>
          </cell>
          <cell r="V431">
            <v>105860776.43880153</v>
          </cell>
          <cell r="W431">
            <v>0</v>
          </cell>
          <cell r="AE431">
            <v>0</v>
          </cell>
          <cell r="AF431">
            <v>0</v>
          </cell>
          <cell r="AN431">
            <v>0</v>
          </cell>
          <cell r="AO431">
            <v>974315.12715442304</v>
          </cell>
          <cell r="AP431">
            <v>0</v>
          </cell>
          <cell r="AX431">
            <v>0</v>
          </cell>
          <cell r="AY431">
            <v>0</v>
          </cell>
          <cell r="BG431">
            <v>0</v>
          </cell>
          <cell r="BH431">
            <v>3707980.6709841415</v>
          </cell>
          <cell r="BI431">
            <v>0</v>
          </cell>
          <cell r="BQ431">
            <v>0</v>
          </cell>
          <cell r="BR431">
            <v>0</v>
          </cell>
          <cell r="CA431">
            <v>24155322.240317196</v>
          </cell>
          <cell r="CK431">
            <v>0</v>
          </cell>
          <cell r="CS431">
            <v>0</v>
          </cell>
          <cell r="CT431">
            <v>19333093.592871461</v>
          </cell>
          <cell r="CU431">
            <v>0</v>
          </cell>
          <cell r="DC431">
            <v>0</v>
          </cell>
          <cell r="DD431">
            <v>0</v>
          </cell>
          <cell r="DL431">
            <v>0</v>
          </cell>
          <cell r="DM431">
            <v>31347996.823781285</v>
          </cell>
          <cell r="DN431">
            <v>0</v>
          </cell>
          <cell r="DV431">
            <v>0</v>
          </cell>
          <cell r="DW431">
            <v>0</v>
          </cell>
          <cell r="EE431">
            <v>0</v>
          </cell>
          <cell r="EF431">
            <v>127278817.29643241</v>
          </cell>
          <cell r="EG431">
            <v>0</v>
          </cell>
          <cell r="EO431">
            <v>0</v>
          </cell>
          <cell r="EP431">
            <v>0</v>
          </cell>
          <cell r="EX431">
            <v>0</v>
          </cell>
        </row>
        <row r="432">
          <cell r="B432">
            <v>50951</v>
          </cell>
          <cell r="C432">
            <v>109266805.52190156</v>
          </cell>
          <cell r="D432">
            <v>0</v>
          </cell>
          <cell r="L432">
            <v>0</v>
          </cell>
          <cell r="M432">
            <v>0</v>
          </cell>
          <cell r="U432">
            <v>0</v>
          </cell>
          <cell r="V432">
            <v>105860776.43880153</v>
          </cell>
          <cell r="W432">
            <v>0</v>
          </cell>
          <cell r="AE432">
            <v>0</v>
          </cell>
          <cell r="AF432">
            <v>0</v>
          </cell>
          <cell r="AN432">
            <v>0</v>
          </cell>
          <cell r="AO432">
            <v>974315.12715442304</v>
          </cell>
          <cell r="AP432">
            <v>0</v>
          </cell>
          <cell r="AX432">
            <v>0</v>
          </cell>
          <cell r="AY432">
            <v>0</v>
          </cell>
          <cell r="BG432">
            <v>0</v>
          </cell>
          <cell r="BH432">
            <v>3707980.6709841415</v>
          </cell>
          <cell r="BI432">
            <v>0</v>
          </cell>
          <cell r="BQ432">
            <v>0</v>
          </cell>
          <cell r="BR432">
            <v>0</v>
          </cell>
          <cell r="CA432">
            <v>24155322.240317196</v>
          </cell>
          <cell r="CK432">
            <v>0</v>
          </cell>
          <cell r="CS432">
            <v>0</v>
          </cell>
          <cell r="CT432">
            <v>19333093.592871461</v>
          </cell>
          <cell r="CU432">
            <v>0</v>
          </cell>
          <cell r="DC432">
            <v>0</v>
          </cell>
          <cell r="DD432">
            <v>0</v>
          </cell>
          <cell r="DL432">
            <v>0</v>
          </cell>
          <cell r="DM432">
            <v>31347996.823781285</v>
          </cell>
          <cell r="DN432">
            <v>0</v>
          </cell>
          <cell r="DV432">
            <v>0</v>
          </cell>
          <cell r="DW432">
            <v>0</v>
          </cell>
          <cell r="EE432">
            <v>0</v>
          </cell>
          <cell r="EF432">
            <v>127278817.29643241</v>
          </cell>
          <cell r="EG432">
            <v>0</v>
          </cell>
          <cell r="EO432">
            <v>0</v>
          </cell>
          <cell r="EP432">
            <v>0</v>
          </cell>
          <cell r="EX432">
            <v>0</v>
          </cell>
        </row>
        <row r="433">
          <cell r="B433">
            <v>50982</v>
          </cell>
          <cell r="C433">
            <v>109266805.52190156</v>
          </cell>
          <cell r="D433">
            <v>0</v>
          </cell>
          <cell r="L433">
            <v>0</v>
          </cell>
          <cell r="M433">
            <v>0</v>
          </cell>
          <cell r="U433">
            <v>0</v>
          </cell>
          <cell r="V433">
            <v>105860776.43880153</v>
          </cell>
          <cell r="W433">
            <v>0</v>
          </cell>
          <cell r="AE433">
            <v>0</v>
          </cell>
          <cell r="AF433">
            <v>0</v>
          </cell>
          <cell r="AN433">
            <v>0</v>
          </cell>
          <cell r="AO433">
            <v>974315.12715442304</v>
          </cell>
          <cell r="AP433">
            <v>0</v>
          </cell>
          <cell r="AX433">
            <v>0</v>
          </cell>
          <cell r="AY433">
            <v>0</v>
          </cell>
          <cell r="BG433">
            <v>0</v>
          </cell>
          <cell r="BH433">
            <v>3707980.6709841415</v>
          </cell>
          <cell r="BI433">
            <v>0</v>
          </cell>
          <cell r="BQ433">
            <v>0</v>
          </cell>
          <cell r="BR433">
            <v>0</v>
          </cell>
          <cell r="CA433">
            <v>24155322.240317196</v>
          </cell>
          <cell r="CK433">
            <v>0</v>
          </cell>
          <cell r="CS433">
            <v>0</v>
          </cell>
          <cell r="CT433">
            <v>19333093.592871461</v>
          </cell>
          <cell r="CU433">
            <v>0</v>
          </cell>
          <cell r="DC433">
            <v>0</v>
          </cell>
          <cell r="DD433">
            <v>0</v>
          </cell>
          <cell r="DL433">
            <v>0</v>
          </cell>
          <cell r="DM433">
            <v>31347996.823781285</v>
          </cell>
          <cell r="DN433">
            <v>0</v>
          </cell>
          <cell r="DV433">
            <v>0</v>
          </cell>
          <cell r="DW433">
            <v>0</v>
          </cell>
          <cell r="EE433">
            <v>0</v>
          </cell>
          <cell r="EF433">
            <v>127278817.29643241</v>
          </cell>
          <cell r="EG433">
            <v>0</v>
          </cell>
          <cell r="EO433">
            <v>0</v>
          </cell>
          <cell r="EP433">
            <v>0</v>
          </cell>
          <cell r="EX433">
            <v>0</v>
          </cell>
        </row>
        <row r="434">
          <cell r="B434">
            <v>51013</v>
          </cell>
          <cell r="C434">
            <v>109266805.52190156</v>
          </cell>
          <cell r="D434">
            <v>0</v>
          </cell>
          <cell r="L434">
            <v>0</v>
          </cell>
          <cell r="M434">
            <v>0</v>
          </cell>
          <cell r="U434">
            <v>0</v>
          </cell>
          <cell r="V434">
            <v>105860776.43880153</v>
          </cell>
          <cell r="W434">
            <v>0</v>
          </cell>
          <cell r="AE434">
            <v>0</v>
          </cell>
          <cell r="AF434">
            <v>0</v>
          </cell>
          <cell r="AN434">
            <v>0</v>
          </cell>
          <cell r="AO434">
            <v>974315.12715442304</v>
          </cell>
          <cell r="AP434">
            <v>0</v>
          </cell>
          <cell r="AX434">
            <v>0</v>
          </cell>
          <cell r="AY434">
            <v>0</v>
          </cell>
          <cell r="BG434">
            <v>0</v>
          </cell>
          <cell r="BH434">
            <v>3707980.6709841415</v>
          </cell>
          <cell r="BI434">
            <v>0</v>
          </cell>
          <cell r="BQ434">
            <v>0</v>
          </cell>
          <cell r="BR434">
            <v>0</v>
          </cell>
          <cell r="CA434">
            <v>24155322.240317196</v>
          </cell>
          <cell r="CK434">
            <v>0</v>
          </cell>
          <cell r="CS434">
            <v>0</v>
          </cell>
          <cell r="CT434">
            <v>19333093.592871461</v>
          </cell>
          <cell r="CU434">
            <v>0</v>
          </cell>
          <cell r="DC434">
            <v>0</v>
          </cell>
          <cell r="DD434">
            <v>0</v>
          </cell>
          <cell r="DL434">
            <v>0</v>
          </cell>
          <cell r="DM434">
            <v>31347996.823781285</v>
          </cell>
          <cell r="DN434">
            <v>0</v>
          </cell>
          <cell r="DV434">
            <v>0</v>
          </cell>
          <cell r="DW434">
            <v>0</v>
          </cell>
          <cell r="EE434">
            <v>0</v>
          </cell>
          <cell r="EF434">
            <v>127278817.29643241</v>
          </cell>
          <cell r="EG434">
            <v>0</v>
          </cell>
          <cell r="EO434">
            <v>0</v>
          </cell>
          <cell r="EP434">
            <v>0</v>
          </cell>
          <cell r="EX434">
            <v>0</v>
          </cell>
        </row>
        <row r="435">
          <cell r="B435">
            <v>51043</v>
          </cell>
          <cell r="C435">
            <v>109266805.52190156</v>
          </cell>
          <cell r="D435">
            <v>0</v>
          </cell>
          <cell r="L435">
            <v>0</v>
          </cell>
          <cell r="M435">
            <v>0</v>
          </cell>
          <cell r="U435">
            <v>0</v>
          </cell>
          <cell r="V435">
            <v>105860776.43880153</v>
          </cell>
          <cell r="W435">
            <v>0</v>
          </cell>
          <cell r="AE435">
            <v>0</v>
          </cell>
          <cell r="AF435">
            <v>0</v>
          </cell>
          <cell r="AN435">
            <v>0</v>
          </cell>
          <cell r="AO435">
            <v>974315.12715442304</v>
          </cell>
          <cell r="AP435">
            <v>0</v>
          </cell>
          <cell r="AX435">
            <v>0</v>
          </cell>
          <cell r="AY435">
            <v>0</v>
          </cell>
          <cell r="BG435">
            <v>0</v>
          </cell>
          <cell r="BH435">
            <v>3707980.6709841415</v>
          </cell>
          <cell r="BI435">
            <v>0</v>
          </cell>
          <cell r="BQ435">
            <v>0</v>
          </cell>
          <cell r="BR435">
            <v>0</v>
          </cell>
          <cell r="CA435">
            <v>24155322.240317196</v>
          </cell>
          <cell r="CK435">
            <v>0</v>
          </cell>
          <cell r="CS435">
            <v>0</v>
          </cell>
          <cell r="CT435">
            <v>19333093.592871461</v>
          </cell>
          <cell r="CU435">
            <v>0</v>
          </cell>
          <cell r="DC435">
            <v>0</v>
          </cell>
          <cell r="DD435">
            <v>0</v>
          </cell>
          <cell r="DL435">
            <v>0</v>
          </cell>
          <cell r="DM435">
            <v>31347996.823781285</v>
          </cell>
          <cell r="DN435">
            <v>0</v>
          </cell>
          <cell r="DV435">
            <v>0</v>
          </cell>
          <cell r="DW435">
            <v>0</v>
          </cell>
          <cell r="EE435">
            <v>0</v>
          </cell>
          <cell r="EF435">
            <v>127278817.29643241</v>
          </cell>
          <cell r="EG435">
            <v>0</v>
          </cell>
          <cell r="EO435">
            <v>0</v>
          </cell>
          <cell r="EP435">
            <v>0</v>
          </cell>
          <cell r="EX435">
            <v>0</v>
          </cell>
        </row>
        <row r="436">
          <cell r="B436">
            <v>51074</v>
          </cell>
          <cell r="C436">
            <v>109266805.52190156</v>
          </cell>
          <cell r="D436">
            <v>0</v>
          </cell>
          <cell r="L436">
            <v>0</v>
          </cell>
          <cell r="M436">
            <v>0</v>
          </cell>
          <cell r="U436">
            <v>0</v>
          </cell>
          <cell r="V436">
            <v>105860776.43880153</v>
          </cell>
          <cell r="W436">
            <v>0</v>
          </cell>
          <cell r="AE436">
            <v>0</v>
          </cell>
          <cell r="AF436">
            <v>0</v>
          </cell>
          <cell r="AN436">
            <v>0</v>
          </cell>
          <cell r="AO436">
            <v>974315.12715442304</v>
          </cell>
          <cell r="AP436">
            <v>0</v>
          </cell>
          <cell r="AX436">
            <v>0</v>
          </cell>
          <cell r="AY436">
            <v>0</v>
          </cell>
          <cell r="BG436">
            <v>0</v>
          </cell>
          <cell r="BH436">
            <v>3707980.6709841415</v>
          </cell>
          <cell r="BI436">
            <v>0</v>
          </cell>
          <cell r="BQ436">
            <v>0</v>
          </cell>
          <cell r="BR436">
            <v>0</v>
          </cell>
          <cell r="CA436">
            <v>24155322.240317196</v>
          </cell>
          <cell r="CK436">
            <v>0</v>
          </cell>
          <cell r="CS436">
            <v>0</v>
          </cell>
          <cell r="CT436">
            <v>19333093.592871461</v>
          </cell>
          <cell r="CU436">
            <v>0</v>
          </cell>
          <cell r="DC436">
            <v>0</v>
          </cell>
          <cell r="DD436">
            <v>0</v>
          </cell>
          <cell r="DL436">
            <v>0</v>
          </cell>
          <cell r="DM436">
            <v>31347996.823781285</v>
          </cell>
          <cell r="DN436">
            <v>0</v>
          </cell>
          <cell r="DV436">
            <v>0</v>
          </cell>
          <cell r="DW436">
            <v>0</v>
          </cell>
          <cell r="EE436">
            <v>0</v>
          </cell>
          <cell r="EF436">
            <v>127278817.29643241</v>
          </cell>
          <cell r="EG436">
            <v>0</v>
          </cell>
          <cell r="EO436">
            <v>0</v>
          </cell>
          <cell r="EP436">
            <v>0</v>
          </cell>
          <cell r="EX436">
            <v>0</v>
          </cell>
        </row>
        <row r="437">
          <cell r="B437">
            <v>51104</v>
          </cell>
          <cell r="C437">
            <v>109266805.52190156</v>
          </cell>
          <cell r="D437">
            <v>0</v>
          </cell>
          <cell r="L437">
            <v>0</v>
          </cell>
          <cell r="M437">
            <v>0</v>
          </cell>
          <cell r="U437">
            <v>0</v>
          </cell>
          <cell r="V437">
            <v>105860776.43880153</v>
          </cell>
          <cell r="W437">
            <v>0</v>
          </cell>
          <cell r="AE437">
            <v>0</v>
          </cell>
          <cell r="AF437">
            <v>0</v>
          </cell>
          <cell r="AN437">
            <v>0</v>
          </cell>
          <cell r="AO437">
            <v>974315.12715442304</v>
          </cell>
          <cell r="AP437">
            <v>0</v>
          </cell>
          <cell r="AX437">
            <v>0</v>
          </cell>
          <cell r="AY437">
            <v>0</v>
          </cell>
          <cell r="BG437">
            <v>0</v>
          </cell>
          <cell r="BH437">
            <v>3707980.6709841415</v>
          </cell>
          <cell r="BI437">
            <v>0</v>
          </cell>
          <cell r="BQ437">
            <v>0</v>
          </cell>
          <cell r="BR437">
            <v>0</v>
          </cell>
          <cell r="CA437">
            <v>24155322.240317196</v>
          </cell>
          <cell r="CK437">
            <v>0</v>
          </cell>
          <cell r="CS437">
            <v>0</v>
          </cell>
          <cell r="CT437">
            <v>19333093.592871461</v>
          </cell>
          <cell r="CU437">
            <v>0</v>
          </cell>
          <cell r="DC437">
            <v>0</v>
          </cell>
          <cell r="DD437">
            <v>0</v>
          </cell>
          <cell r="DL437">
            <v>0</v>
          </cell>
          <cell r="DM437">
            <v>31347996.823781285</v>
          </cell>
          <cell r="DN437">
            <v>0</v>
          </cell>
          <cell r="DV437">
            <v>0</v>
          </cell>
          <cell r="DW437">
            <v>0</v>
          </cell>
          <cell r="EE437">
            <v>0</v>
          </cell>
          <cell r="EF437">
            <v>127278817.29643241</v>
          </cell>
          <cell r="EG437">
            <v>0</v>
          </cell>
          <cell r="EO437">
            <v>0</v>
          </cell>
          <cell r="EP437">
            <v>0</v>
          </cell>
          <cell r="EX437">
            <v>0</v>
          </cell>
        </row>
        <row r="438">
          <cell r="B438">
            <v>51135</v>
          </cell>
          <cell r="C438">
            <v>109266805.52190156</v>
          </cell>
          <cell r="D438">
            <v>0</v>
          </cell>
          <cell r="L438">
            <v>0</v>
          </cell>
          <cell r="M438">
            <v>0</v>
          </cell>
          <cell r="U438">
            <v>0</v>
          </cell>
          <cell r="V438">
            <v>105860776.43880153</v>
          </cell>
          <cell r="W438">
            <v>0</v>
          </cell>
          <cell r="AE438">
            <v>0</v>
          </cell>
          <cell r="AF438">
            <v>0</v>
          </cell>
          <cell r="AN438">
            <v>0</v>
          </cell>
          <cell r="AO438">
            <v>974315.12715442304</v>
          </cell>
          <cell r="AP438">
            <v>0</v>
          </cell>
          <cell r="AX438">
            <v>0</v>
          </cell>
          <cell r="AY438">
            <v>0</v>
          </cell>
          <cell r="BG438">
            <v>0</v>
          </cell>
          <cell r="BH438">
            <v>3707980.6709841415</v>
          </cell>
          <cell r="BI438">
            <v>0</v>
          </cell>
          <cell r="BQ438">
            <v>0</v>
          </cell>
          <cell r="BR438">
            <v>0</v>
          </cell>
          <cell r="CA438">
            <v>24155322.240317196</v>
          </cell>
          <cell r="CK438">
            <v>0</v>
          </cell>
          <cell r="CS438">
            <v>0</v>
          </cell>
          <cell r="CT438">
            <v>19333093.592871461</v>
          </cell>
          <cell r="CU438">
            <v>0</v>
          </cell>
          <cell r="DC438">
            <v>0</v>
          </cell>
          <cell r="DD438">
            <v>0</v>
          </cell>
          <cell r="DL438">
            <v>0</v>
          </cell>
          <cell r="DM438">
            <v>31347996.823781285</v>
          </cell>
          <cell r="DN438">
            <v>0</v>
          </cell>
          <cell r="DV438">
            <v>0</v>
          </cell>
          <cell r="DW438">
            <v>0</v>
          </cell>
          <cell r="EE438">
            <v>0</v>
          </cell>
          <cell r="EF438">
            <v>127278817.29643241</v>
          </cell>
          <cell r="EG438">
            <v>0</v>
          </cell>
          <cell r="EO438">
            <v>0</v>
          </cell>
          <cell r="EP438">
            <v>0</v>
          </cell>
          <cell r="EX438">
            <v>0</v>
          </cell>
        </row>
        <row r="439">
          <cell r="B439">
            <v>51166</v>
          </cell>
          <cell r="C439">
            <v>109266805.52190156</v>
          </cell>
          <cell r="D439">
            <v>0</v>
          </cell>
          <cell r="L439">
            <v>0</v>
          </cell>
          <cell r="M439">
            <v>0</v>
          </cell>
          <cell r="U439">
            <v>0</v>
          </cell>
          <cell r="V439">
            <v>105860776.43880153</v>
          </cell>
          <cell r="W439">
            <v>0</v>
          </cell>
          <cell r="AE439">
            <v>0</v>
          </cell>
          <cell r="AF439">
            <v>0</v>
          </cell>
          <cell r="AN439">
            <v>0</v>
          </cell>
          <cell r="AO439">
            <v>974315.12715442304</v>
          </cell>
          <cell r="AP439">
            <v>0</v>
          </cell>
          <cell r="AX439">
            <v>0</v>
          </cell>
          <cell r="AY439">
            <v>0</v>
          </cell>
          <cell r="BG439">
            <v>0</v>
          </cell>
          <cell r="BH439">
            <v>3707980.6709841415</v>
          </cell>
          <cell r="BI439">
            <v>0</v>
          </cell>
          <cell r="BQ439">
            <v>0</v>
          </cell>
          <cell r="BR439">
            <v>0</v>
          </cell>
          <cell r="CA439">
            <v>24155322.240317196</v>
          </cell>
          <cell r="CK439">
            <v>0</v>
          </cell>
          <cell r="CS439">
            <v>0</v>
          </cell>
          <cell r="CT439">
            <v>19333093.592871461</v>
          </cell>
          <cell r="CU439">
            <v>0</v>
          </cell>
          <cell r="DC439">
            <v>0</v>
          </cell>
          <cell r="DD439">
            <v>0</v>
          </cell>
          <cell r="DL439">
            <v>0</v>
          </cell>
          <cell r="DM439">
            <v>31347996.823781285</v>
          </cell>
          <cell r="DN439">
            <v>0</v>
          </cell>
          <cell r="DV439">
            <v>0</v>
          </cell>
          <cell r="DW439">
            <v>0</v>
          </cell>
          <cell r="EE439">
            <v>0</v>
          </cell>
          <cell r="EF439">
            <v>127278817.29643241</v>
          </cell>
          <cell r="EG439">
            <v>0</v>
          </cell>
          <cell r="EO439">
            <v>0</v>
          </cell>
          <cell r="EP439">
            <v>0</v>
          </cell>
          <cell r="EX439">
            <v>0</v>
          </cell>
        </row>
        <row r="440">
          <cell r="B440">
            <v>51195</v>
          </cell>
          <cell r="C440">
            <v>109266805.52190156</v>
          </cell>
          <cell r="D440">
            <v>0</v>
          </cell>
          <cell r="L440">
            <v>0</v>
          </cell>
          <cell r="M440">
            <v>0</v>
          </cell>
          <cell r="U440">
            <v>0</v>
          </cell>
          <cell r="V440">
            <v>105860776.43880153</v>
          </cell>
          <cell r="W440">
            <v>0</v>
          </cell>
          <cell r="AE440">
            <v>0</v>
          </cell>
          <cell r="AF440">
            <v>0</v>
          </cell>
          <cell r="AN440">
            <v>0</v>
          </cell>
          <cell r="AO440">
            <v>974315.12715442304</v>
          </cell>
          <cell r="AP440">
            <v>0</v>
          </cell>
          <cell r="AX440">
            <v>0</v>
          </cell>
          <cell r="AY440">
            <v>0</v>
          </cell>
          <cell r="BG440">
            <v>0</v>
          </cell>
          <cell r="BH440">
            <v>3707980.6709841415</v>
          </cell>
          <cell r="BI440">
            <v>0</v>
          </cell>
          <cell r="BQ440">
            <v>0</v>
          </cell>
          <cell r="BR440">
            <v>0</v>
          </cell>
          <cell r="CA440">
            <v>24155322.240317196</v>
          </cell>
          <cell r="CK440">
            <v>0</v>
          </cell>
          <cell r="CS440">
            <v>0</v>
          </cell>
          <cell r="CT440">
            <v>19333093.592871461</v>
          </cell>
          <cell r="CU440">
            <v>0</v>
          </cell>
          <cell r="DC440">
            <v>0</v>
          </cell>
          <cell r="DD440">
            <v>0</v>
          </cell>
          <cell r="DL440">
            <v>0</v>
          </cell>
          <cell r="DM440">
            <v>31347996.823781285</v>
          </cell>
          <cell r="DN440">
            <v>0</v>
          </cell>
          <cell r="DV440">
            <v>0</v>
          </cell>
          <cell r="DW440">
            <v>0</v>
          </cell>
          <cell r="EE440">
            <v>0</v>
          </cell>
          <cell r="EF440">
            <v>127278817.29643241</v>
          </cell>
          <cell r="EG440">
            <v>0</v>
          </cell>
          <cell r="EO440">
            <v>0</v>
          </cell>
          <cell r="EP440">
            <v>0</v>
          </cell>
          <cell r="EX440">
            <v>0</v>
          </cell>
        </row>
        <row r="441">
          <cell r="B441">
            <v>51226</v>
          </cell>
          <cell r="C441">
            <v>109266805.52190156</v>
          </cell>
          <cell r="D441">
            <v>0</v>
          </cell>
          <cell r="L441">
            <v>0</v>
          </cell>
          <cell r="M441">
            <v>0</v>
          </cell>
          <cell r="U441">
            <v>0</v>
          </cell>
          <cell r="V441">
            <v>105860776.43880153</v>
          </cell>
          <cell r="W441">
            <v>0</v>
          </cell>
          <cell r="AE441">
            <v>0</v>
          </cell>
          <cell r="AF441">
            <v>0</v>
          </cell>
          <cell r="AN441">
            <v>0</v>
          </cell>
          <cell r="AO441">
            <v>974315.12715442304</v>
          </cell>
          <cell r="AP441">
            <v>0</v>
          </cell>
          <cell r="AX441">
            <v>0</v>
          </cell>
          <cell r="AY441">
            <v>0</v>
          </cell>
          <cell r="BG441">
            <v>0</v>
          </cell>
          <cell r="BH441">
            <v>3707980.6709841415</v>
          </cell>
          <cell r="BI441">
            <v>0</v>
          </cell>
          <cell r="BQ441">
            <v>0</v>
          </cell>
          <cell r="BR441">
            <v>0</v>
          </cell>
          <cell r="CA441">
            <v>24155322.240317196</v>
          </cell>
          <cell r="CK441">
            <v>0</v>
          </cell>
          <cell r="CS441">
            <v>0</v>
          </cell>
          <cell r="CT441">
            <v>19333093.592871461</v>
          </cell>
          <cell r="CU441">
            <v>0</v>
          </cell>
          <cell r="DC441">
            <v>0</v>
          </cell>
          <cell r="DD441">
            <v>0</v>
          </cell>
          <cell r="DL441">
            <v>0</v>
          </cell>
          <cell r="DM441">
            <v>31347996.823781285</v>
          </cell>
          <cell r="DN441">
            <v>0</v>
          </cell>
          <cell r="DV441">
            <v>0</v>
          </cell>
          <cell r="DW441">
            <v>0</v>
          </cell>
          <cell r="EE441">
            <v>0</v>
          </cell>
          <cell r="EF441">
            <v>127278817.29643241</v>
          </cell>
          <cell r="EG441">
            <v>0</v>
          </cell>
          <cell r="EO441">
            <v>0</v>
          </cell>
          <cell r="EP441">
            <v>0</v>
          </cell>
          <cell r="EX441">
            <v>0</v>
          </cell>
        </row>
        <row r="442">
          <cell r="B442">
            <v>51256</v>
          </cell>
          <cell r="C442">
            <v>109266805.52190156</v>
          </cell>
          <cell r="D442">
            <v>0</v>
          </cell>
          <cell r="L442">
            <v>0</v>
          </cell>
          <cell r="M442">
            <v>0</v>
          </cell>
          <cell r="U442">
            <v>0</v>
          </cell>
          <cell r="V442">
            <v>105860776.43880153</v>
          </cell>
          <cell r="W442">
            <v>0</v>
          </cell>
          <cell r="AE442">
            <v>0</v>
          </cell>
          <cell r="AF442">
            <v>0</v>
          </cell>
          <cell r="AN442">
            <v>0</v>
          </cell>
          <cell r="AO442">
            <v>974315.12715442304</v>
          </cell>
          <cell r="AP442">
            <v>0</v>
          </cell>
          <cell r="AX442">
            <v>0</v>
          </cell>
          <cell r="AY442">
            <v>0</v>
          </cell>
          <cell r="BG442">
            <v>0</v>
          </cell>
          <cell r="BH442">
            <v>3707980.6709841415</v>
          </cell>
          <cell r="BI442">
            <v>0</v>
          </cell>
          <cell r="BQ442">
            <v>0</v>
          </cell>
          <cell r="BR442">
            <v>0</v>
          </cell>
          <cell r="CA442">
            <v>24155322.240317196</v>
          </cell>
          <cell r="CK442">
            <v>0</v>
          </cell>
          <cell r="CS442">
            <v>0</v>
          </cell>
          <cell r="CT442">
            <v>19333093.592871461</v>
          </cell>
          <cell r="CU442">
            <v>0</v>
          </cell>
          <cell r="DC442">
            <v>0</v>
          </cell>
          <cell r="DD442">
            <v>0</v>
          </cell>
          <cell r="DL442">
            <v>0</v>
          </cell>
          <cell r="DM442">
            <v>31347996.823781285</v>
          </cell>
          <cell r="DN442">
            <v>0</v>
          </cell>
          <cell r="DV442">
            <v>0</v>
          </cell>
          <cell r="DW442">
            <v>0</v>
          </cell>
          <cell r="EE442">
            <v>0</v>
          </cell>
          <cell r="EF442">
            <v>127278817.29643241</v>
          </cell>
          <cell r="EG442">
            <v>0</v>
          </cell>
          <cell r="EO442">
            <v>0</v>
          </cell>
          <cell r="EP442">
            <v>0</v>
          </cell>
          <cell r="EX442">
            <v>0</v>
          </cell>
        </row>
        <row r="443">
          <cell r="B443">
            <v>51287</v>
          </cell>
          <cell r="C443">
            <v>109266805.52190156</v>
          </cell>
          <cell r="D443">
            <v>0</v>
          </cell>
          <cell r="L443">
            <v>0</v>
          </cell>
          <cell r="M443">
            <v>0</v>
          </cell>
          <cell r="U443">
            <v>0</v>
          </cell>
          <cell r="V443">
            <v>105860776.43880153</v>
          </cell>
          <cell r="W443">
            <v>0</v>
          </cell>
          <cell r="AE443">
            <v>0</v>
          </cell>
          <cell r="AF443">
            <v>0</v>
          </cell>
          <cell r="AN443">
            <v>0</v>
          </cell>
          <cell r="AO443">
            <v>974315.12715442304</v>
          </cell>
          <cell r="AP443">
            <v>0</v>
          </cell>
          <cell r="AX443">
            <v>0</v>
          </cell>
          <cell r="AY443">
            <v>0</v>
          </cell>
          <cell r="BG443">
            <v>0</v>
          </cell>
          <cell r="BH443">
            <v>3707980.6709841415</v>
          </cell>
          <cell r="BI443">
            <v>0</v>
          </cell>
          <cell r="BQ443">
            <v>0</v>
          </cell>
          <cell r="BR443">
            <v>0</v>
          </cell>
          <cell r="CA443">
            <v>24155322.240317196</v>
          </cell>
          <cell r="CK443">
            <v>0</v>
          </cell>
          <cell r="CS443">
            <v>0</v>
          </cell>
          <cell r="CT443">
            <v>19333093.592871461</v>
          </cell>
          <cell r="CU443">
            <v>0</v>
          </cell>
          <cell r="DC443">
            <v>0</v>
          </cell>
          <cell r="DD443">
            <v>0</v>
          </cell>
          <cell r="DL443">
            <v>0</v>
          </cell>
          <cell r="DM443">
            <v>31347996.823781285</v>
          </cell>
          <cell r="DN443">
            <v>0</v>
          </cell>
          <cell r="DV443">
            <v>0</v>
          </cell>
          <cell r="DW443">
            <v>0</v>
          </cell>
          <cell r="EE443">
            <v>0</v>
          </cell>
          <cell r="EF443">
            <v>127278817.29643241</v>
          </cell>
          <cell r="EG443">
            <v>0</v>
          </cell>
          <cell r="EO443">
            <v>0</v>
          </cell>
          <cell r="EP443">
            <v>0</v>
          </cell>
          <cell r="EX443">
            <v>0</v>
          </cell>
        </row>
        <row r="444">
          <cell r="B444">
            <v>51317</v>
          </cell>
          <cell r="C444">
            <v>109266805.52190156</v>
          </cell>
          <cell r="D444">
            <v>0</v>
          </cell>
          <cell r="L444">
            <v>0</v>
          </cell>
          <cell r="M444">
            <v>0</v>
          </cell>
          <cell r="U444">
            <v>0</v>
          </cell>
          <cell r="V444">
            <v>105860776.43880153</v>
          </cell>
          <cell r="W444">
            <v>0</v>
          </cell>
          <cell r="AE444">
            <v>0</v>
          </cell>
          <cell r="AF444">
            <v>0</v>
          </cell>
          <cell r="AN444">
            <v>0</v>
          </cell>
          <cell r="AO444">
            <v>974315.12715442304</v>
          </cell>
          <cell r="AP444">
            <v>0</v>
          </cell>
          <cell r="AX444">
            <v>0</v>
          </cell>
          <cell r="AY444">
            <v>0</v>
          </cell>
          <cell r="BG444">
            <v>0</v>
          </cell>
          <cell r="BH444">
            <v>3707980.6709841415</v>
          </cell>
          <cell r="BI444">
            <v>0</v>
          </cell>
          <cell r="BQ444">
            <v>0</v>
          </cell>
          <cell r="BR444">
            <v>0</v>
          </cell>
          <cell r="CA444">
            <v>24155322.240317196</v>
          </cell>
          <cell r="CK444">
            <v>0</v>
          </cell>
          <cell r="CS444">
            <v>0</v>
          </cell>
          <cell r="CT444">
            <v>19333093.592871461</v>
          </cell>
          <cell r="CU444">
            <v>0</v>
          </cell>
          <cell r="DC444">
            <v>0</v>
          </cell>
          <cell r="DD444">
            <v>0</v>
          </cell>
          <cell r="DL444">
            <v>0</v>
          </cell>
          <cell r="DM444">
            <v>31347996.823781285</v>
          </cell>
          <cell r="DN444">
            <v>0</v>
          </cell>
          <cell r="DV444">
            <v>0</v>
          </cell>
          <cell r="DW444">
            <v>0</v>
          </cell>
          <cell r="EE444">
            <v>0</v>
          </cell>
          <cell r="EF444">
            <v>127278817.29643241</v>
          </cell>
          <cell r="EG444">
            <v>0</v>
          </cell>
          <cell r="EO444">
            <v>0</v>
          </cell>
          <cell r="EP444">
            <v>0</v>
          </cell>
          <cell r="EX444">
            <v>0</v>
          </cell>
        </row>
        <row r="445">
          <cell r="B445">
            <v>51348</v>
          </cell>
          <cell r="C445">
            <v>109266805.52190156</v>
          </cell>
          <cell r="D445">
            <v>0</v>
          </cell>
          <cell r="L445">
            <v>0</v>
          </cell>
          <cell r="M445">
            <v>0</v>
          </cell>
          <cell r="U445">
            <v>0</v>
          </cell>
          <cell r="V445">
            <v>105860776.43880153</v>
          </cell>
          <cell r="W445">
            <v>0</v>
          </cell>
          <cell r="AE445">
            <v>0</v>
          </cell>
          <cell r="AF445">
            <v>0</v>
          </cell>
          <cell r="AN445">
            <v>0</v>
          </cell>
          <cell r="AO445">
            <v>974315.12715442304</v>
          </cell>
          <cell r="AP445">
            <v>0</v>
          </cell>
          <cell r="AX445">
            <v>0</v>
          </cell>
          <cell r="AY445">
            <v>0</v>
          </cell>
          <cell r="BG445">
            <v>0</v>
          </cell>
          <cell r="BH445">
            <v>3707980.6709841415</v>
          </cell>
          <cell r="BI445">
            <v>0</v>
          </cell>
          <cell r="BQ445">
            <v>0</v>
          </cell>
          <cell r="BR445">
            <v>0</v>
          </cell>
          <cell r="CA445">
            <v>24155322.240317196</v>
          </cell>
          <cell r="CK445">
            <v>0</v>
          </cell>
          <cell r="CS445">
            <v>0</v>
          </cell>
          <cell r="CT445">
            <v>19333093.592871461</v>
          </cell>
          <cell r="CU445">
            <v>0</v>
          </cell>
          <cell r="DC445">
            <v>0</v>
          </cell>
          <cell r="DD445">
            <v>0</v>
          </cell>
          <cell r="DL445">
            <v>0</v>
          </cell>
          <cell r="DM445">
            <v>31347996.823781285</v>
          </cell>
          <cell r="DN445">
            <v>0</v>
          </cell>
          <cell r="DV445">
            <v>0</v>
          </cell>
          <cell r="DW445">
            <v>0</v>
          </cell>
          <cell r="EE445">
            <v>0</v>
          </cell>
          <cell r="EF445">
            <v>127278817.29643241</v>
          </cell>
          <cell r="EG445">
            <v>0</v>
          </cell>
          <cell r="EO445">
            <v>0</v>
          </cell>
          <cell r="EP445">
            <v>0</v>
          </cell>
          <cell r="EX445">
            <v>0</v>
          </cell>
        </row>
        <row r="446">
          <cell r="B446">
            <v>51379</v>
          </cell>
          <cell r="C446">
            <v>109266805.52190156</v>
          </cell>
          <cell r="D446">
            <v>0</v>
          </cell>
          <cell r="L446">
            <v>0</v>
          </cell>
          <cell r="M446">
            <v>0</v>
          </cell>
          <cell r="U446">
            <v>0</v>
          </cell>
          <cell r="V446">
            <v>105860776.43880153</v>
          </cell>
          <cell r="W446">
            <v>0</v>
          </cell>
          <cell r="AE446">
            <v>0</v>
          </cell>
          <cell r="AF446">
            <v>0</v>
          </cell>
          <cell r="AN446">
            <v>0</v>
          </cell>
          <cell r="AO446">
            <v>974315.12715442304</v>
          </cell>
          <cell r="AP446">
            <v>0</v>
          </cell>
          <cell r="AX446">
            <v>0</v>
          </cell>
          <cell r="AY446">
            <v>0</v>
          </cell>
          <cell r="BG446">
            <v>0</v>
          </cell>
          <cell r="BH446">
            <v>3707980.6709841415</v>
          </cell>
          <cell r="BI446">
            <v>0</v>
          </cell>
          <cell r="BQ446">
            <v>0</v>
          </cell>
          <cell r="BR446">
            <v>0</v>
          </cell>
          <cell r="CA446">
            <v>24155322.240317196</v>
          </cell>
          <cell r="CK446">
            <v>0</v>
          </cell>
          <cell r="CS446">
            <v>0</v>
          </cell>
          <cell r="CT446">
            <v>19333093.592871461</v>
          </cell>
          <cell r="CU446">
            <v>0</v>
          </cell>
          <cell r="DC446">
            <v>0</v>
          </cell>
          <cell r="DD446">
            <v>0</v>
          </cell>
          <cell r="DL446">
            <v>0</v>
          </cell>
          <cell r="DM446">
            <v>31347996.823781285</v>
          </cell>
          <cell r="DN446">
            <v>0</v>
          </cell>
          <cell r="DV446">
            <v>0</v>
          </cell>
          <cell r="DW446">
            <v>0</v>
          </cell>
          <cell r="EE446">
            <v>0</v>
          </cell>
          <cell r="EF446">
            <v>127278817.29643241</v>
          </cell>
          <cell r="EG446">
            <v>0</v>
          </cell>
          <cell r="EO446">
            <v>0</v>
          </cell>
          <cell r="EP446">
            <v>0</v>
          </cell>
          <cell r="EX446">
            <v>0</v>
          </cell>
        </row>
        <row r="447">
          <cell r="B447">
            <v>51409</v>
          </cell>
          <cell r="C447">
            <v>109266805.52190156</v>
          </cell>
          <cell r="D447">
            <v>0</v>
          </cell>
          <cell r="L447">
            <v>0</v>
          </cell>
          <cell r="M447">
            <v>0</v>
          </cell>
          <cell r="U447">
            <v>0</v>
          </cell>
          <cell r="V447">
            <v>105860776.43880153</v>
          </cell>
          <cell r="W447">
            <v>0</v>
          </cell>
          <cell r="AE447">
            <v>0</v>
          </cell>
          <cell r="AF447">
            <v>0</v>
          </cell>
          <cell r="AN447">
            <v>0</v>
          </cell>
          <cell r="AO447">
            <v>974315.12715442304</v>
          </cell>
          <cell r="AP447">
            <v>0</v>
          </cell>
          <cell r="AX447">
            <v>0</v>
          </cell>
          <cell r="AY447">
            <v>0</v>
          </cell>
          <cell r="BG447">
            <v>0</v>
          </cell>
          <cell r="BH447">
            <v>3707980.6709841415</v>
          </cell>
          <cell r="BI447">
            <v>0</v>
          </cell>
          <cell r="BQ447">
            <v>0</v>
          </cell>
          <cell r="BR447">
            <v>0</v>
          </cell>
          <cell r="CA447">
            <v>24155322.240317196</v>
          </cell>
          <cell r="CK447">
            <v>0</v>
          </cell>
          <cell r="CS447">
            <v>0</v>
          </cell>
          <cell r="CT447">
            <v>19333093.592871461</v>
          </cell>
          <cell r="CU447">
            <v>0</v>
          </cell>
          <cell r="DC447">
            <v>0</v>
          </cell>
          <cell r="DD447">
            <v>0</v>
          </cell>
          <cell r="DL447">
            <v>0</v>
          </cell>
          <cell r="DM447">
            <v>31347996.823781285</v>
          </cell>
          <cell r="DN447">
            <v>0</v>
          </cell>
          <cell r="DV447">
            <v>0</v>
          </cell>
          <cell r="DW447">
            <v>0</v>
          </cell>
          <cell r="EE447">
            <v>0</v>
          </cell>
          <cell r="EF447">
            <v>127278817.29643241</v>
          </cell>
          <cell r="EG447">
            <v>0</v>
          </cell>
          <cell r="EO447">
            <v>0</v>
          </cell>
          <cell r="EP447">
            <v>0</v>
          </cell>
          <cell r="EX447">
            <v>0</v>
          </cell>
        </row>
        <row r="448">
          <cell r="B448">
            <v>51440</v>
          </cell>
          <cell r="C448">
            <v>109266805.52190156</v>
          </cell>
          <cell r="D448">
            <v>0</v>
          </cell>
          <cell r="L448">
            <v>0</v>
          </cell>
          <cell r="M448">
            <v>0</v>
          </cell>
          <cell r="U448">
            <v>0</v>
          </cell>
          <cell r="V448">
            <v>105860776.43880153</v>
          </cell>
          <cell r="W448">
            <v>0</v>
          </cell>
          <cell r="AE448">
            <v>0</v>
          </cell>
          <cell r="AF448">
            <v>0</v>
          </cell>
          <cell r="AN448">
            <v>0</v>
          </cell>
          <cell r="AO448">
            <v>974315.12715442304</v>
          </cell>
          <cell r="AP448">
            <v>0</v>
          </cell>
          <cell r="AX448">
            <v>0</v>
          </cell>
          <cell r="AY448">
            <v>0</v>
          </cell>
          <cell r="BG448">
            <v>0</v>
          </cell>
          <cell r="BH448">
            <v>3707980.6709841415</v>
          </cell>
          <cell r="BI448">
            <v>0</v>
          </cell>
          <cell r="BQ448">
            <v>0</v>
          </cell>
          <cell r="BR448">
            <v>0</v>
          </cell>
          <cell r="CA448">
            <v>24155322.240317196</v>
          </cell>
          <cell r="CK448">
            <v>0</v>
          </cell>
          <cell r="CS448">
            <v>0</v>
          </cell>
          <cell r="CT448">
            <v>19333093.592871461</v>
          </cell>
          <cell r="CU448">
            <v>0</v>
          </cell>
          <cell r="DC448">
            <v>0</v>
          </cell>
          <cell r="DD448">
            <v>0</v>
          </cell>
          <cell r="DL448">
            <v>0</v>
          </cell>
          <cell r="DM448">
            <v>31347996.823781285</v>
          </cell>
          <cell r="DN448">
            <v>0</v>
          </cell>
          <cell r="DV448">
            <v>0</v>
          </cell>
          <cell r="DW448">
            <v>0</v>
          </cell>
          <cell r="EE448">
            <v>0</v>
          </cell>
          <cell r="EF448">
            <v>127278817.29643241</v>
          </cell>
          <cell r="EG448">
            <v>0</v>
          </cell>
          <cell r="EO448">
            <v>0</v>
          </cell>
          <cell r="EP448">
            <v>0</v>
          </cell>
          <cell r="EX448">
            <v>0</v>
          </cell>
        </row>
        <row r="449">
          <cell r="B449">
            <v>51470</v>
          </cell>
          <cell r="C449">
            <v>109266805.52190156</v>
          </cell>
          <cell r="D449">
            <v>0</v>
          </cell>
          <cell r="L449">
            <v>0</v>
          </cell>
          <cell r="M449">
            <v>0</v>
          </cell>
          <cell r="U449">
            <v>0</v>
          </cell>
          <cell r="V449">
            <v>105860776.43880153</v>
          </cell>
          <cell r="W449">
            <v>0</v>
          </cell>
          <cell r="AE449">
            <v>0</v>
          </cell>
          <cell r="AF449">
            <v>0</v>
          </cell>
          <cell r="AN449">
            <v>0</v>
          </cell>
          <cell r="AO449">
            <v>974315.12715442304</v>
          </cell>
          <cell r="AP449">
            <v>0</v>
          </cell>
          <cell r="AX449">
            <v>0</v>
          </cell>
          <cell r="AY449">
            <v>0</v>
          </cell>
          <cell r="BG449">
            <v>0</v>
          </cell>
          <cell r="BH449">
            <v>3707980.6709841415</v>
          </cell>
          <cell r="BI449">
            <v>0</v>
          </cell>
          <cell r="BQ449">
            <v>0</v>
          </cell>
          <cell r="BR449">
            <v>0</v>
          </cell>
          <cell r="CA449">
            <v>24155322.240317196</v>
          </cell>
          <cell r="CK449">
            <v>0</v>
          </cell>
          <cell r="CS449">
            <v>0</v>
          </cell>
          <cell r="CT449">
            <v>19333093.592871461</v>
          </cell>
          <cell r="CU449">
            <v>0</v>
          </cell>
          <cell r="DC449">
            <v>0</v>
          </cell>
          <cell r="DD449">
            <v>0</v>
          </cell>
          <cell r="DL449">
            <v>0</v>
          </cell>
          <cell r="DM449">
            <v>31347996.823781285</v>
          </cell>
          <cell r="DN449">
            <v>0</v>
          </cell>
          <cell r="DV449">
            <v>0</v>
          </cell>
          <cell r="DW449">
            <v>0</v>
          </cell>
          <cell r="EE449">
            <v>0</v>
          </cell>
          <cell r="EF449">
            <v>127278817.29643241</v>
          </cell>
          <cell r="EG449">
            <v>0</v>
          </cell>
          <cell r="EO449">
            <v>0</v>
          </cell>
          <cell r="EP449">
            <v>0</v>
          </cell>
          <cell r="EX449">
            <v>0</v>
          </cell>
        </row>
        <row r="450">
          <cell r="B450">
            <v>51501</v>
          </cell>
          <cell r="C450">
            <v>109266805.52190156</v>
          </cell>
          <cell r="D450">
            <v>0</v>
          </cell>
          <cell r="L450">
            <v>0</v>
          </cell>
          <cell r="M450">
            <v>0</v>
          </cell>
          <cell r="U450">
            <v>0</v>
          </cell>
          <cell r="V450">
            <v>105860776.43880153</v>
          </cell>
          <cell r="W450">
            <v>0</v>
          </cell>
          <cell r="AE450">
            <v>0</v>
          </cell>
          <cell r="AF450">
            <v>0</v>
          </cell>
          <cell r="AN450">
            <v>0</v>
          </cell>
          <cell r="AO450">
            <v>974315.12715442304</v>
          </cell>
          <cell r="AP450">
            <v>0</v>
          </cell>
          <cell r="AX450">
            <v>0</v>
          </cell>
          <cell r="AY450">
            <v>0</v>
          </cell>
          <cell r="BG450">
            <v>0</v>
          </cell>
          <cell r="BH450">
            <v>3707980.6709841415</v>
          </cell>
          <cell r="BI450">
            <v>0</v>
          </cell>
          <cell r="BQ450">
            <v>0</v>
          </cell>
          <cell r="BR450">
            <v>0</v>
          </cell>
          <cell r="CA450">
            <v>24155322.240317196</v>
          </cell>
          <cell r="CK450">
            <v>0</v>
          </cell>
          <cell r="CS450">
            <v>0</v>
          </cell>
          <cell r="CT450">
            <v>19333093.592871461</v>
          </cell>
          <cell r="CU450">
            <v>0</v>
          </cell>
          <cell r="DC450">
            <v>0</v>
          </cell>
          <cell r="DD450">
            <v>0</v>
          </cell>
          <cell r="DL450">
            <v>0</v>
          </cell>
          <cell r="DM450">
            <v>31347996.823781285</v>
          </cell>
          <cell r="DN450">
            <v>0</v>
          </cell>
          <cell r="DV450">
            <v>0</v>
          </cell>
          <cell r="DW450">
            <v>0</v>
          </cell>
          <cell r="EE450">
            <v>0</v>
          </cell>
          <cell r="EF450">
            <v>127278817.29643241</v>
          </cell>
          <cell r="EG450">
            <v>0</v>
          </cell>
          <cell r="EO450">
            <v>0</v>
          </cell>
          <cell r="EP450">
            <v>0</v>
          </cell>
          <cell r="EX450">
            <v>0</v>
          </cell>
        </row>
        <row r="451">
          <cell r="B451">
            <v>51532</v>
          </cell>
          <cell r="C451">
            <v>109266805.52190156</v>
          </cell>
          <cell r="D451">
            <v>0</v>
          </cell>
          <cell r="L451">
            <v>0</v>
          </cell>
          <cell r="M451">
            <v>0</v>
          </cell>
          <cell r="U451">
            <v>0</v>
          </cell>
          <cell r="V451">
            <v>105860776.43880153</v>
          </cell>
          <cell r="W451">
            <v>0</v>
          </cell>
          <cell r="AE451">
            <v>0</v>
          </cell>
          <cell r="AF451">
            <v>0</v>
          </cell>
          <cell r="AN451">
            <v>0</v>
          </cell>
          <cell r="AO451">
            <v>974315.12715442304</v>
          </cell>
          <cell r="AP451">
            <v>0</v>
          </cell>
          <cell r="AX451">
            <v>0</v>
          </cell>
          <cell r="AY451">
            <v>0</v>
          </cell>
          <cell r="BG451">
            <v>0</v>
          </cell>
          <cell r="BH451">
            <v>3707980.6709841415</v>
          </cell>
          <cell r="BI451">
            <v>0</v>
          </cell>
          <cell r="BQ451">
            <v>0</v>
          </cell>
          <cell r="BR451">
            <v>0</v>
          </cell>
          <cell r="CA451">
            <v>24155322.240317196</v>
          </cell>
          <cell r="CK451">
            <v>0</v>
          </cell>
          <cell r="CS451">
            <v>0</v>
          </cell>
          <cell r="CT451">
            <v>19333093.592871461</v>
          </cell>
          <cell r="CU451">
            <v>0</v>
          </cell>
          <cell r="DC451">
            <v>0</v>
          </cell>
          <cell r="DD451">
            <v>0</v>
          </cell>
          <cell r="DL451">
            <v>0</v>
          </cell>
          <cell r="DM451">
            <v>31347996.823781285</v>
          </cell>
          <cell r="DN451">
            <v>0</v>
          </cell>
          <cell r="DV451">
            <v>0</v>
          </cell>
          <cell r="DW451">
            <v>0</v>
          </cell>
          <cell r="EE451">
            <v>0</v>
          </cell>
          <cell r="EF451">
            <v>127278817.29643241</v>
          </cell>
          <cell r="EG451">
            <v>0</v>
          </cell>
          <cell r="EO451">
            <v>0</v>
          </cell>
          <cell r="EP451">
            <v>0</v>
          </cell>
          <cell r="EX451">
            <v>0</v>
          </cell>
        </row>
        <row r="452">
          <cell r="B452">
            <v>51560</v>
          </cell>
          <cell r="C452">
            <v>109266805.52190156</v>
          </cell>
          <cell r="D452">
            <v>0</v>
          </cell>
          <cell r="L452">
            <v>0</v>
          </cell>
          <cell r="M452">
            <v>0</v>
          </cell>
          <cell r="U452">
            <v>0</v>
          </cell>
          <cell r="V452">
            <v>105860776.43880153</v>
          </cell>
          <cell r="W452">
            <v>0</v>
          </cell>
          <cell r="AE452">
            <v>0</v>
          </cell>
          <cell r="AF452">
            <v>0</v>
          </cell>
          <cell r="AN452">
            <v>0</v>
          </cell>
          <cell r="AO452">
            <v>974315.12715442304</v>
          </cell>
          <cell r="AP452">
            <v>0</v>
          </cell>
          <cell r="AX452">
            <v>0</v>
          </cell>
          <cell r="AY452">
            <v>0</v>
          </cell>
          <cell r="BG452">
            <v>0</v>
          </cell>
          <cell r="BH452">
            <v>3707980.6709841415</v>
          </cell>
          <cell r="BI452">
            <v>0</v>
          </cell>
          <cell r="BQ452">
            <v>0</v>
          </cell>
          <cell r="BR452">
            <v>0</v>
          </cell>
          <cell r="CA452">
            <v>24155322.240317196</v>
          </cell>
          <cell r="CK452">
            <v>0</v>
          </cell>
          <cell r="CS452">
            <v>0</v>
          </cell>
          <cell r="CT452">
            <v>19333093.592871461</v>
          </cell>
          <cell r="CU452">
            <v>0</v>
          </cell>
          <cell r="DC452">
            <v>0</v>
          </cell>
          <cell r="DD452">
            <v>0</v>
          </cell>
          <cell r="DL452">
            <v>0</v>
          </cell>
          <cell r="DM452">
            <v>31347996.823781285</v>
          </cell>
          <cell r="DN452">
            <v>0</v>
          </cell>
          <cell r="DV452">
            <v>0</v>
          </cell>
          <cell r="DW452">
            <v>0</v>
          </cell>
          <cell r="EE452">
            <v>0</v>
          </cell>
          <cell r="EF452">
            <v>127278817.29643241</v>
          </cell>
          <cell r="EG452">
            <v>0</v>
          </cell>
          <cell r="EO452">
            <v>0</v>
          </cell>
          <cell r="EP452">
            <v>0</v>
          </cell>
          <cell r="EX452">
            <v>0</v>
          </cell>
        </row>
        <row r="453">
          <cell r="B453">
            <v>51591</v>
          </cell>
          <cell r="C453">
            <v>109266805.52190156</v>
          </cell>
          <cell r="D453">
            <v>0</v>
          </cell>
          <cell r="L453">
            <v>0</v>
          </cell>
          <cell r="M453">
            <v>0</v>
          </cell>
          <cell r="U453">
            <v>0</v>
          </cell>
          <cell r="V453">
            <v>105860776.43880153</v>
          </cell>
          <cell r="W453">
            <v>0</v>
          </cell>
          <cell r="AE453">
            <v>0</v>
          </cell>
          <cell r="AF453">
            <v>0</v>
          </cell>
          <cell r="AN453">
            <v>0</v>
          </cell>
          <cell r="AO453">
            <v>974315.12715442304</v>
          </cell>
          <cell r="AP453">
            <v>0</v>
          </cell>
          <cell r="AX453">
            <v>0</v>
          </cell>
          <cell r="AY453">
            <v>0</v>
          </cell>
          <cell r="BG453">
            <v>0</v>
          </cell>
          <cell r="BH453">
            <v>3707980.6709841415</v>
          </cell>
          <cell r="BI453">
            <v>0</v>
          </cell>
          <cell r="BQ453">
            <v>0</v>
          </cell>
          <cell r="BR453">
            <v>0</v>
          </cell>
          <cell r="CA453">
            <v>24155322.240317196</v>
          </cell>
          <cell r="CK453">
            <v>0</v>
          </cell>
          <cell r="CS453">
            <v>0</v>
          </cell>
          <cell r="CT453">
            <v>19333093.592871461</v>
          </cell>
          <cell r="CU453">
            <v>0</v>
          </cell>
          <cell r="DC453">
            <v>0</v>
          </cell>
          <cell r="DD453">
            <v>0</v>
          </cell>
          <cell r="DL453">
            <v>0</v>
          </cell>
          <cell r="DM453">
            <v>31347996.823781285</v>
          </cell>
          <cell r="DN453">
            <v>0</v>
          </cell>
          <cell r="DV453">
            <v>0</v>
          </cell>
          <cell r="DW453">
            <v>0</v>
          </cell>
          <cell r="EE453">
            <v>0</v>
          </cell>
          <cell r="EF453">
            <v>127278817.29643241</v>
          </cell>
          <cell r="EG453">
            <v>0</v>
          </cell>
          <cell r="EO453">
            <v>0</v>
          </cell>
          <cell r="EP453">
            <v>0</v>
          </cell>
          <cell r="EX453">
            <v>0</v>
          </cell>
        </row>
        <row r="454">
          <cell r="B454">
            <v>51621</v>
          </cell>
          <cell r="C454">
            <v>109266805.52190156</v>
          </cell>
          <cell r="D454">
            <v>0</v>
          </cell>
          <cell r="L454">
            <v>0</v>
          </cell>
          <cell r="M454">
            <v>0</v>
          </cell>
          <cell r="U454">
            <v>0</v>
          </cell>
          <cell r="V454">
            <v>105860776.43880153</v>
          </cell>
          <cell r="W454">
            <v>0</v>
          </cell>
          <cell r="AE454">
            <v>0</v>
          </cell>
          <cell r="AF454">
            <v>0</v>
          </cell>
          <cell r="AN454">
            <v>0</v>
          </cell>
          <cell r="AO454">
            <v>974315.12715442304</v>
          </cell>
          <cell r="AP454">
            <v>0</v>
          </cell>
          <cell r="AX454">
            <v>0</v>
          </cell>
          <cell r="AY454">
            <v>0</v>
          </cell>
          <cell r="BG454">
            <v>0</v>
          </cell>
          <cell r="BH454">
            <v>3707980.6709841415</v>
          </cell>
          <cell r="BI454">
            <v>0</v>
          </cell>
          <cell r="BQ454">
            <v>0</v>
          </cell>
          <cell r="BR454">
            <v>0</v>
          </cell>
          <cell r="CA454">
            <v>24155322.240317196</v>
          </cell>
          <cell r="CK454">
            <v>0</v>
          </cell>
          <cell r="CS454">
            <v>0</v>
          </cell>
          <cell r="CT454">
            <v>19333093.592871461</v>
          </cell>
          <cell r="CU454">
            <v>0</v>
          </cell>
          <cell r="DC454">
            <v>0</v>
          </cell>
          <cell r="DD454">
            <v>0</v>
          </cell>
          <cell r="DL454">
            <v>0</v>
          </cell>
          <cell r="DM454">
            <v>31347996.823781285</v>
          </cell>
          <cell r="DN454">
            <v>0</v>
          </cell>
          <cell r="DV454">
            <v>0</v>
          </cell>
          <cell r="DW454">
            <v>0</v>
          </cell>
          <cell r="EE454">
            <v>0</v>
          </cell>
          <cell r="EF454">
            <v>127278817.29643241</v>
          </cell>
          <cell r="EG454">
            <v>0</v>
          </cell>
          <cell r="EO454">
            <v>0</v>
          </cell>
          <cell r="EP454">
            <v>0</v>
          </cell>
          <cell r="EX454">
            <v>0</v>
          </cell>
        </row>
        <row r="455">
          <cell r="B455">
            <v>51652</v>
          </cell>
          <cell r="C455">
            <v>109266805.52190156</v>
          </cell>
          <cell r="D455">
            <v>0</v>
          </cell>
          <cell r="L455">
            <v>0</v>
          </cell>
          <cell r="M455">
            <v>0</v>
          </cell>
          <cell r="U455">
            <v>0</v>
          </cell>
          <cell r="V455">
            <v>105860776.43880153</v>
          </cell>
          <cell r="W455">
            <v>0</v>
          </cell>
          <cell r="AE455">
            <v>0</v>
          </cell>
          <cell r="AF455">
            <v>0</v>
          </cell>
          <cell r="AN455">
            <v>0</v>
          </cell>
          <cell r="AO455">
            <v>974315.12715442304</v>
          </cell>
          <cell r="AP455">
            <v>0</v>
          </cell>
          <cell r="AX455">
            <v>0</v>
          </cell>
          <cell r="AY455">
            <v>0</v>
          </cell>
          <cell r="BG455">
            <v>0</v>
          </cell>
          <cell r="BH455">
            <v>3707980.6709841415</v>
          </cell>
          <cell r="BI455">
            <v>0</v>
          </cell>
          <cell r="BQ455">
            <v>0</v>
          </cell>
          <cell r="BR455">
            <v>0</v>
          </cell>
          <cell r="CA455">
            <v>24155322.240317196</v>
          </cell>
          <cell r="CK455">
            <v>0</v>
          </cell>
          <cell r="CS455">
            <v>0</v>
          </cell>
          <cell r="CT455">
            <v>19333093.592871461</v>
          </cell>
          <cell r="CU455">
            <v>0</v>
          </cell>
          <cell r="DC455">
            <v>0</v>
          </cell>
          <cell r="DD455">
            <v>0</v>
          </cell>
          <cell r="DL455">
            <v>0</v>
          </cell>
          <cell r="DM455">
            <v>31347996.823781285</v>
          </cell>
          <cell r="DN455">
            <v>0</v>
          </cell>
          <cell r="DV455">
            <v>0</v>
          </cell>
          <cell r="DW455">
            <v>0</v>
          </cell>
          <cell r="EE455">
            <v>0</v>
          </cell>
          <cell r="EF455">
            <v>127278817.29643241</v>
          </cell>
          <cell r="EG455">
            <v>0</v>
          </cell>
          <cell r="EO455">
            <v>0</v>
          </cell>
          <cell r="EP455">
            <v>0</v>
          </cell>
          <cell r="EX455">
            <v>0</v>
          </cell>
        </row>
        <row r="456">
          <cell r="B456">
            <v>51682</v>
          </cell>
          <cell r="C456">
            <v>109266805.52190156</v>
          </cell>
          <cell r="D456">
            <v>0</v>
          </cell>
          <cell r="L456">
            <v>0</v>
          </cell>
          <cell r="M456">
            <v>0</v>
          </cell>
          <cell r="U456">
            <v>0</v>
          </cell>
          <cell r="V456">
            <v>105860776.43880153</v>
          </cell>
          <cell r="W456">
            <v>0</v>
          </cell>
          <cell r="AE456">
            <v>0</v>
          </cell>
          <cell r="AF456">
            <v>0</v>
          </cell>
          <cell r="AN456">
            <v>0</v>
          </cell>
          <cell r="AO456">
            <v>974315.12715442304</v>
          </cell>
          <cell r="AP456">
            <v>0</v>
          </cell>
          <cell r="AX456">
            <v>0</v>
          </cell>
          <cell r="AY456">
            <v>0</v>
          </cell>
          <cell r="BG456">
            <v>0</v>
          </cell>
          <cell r="BH456">
            <v>3707980.6709841415</v>
          </cell>
          <cell r="BI456">
            <v>0</v>
          </cell>
          <cell r="BQ456">
            <v>0</v>
          </cell>
          <cell r="BR456">
            <v>0</v>
          </cell>
          <cell r="CA456">
            <v>24155322.240317196</v>
          </cell>
          <cell r="CK456">
            <v>0</v>
          </cell>
          <cell r="CS456">
            <v>0</v>
          </cell>
          <cell r="CT456">
            <v>19333093.592871461</v>
          </cell>
          <cell r="CU456">
            <v>0</v>
          </cell>
          <cell r="DC456">
            <v>0</v>
          </cell>
          <cell r="DD456">
            <v>0</v>
          </cell>
          <cell r="DL456">
            <v>0</v>
          </cell>
          <cell r="DM456">
            <v>31347996.823781285</v>
          </cell>
          <cell r="DN456">
            <v>0</v>
          </cell>
          <cell r="DV456">
            <v>0</v>
          </cell>
          <cell r="DW456">
            <v>0</v>
          </cell>
          <cell r="EE456">
            <v>0</v>
          </cell>
          <cell r="EF456">
            <v>127278817.29643241</v>
          </cell>
          <cell r="EG456">
            <v>0</v>
          </cell>
          <cell r="EO456">
            <v>0</v>
          </cell>
          <cell r="EP456">
            <v>0</v>
          </cell>
          <cell r="EX456">
            <v>0</v>
          </cell>
        </row>
        <row r="457">
          <cell r="B457">
            <v>51713</v>
          </cell>
          <cell r="C457">
            <v>109266805.52190156</v>
          </cell>
          <cell r="D457">
            <v>0</v>
          </cell>
          <cell r="L457">
            <v>0</v>
          </cell>
          <cell r="M457">
            <v>0</v>
          </cell>
          <cell r="U457">
            <v>0</v>
          </cell>
          <cell r="V457">
            <v>105860776.43880153</v>
          </cell>
          <cell r="W457">
            <v>0</v>
          </cell>
          <cell r="AE457">
            <v>0</v>
          </cell>
          <cell r="AF457">
            <v>0</v>
          </cell>
          <cell r="AN457">
            <v>0</v>
          </cell>
          <cell r="AO457">
            <v>974315.12715442304</v>
          </cell>
          <cell r="AP457">
            <v>0</v>
          </cell>
          <cell r="AX457">
            <v>0</v>
          </cell>
          <cell r="AY457">
            <v>0</v>
          </cell>
          <cell r="BG457">
            <v>0</v>
          </cell>
          <cell r="BH457">
            <v>3707980.6709841415</v>
          </cell>
          <cell r="BI457">
            <v>0</v>
          </cell>
          <cell r="BQ457">
            <v>0</v>
          </cell>
          <cell r="BR457">
            <v>0</v>
          </cell>
          <cell r="CA457">
            <v>24155322.240317196</v>
          </cell>
          <cell r="CK457">
            <v>0</v>
          </cell>
          <cell r="CS457">
            <v>0</v>
          </cell>
          <cell r="CT457">
            <v>19333093.592871461</v>
          </cell>
          <cell r="CU457">
            <v>0</v>
          </cell>
          <cell r="DC457">
            <v>0</v>
          </cell>
          <cell r="DD457">
            <v>0</v>
          </cell>
          <cell r="DL457">
            <v>0</v>
          </cell>
          <cell r="DM457">
            <v>31347996.823781285</v>
          </cell>
          <cell r="DN457">
            <v>0</v>
          </cell>
          <cell r="DV457">
            <v>0</v>
          </cell>
          <cell r="DW457">
            <v>0</v>
          </cell>
          <cell r="EE457">
            <v>0</v>
          </cell>
          <cell r="EF457">
            <v>127278817.29643241</v>
          </cell>
          <cell r="EG457">
            <v>0</v>
          </cell>
          <cell r="EO457">
            <v>0</v>
          </cell>
          <cell r="EP457">
            <v>0</v>
          </cell>
          <cell r="EX457">
            <v>0</v>
          </cell>
        </row>
        <row r="458">
          <cell r="B458">
            <v>51744</v>
          </cell>
          <cell r="C458">
            <v>109266805.52190156</v>
          </cell>
          <cell r="D458">
            <v>0</v>
          </cell>
          <cell r="L458">
            <v>0</v>
          </cell>
          <cell r="M458">
            <v>0</v>
          </cell>
          <cell r="U458">
            <v>0</v>
          </cell>
          <cell r="V458">
            <v>105860776.43880153</v>
          </cell>
          <cell r="W458">
            <v>0</v>
          </cell>
          <cell r="AE458">
            <v>0</v>
          </cell>
          <cell r="AF458">
            <v>0</v>
          </cell>
          <cell r="AN458">
            <v>0</v>
          </cell>
          <cell r="AO458">
            <v>974315.12715442304</v>
          </cell>
          <cell r="AP458">
            <v>0</v>
          </cell>
          <cell r="AX458">
            <v>0</v>
          </cell>
          <cell r="AY458">
            <v>0</v>
          </cell>
          <cell r="BG458">
            <v>0</v>
          </cell>
          <cell r="BH458">
            <v>3707980.6709841415</v>
          </cell>
          <cell r="BI458">
            <v>0</v>
          </cell>
          <cell r="BQ458">
            <v>0</v>
          </cell>
          <cell r="BR458">
            <v>0</v>
          </cell>
          <cell r="CA458">
            <v>24155322.240317196</v>
          </cell>
          <cell r="CK458">
            <v>0</v>
          </cell>
          <cell r="CS458">
            <v>0</v>
          </cell>
          <cell r="CT458">
            <v>19333093.592871461</v>
          </cell>
          <cell r="CU458">
            <v>0</v>
          </cell>
          <cell r="DC458">
            <v>0</v>
          </cell>
          <cell r="DD458">
            <v>0</v>
          </cell>
          <cell r="DL458">
            <v>0</v>
          </cell>
          <cell r="DM458">
            <v>31347996.823781285</v>
          </cell>
          <cell r="DN458">
            <v>0</v>
          </cell>
          <cell r="DV458">
            <v>0</v>
          </cell>
          <cell r="DW458">
            <v>0</v>
          </cell>
          <cell r="EE458">
            <v>0</v>
          </cell>
          <cell r="EF458">
            <v>127278817.29643241</v>
          </cell>
          <cell r="EG458">
            <v>0</v>
          </cell>
          <cell r="EO458">
            <v>0</v>
          </cell>
          <cell r="EP458">
            <v>0</v>
          </cell>
          <cell r="EX458">
            <v>0</v>
          </cell>
        </row>
        <row r="459">
          <cell r="B459">
            <v>51774</v>
          </cell>
          <cell r="C459">
            <v>109266805.52190156</v>
          </cell>
          <cell r="D459">
            <v>0</v>
          </cell>
          <cell r="L459">
            <v>0</v>
          </cell>
          <cell r="M459">
            <v>0</v>
          </cell>
          <cell r="U459">
            <v>0</v>
          </cell>
          <cell r="V459">
            <v>105860776.43880153</v>
          </cell>
          <cell r="W459">
            <v>0</v>
          </cell>
          <cell r="AE459">
            <v>0</v>
          </cell>
          <cell r="AF459">
            <v>0</v>
          </cell>
          <cell r="AN459">
            <v>0</v>
          </cell>
          <cell r="AO459">
            <v>974315.12715442304</v>
          </cell>
          <cell r="AP459">
            <v>0</v>
          </cell>
          <cell r="AX459">
            <v>0</v>
          </cell>
          <cell r="AY459">
            <v>0</v>
          </cell>
          <cell r="BG459">
            <v>0</v>
          </cell>
          <cell r="BH459">
            <v>3707980.6709841415</v>
          </cell>
          <cell r="BI459">
            <v>0</v>
          </cell>
          <cell r="BQ459">
            <v>0</v>
          </cell>
          <cell r="BR459">
            <v>0</v>
          </cell>
          <cell r="CA459">
            <v>24155322.240317196</v>
          </cell>
          <cell r="CK459">
            <v>0</v>
          </cell>
          <cell r="CS459">
            <v>0</v>
          </cell>
          <cell r="CT459">
            <v>19333093.592871461</v>
          </cell>
          <cell r="CU459">
            <v>0</v>
          </cell>
          <cell r="DC459">
            <v>0</v>
          </cell>
          <cell r="DD459">
            <v>0</v>
          </cell>
          <cell r="DL459">
            <v>0</v>
          </cell>
          <cell r="DM459">
            <v>31347996.823781285</v>
          </cell>
          <cell r="DN459">
            <v>0</v>
          </cell>
          <cell r="DV459">
            <v>0</v>
          </cell>
          <cell r="DW459">
            <v>0</v>
          </cell>
          <cell r="EE459">
            <v>0</v>
          </cell>
          <cell r="EF459">
            <v>127278817.29643241</v>
          </cell>
          <cell r="EG459">
            <v>0</v>
          </cell>
          <cell r="EO459">
            <v>0</v>
          </cell>
          <cell r="EP459">
            <v>0</v>
          </cell>
          <cell r="EX459">
            <v>0</v>
          </cell>
        </row>
        <row r="460">
          <cell r="B460">
            <v>51805</v>
          </cell>
          <cell r="C460">
            <v>109266805.52190156</v>
          </cell>
          <cell r="D460">
            <v>0</v>
          </cell>
          <cell r="L460">
            <v>0</v>
          </cell>
          <cell r="M460">
            <v>0</v>
          </cell>
          <cell r="U460">
            <v>0</v>
          </cell>
          <cell r="V460">
            <v>105860776.43880153</v>
          </cell>
          <cell r="W460">
            <v>0</v>
          </cell>
          <cell r="AE460">
            <v>0</v>
          </cell>
          <cell r="AF460">
            <v>0</v>
          </cell>
          <cell r="AN460">
            <v>0</v>
          </cell>
          <cell r="AO460">
            <v>974315.12715442304</v>
          </cell>
          <cell r="AP460">
            <v>0</v>
          </cell>
          <cell r="AX460">
            <v>0</v>
          </cell>
          <cell r="AY460">
            <v>0</v>
          </cell>
          <cell r="BG460">
            <v>0</v>
          </cell>
          <cell r="BH460">
            <v>3707980.6709841415</v>
          </cell>
          <cell r="BI460">
            <v>0</v>
          </cell>
          <cell r="BQ460">
            <v>0</v>
          </cell>
          <cell r="BR460">
            <v>0</v>
          </cell>
          <cell r="CA460">
            <v>24155322.240317196</v>
          </cell>
          <cell r="CK460">
            <v>0</v>
          </cell>
          <cell r="CS460">
            <v>0</v>
          </cell>
          <cell r="CT460">
            <v>19333093.592871461</v>
          </cell>
          <cell r="CU460">
            <v>0</v>
          </cell>
          <cell r="DC460">
            <v>0</v>
          </cell>
          <cell r="DD460">
            <v>0</v>
          </cell>
          <cell r="DL460">
            <v>0</v>
          </cell>
          <cell r="DM460">
            <v>31347996.823781285</v>
          </cell>
          <cell r="DN460">
            <v>0</v>
          </cell>
          <cell r="DV460">
            <v>0</v>
          </cell>
          <cell r="DW460">
            <v>0</v>
          </cell>
          <cell r="EE460">
            <v>0</v>
          </cell>
          <cell r="EF460">
            <v>127278817.29643241</v>
          </cell>
          <cell r="EG460">
            <v>0</v>
          </cell>
          <cell r="EO460">
            <v>0</v>
          </cell>
          <cell r="EP460">
            <v>0</v>
          </cell>
          <cell r="EX460">
            <v>0</v>
          </cell>
        </row>
        <row r="461">
          <cell r="B461">
            <v>51835</v>
          </cell>
          <cell r="C461">
            <v>109266805.52190156</v>
          </cell>
          <cell r="D461">
            <v>0</v>
          </cell>
          <cell r="L461">
            <v>0</v>
          </cell>
          <cell r="M461">
            <v>0</v>
          </cell>
          <cell r="U461">
            <v>0</v>
          </cell>
          <cell r="V461">
            <v>105860776.43880153</v>
          </cell>
          <cell r="W461">
            <v>0</v>
          </cell>
          <cell r="AE461">
            <v>0</v>
          </cell>
          <cell r="AF461">
            <v>0</v>
          </cell>
          <cell r="AN461">
            <v>0</v>
          </cell>
          <cell r="AO461">
            <v>974315.12715442304</v>
          </cell>
          <cell r="AP461">
            <v>0</v>
          </cell>
          <cell r="AX461">
            <v>0</v>
          </cell>
          <cell r="AY461">
            <v>0</v>
          </cell>
          <cell r="BG461">
            <v>0</v>
          </cell>
          <cell r="BH461">
            <v>3707980.6709841415</v>
          </cell>
          <cell r="BI461">
            <v>0</v>
          </cell>
          <cell r="BQ461">
            <v>0</v>
          </cell>
          <cell r="BR461">
            <v>0</v>
          </cell>
          <cell r="CA461">
            <v>24155322.240317196</v>
          </cell>
          <cell r="CK461">
            <v>0</v>
          </cell>
          <cell r="CS461">
            <v>0</v>
          </cell>
          <cell r="CT461">
            <v>19333093.592871461</v>
          </cell>
          <cell r="CU461">
            <v>0</v>
          </cell>
          <cell r="DC461">
            <v>0</v>
          </cell>
          <cell r="DD461">
            <v>0</v>
          </cell>
          <cell r="DL461">
            <v>0</v>
          </cell>
          <cell r="DM461">
            <v>31347996.823781285</v>
          </cell>
          <cell r="DN461">
            <v>0</v>
          </cell>
          <cell r="DV461">
            <v>0</v>
          </cell>
          <cell r="DW461">
            <v>0</v>
          </cell>
          <cell r="EE461">
            <v>0</v>
          </cell>
          <cell r="EF461">
            <v>127278817.29643241</v>
          </cell>
          <cell r="EG461">
            <v>0</v>
          </cell>
          <cell r="EO461">
            <v>0</v>
          </cell>
          <cell r="EP461">
            <v>0</v>
          </cell>
          <cell r="EX461">
            <v>0</v>
          </cell>
        </row>
        <row r="462">
          <cell r="B462">
            <v>51866</v>
          </cell>
          <cell r="C462">
            <v>109266805.52190156</v>
          </cell>
          <cell r="D462">
            <v>0</v>
          </cell>
          <cell r="L462">
            <v>0</v>
          </cell>
          <cell r="M462">
            <v>0</v>
          </cell>
          <cell r="U462">
            <v>0</v>
          </cell>
          <cell r="V462">
            <v>105860776.43880153</v>
          </cell>
          <cell r="W462">
            <v>0</v>
          </cell>
          <cell r="AE462">
            <v>0</v>
          </cell>
          <cell r="AF462">
            <v>0</v>
          </cell>
          <cell r="AN462">
            <v>0</v>
          </cell>
          <cell r="AO462">
            <v>974315.12715442304</v>
          </cell>
          <cell r="AP462">
            <v>0</v>
          </cell>
          <cell r="AX462">
            <v>0</v>
          </cell>
          <cell r="AY462">
            <v>0</v>
          </cell>
          <cell r="BG462">
            <v>0</v>
          </cell>
          <cell r="BH462">
            <v>3707980.6709841415</v>
          </cell>
          <cell r="BI462">
            <v>0</v>
          </cell>
          <cell r="BQ462">
            <v>0</v>
          </cell>
          <cell r="BR462">
            <v>0</v>
          </cell>
          <cell r="CA462">
            <v>24155322.240317196</v>
          </cell>
          <cell r="CK462">
            <v>0</v>
          </cell>
          <cell r="CS462">
            <v>0</v>
          </cell>
          <cell r="CT462">
            <v>19333093.592871461</v>
          </cell>
          <cell r="CU462">
            <v>0</v>
          </cell>
          <cell r="DC462">
            <v>0</v>
          </cell>
          <cell r="DD462">
            <v>0</v>
          </cell>
          <cell r="DL462">
            <v>0</v>
          </cell>
          <cell r="DM462">
            <v>31347996.823781285</v>
          </cell>
          <cell r="DN462">
            <v>0</v>
          </cell>
          <cell r="DV462">
            <v>0</v>
          </cell>
          <cell r="DW462">
            <v>0</v>
          </cell>
          <cell r="EE462">
            <v>0</v>
          </cell>
          <cell r="EF462">
            <v>127278817.29643241</v>
          </cell>
          <cell r="EG462">
            <v>0</v>
          </cell>
          <cell r="EO462">
            <v>0</v>
          </cell>
          <cell r="EP462">
            <v>0</v>
          </cell>
          <cell r="EX462">
            <v>0</v>
          </cell>
        </row>
        <row r="463">
          <cell r="B463">
            <v>51897</v>
          </cell>
          <cell r="C463">
            <v>109266805.52190156</v>
          </cell>
          <cell r="D463">
            <v>0</v>
          </cell>
          <cell r="L463">
            <v>0</v>
          </cell>
          <cell r="M463">
            <v>0</v>
          </cell>
          <cell r="U463">
            <v>0</v>
          </cell>
          <cell r="V463">
            <v>105860776.43880153</v>
          </cell>
          <cell r="W463">
            <v>0</v>
          </cell>
          <cell r="AE463">
            <v>0</v>
          </cell>
          <cell r="AF463">
            <v>0</v>
          </cell>
          <cell r="AN463">
            <v>0</v>
          </cell>
          <cell r="AO463">
            <v>974315.12715442304</v>
          </cell>
          <cell r="AP463">
            <v>0</v>
          </cell>
          <cell r="AX463">
            <v>0</v>
          </cell>
          <cell r="AY463">
            <v>0</v>
          </cell>
          <cell r="BG463">
            <v>0</v>
          </cell>
          <cell r="BH463">
            <v>3707980.6709841415</v>
          </cell>
          <cell r="BI463">
            <v>0</v>
          </cell>
          <cell r="BQ463">
            <v>0</v>
          </cell>
          <cell r="BR463">
            <v>0</v>
          </cell>
          <cell r="CA463">
            <v>24155322.240317196</v>
          </cell>
          <cell r="CK463">
            <v>0</v>
          </cell>
          <cell r="CS463">
            <v>0</v>
          </cell>
          <cell r="CT463">
            <v>19333093.592871461</v>
          </cell>
          <cell r="CU463">
            <v>0</v>
          </cell>
          <cell r="DC463">
            <v>0</v>
          </cell>
          <cell r="DD463">
            <v>0</v>
          </cell>
          <cell r="DL463">
            <v>0</v>
          </cell>
          <cell r="DM463">
            <v>31347996.823781285</v>
          </cell>
          <cell r="DN463">
            <v>0</v>
          </cell>
          <cell r="DV463">
            <v>0</v>
          </cell>
          <cell r="DW463">
            <v>0</v>
          </cell>
          <cell r="EE463">
            <v>0</v>
          </cell>
          <cell r="EF463">
            <v>127278817.29643241</v>
          </cell>
          <cell r="EG463">
            <v>0</v>
          </cell>
          <cell r="EO463">
            <v>0</v>
          </cell>
          <cell r="EP463">
            <v>0</v>
          </cell>
          <cell r="EX463">
            <v>0</v>
          </cell>
        </row>
        <row r="464">
          <cell r="B464">
            <v>51925</v>
          </cell>
          <cell r="C464">
            <v>109266805.52190156</v>
          </cell>
          <cell r="D464">
            <v>0</v>
          </cell>
          <cell r="L464">
            <v>0</v>
          </cell>
          <cell r="M464">
            <v>0</v>
          </cell>
          <cell r="U464">
            <v>0</v>
          </cell>
          <cell r="V464">
            <v>105860776.43880153</v>
          </cell>
          <cell r="W464">
            <v>0</v>
          </cell>
          <cell r="AE464">
            <v>0</v>
          </cell>
          <cell r="AF464">
            <v>0</v>
          </cell>
          <cell r="AN464">
            <v>0</v>
          </cell>
          <cell r="AO464">
            <v>974315.12715442304</v>
          </cell>
          <cell r="AP464">
            <v>0</v>
          </cell>
          <cell r="AX464">
            <v>0</v>
          </cell>
          <cell r="AY464">
            <v>0</v>
          </cell>
          <cell r="BG464">
            <v>0</v>
          </cell>
          <cell r="BH464">
            <v>3707980.6709841415</v>
          </cell>
          <cell r="BI464">
            <v>0</v>
          </cell>
          <cell r="BQ464">
            <v>0</v>
          </cell>
          <cell r="BR464">
            <v>0</v>
          </cell>
          <cell r="CA464">
            <v>24155322.240317196</v>
          </cell>
          <cell r="CK464">
            <v>0</v>
          </cell>
          <cell r="CS464">
            <v>0</v>
          </cell>
          <cell r="CT464">
            <v>19333093.592871461</v>
          </cell>
          <cell r="CU464">
            <v>0</v>
          </cell>
          <cell r="DC464">
            <v>0</v>
          </cell>
          <cell r="DD464">
            <v>0</v>
          </cell>
          <cell r="DL464">
            <v>0</v>
          </cell>
          <cell r="DM464">
            <v>31347996.823781285</v>
          </cell>
          <cell r="DN464">
            <v>0</v>
          </cell>
          <cell r="DV464">
            <v>0</v>
          </cell>
          <cell r="DW464">
            <v>0</v>
          </cell>
          <cell r="EE464">
            <v>0</v>
          </cell>
          <cell r="EF464">
            <v>127278817.29643241</v>
          </cell>
          <cell r="EG464">
            <v>0</v>
          </cell>
          <cell r="EO464">
            <v>0</v>
          </cell>
          <cell r="EP464">
            <v>0</v>
          </cell>
          <cell r="EX464">
            <v>0</v>
          </cell>
        </row>
        <row r="465">
          <cell r="B465">
            <v>51956</v>
          </cell>
          <cell r="C465">
            <v>109266805.52190156</v>
          </cell>
          <cell r="D465">
            <v>0</v>
          </cell>
          <cell r="L465">
            <v>0</v>
          </cell>
          <cell r="M465">
            <v>0</v>
          </cell>
          <cell r="U465">
            <v>0</v>
          </cell>
          <cell r="V465">
            <v>105860776.43880153</v>
          </cell>
          <cell r="W465">
            <v>0</v>
          </cell>
          <cell r="AE465">
            <v>0</v>
          </cell>
          <cell r="AF465">
            <v>0</v>
          </cell>
          <cell r="AN465">
            <v>0</v>
          </cell>
          <cell r="AO465">
            <v>974315.12715442304</v>
          </cell>
          <cell r="AP465">
            <v>0</v>
          </cell>
          <cell r="AX465">
            <v>0</v>
          </cell>
          <cell r="AY465">
            <v>0</v>
          </cell>
          <cell r="BG465">
            <v>0</v>
          </cell>
          <cell r="BH465">
            <v>3707980.6709841415</v>
          </cell>
          <cell r="BI465">
            <v>0</v>
          </cell>
          <cell r="BQ465">
            <v>0</v>
          </cell>
          <cell r="BR465">
            <v>0</v>
          </cell>
          <cell r="CA465">
            <v>24155322.240317196</v>
          </cell>
          <cell r="CK465">
            <v>0</v>
          </cell>
          <cell r="CS465">
            <v>0</v>
          </cell>
          <cell r="CT465">
            <v>19333093.592871461</v>
          </cell>
          <cell r="CU465">
            <v>0</v>
          </cell>
          <cell r="DC465">
            <v>0</v>
          </cell>
          <cell r="DD465">
            <v>0</v>
          </cell>
          <cell r="DL465">
            <v>0</v>
          </cell>
          <cell r="DM465">
            <v>31347996.823781285</v>
          </cell>
          <cell r="DN465">
            <v>0</v>
          </cell>
          <cell r="DV465">
            <v>0</v>
          </cell>
          <cell r="DW465">
            <v>0</v>
          </cell>
          <cell r="EE465">
            <v>0</v>
          </cell>
          <cell r="EF465">
            <v>127278817.29643241</v>
          </cell>
          <cell r="EG465">
            <v>0</v>
          </cell>
          <cell r="EO465">
            <v>0</v>
          </cell>
          <cell r="EP465">
            <v>0</v>
          </cell>
          <cell r="EX465">
            <v>0</v>
          </cell>
        </row>
        <row r="466">
          <cell r="B466">
            <v>51986</v>
          </cell>
          <cell r="C466">
            <v>109266805.52190156</v>
          </cell>
          <cell r="D466">
            <v>0</v>
          </cell>
          <cell r="L466">
            <v>0</v>
          </cell>
          <cell r="M466">
            <v>0</v>
          </cell>
          <cell r="U466">
            <v>0</v>
          </cell>
          <cell r="V466">
            <v>105860776.43880153</v>
          </cell>
          <cell r="W466">
            <v>0</v>
          </cell>
          <cell r="AE466">
            <v>0</v>
          </cell>
          <cell r="AF466">
            <v>0</v>
          </cell>
          <cell r="AN466">
            <v>0</v>
          </cell>
          <cell r="AO466">
            <v>974315.12715442304</v>
          </cell>
          <cell r="AP466">
            <v>0</v>
          </cell>
          <cell r="AX466">
            <v>0</v>
          </cell>
          <cell r="AY466">
            <v>0</v>
          </cell>
          <cell r="BG466">
            <v>0</v>
          </cell>
          <cell r="BH466">
            <v>3707980.6709841415</v>
          </cell>
          <cell r="BI466">
            <v>0</v>
          </cell>
          <cell r="BQ466">
            <v>0</v>
          </cell>
          <cell r="BR466">
            <v>0</v>
          </cell>
          <cell r="CA466">
            <v>24155322.240317196</v>
          </cell>
          <cell r="CK466">
            <v>0</v>
          </cell>
          <cell r="CS466">
            <v>0</v>
          </cell>
          <cell r="CT466">
            <v>19333093.592871461</v>
          </cell>
          <cell r="CU466">
            <v>0</v>
          </cell>
          <cell r="DC466">
            <v>0</v>
          </cell>
          <cell r="DD466">
            <v>0</v>
          </cell>
          <cell r="DL466">
            <v>0</v>
          </cell>
          <cell r="DM466">
            <v>31347996.823781285</v>
          </cell>
          <cell r="DN466">
            <v>0</v>
          </cell>
          <cell r="DV466">
            <v>0</v>
          </cell>
          <cell r="DW466">
            <v>0</v>
          </cell>
          <cell r="EE466">
            <v>0</v>
          </cell>
          <cell r="EF466">
            <v>127278817.29643241</v>
          </cell>
          <cell r="EG466">
            <v>0</v>
          </cell>
          <cell r="EO466">
            <v>0</v>
          </cell>
          <cell r="EP466">
            <v>0</v>
          </cell>
          <cell r="EX466">
            <v>0</v>
          </cell>
        </row>
        <row r="467">
          <cell r="B467">
            <v>52017</v>
          </cell>
          <cell r="C467">
            <v>109266805.52190156</v>
          </cell>
          <cell r="D467">
            <v>0</v>
          </cell>
          <cell r="L467">
            <v>0</v>
          </cell>
          <cell r="M467">
            <v>0</v>
          </cell>
          <cell r="U467">
            <v>0</v>
          </cell>
          <cell r="V467">
            <v>105860776.43880153</v>
          </cell>
          <cell r="W467">
            <v>0</v>
          </cell>
          <cell r="AE467">
            <v>0</v>
          </cell>
          <cell r="AF467">
            <v>0</v>
          </cell>
          <cell r="AN467">
            <v>0</v>
          </cell>
          <cell r="AO467">
            <v>974315.12715442304</v>
          </cell>
          <cell r="AP467">
            <v>0</v>
          </cell>
          <cell r="AX467">
            <v>0</v>
          </cell>
          <cell r="AY467">
            <v>0</v>
          </cell>
          <cell r="BG467">
            <v>0</v>
          </cell>
          <cell r="BH467">
            <v>3707980.6709841415</v>
          </cell>
          <cell r="BI467">
            <v>0</v>
          </cell>
          <cell r="BQ467">
            <v>0</v>
          </cell>
          <cell r="BR467">
            <v>0</v>
          </cell>
          <cell r="CA467">
            <v>24155322.240317196</v>
          </cell>
          <cell r="CK467">
            <v>0</v>
          </cell>
          <cell r="CS467">
            <v>0</v>
          </cell>
          <cell r="CT467">
            <v>19333093.592871461</v>
          </cell>
          <cell r="CU467">
            <v>0</v>
          </cell>
          <cell r="DC467">
            <v>0</v>
          </cell>
          <cell r="DD467">
            <v>0</v>
          </cell>
          <cell r="DL467">
            <v>0</v>
          </cell>
          <cell r="DM467">
            <v>31347996.823781285</v>
          </cell>
          <cell r="DN467">
            <v>0</v>
          </cell>
          <cell r="DV467">
            <v>0</v>
          </cell>
          <cell r="DW467">
            <v>0</v>
          </cell>
          <cell r="EE467">
            <v>0</v>
          </cell>
          <cell r="EF467">
            <v>127278817.29643241</v>
          </cell>
          <cell r="EG467">
            <v>0</v>
          </cell>
          <cell r="EO467">
            <v>0</v>
          </cell>
          <cell r="EP467">
            <v>0</v>
          </cell>
          <cell r="EX467">
            <v>0</v>
          </cell>
        </row>
        <row r="468">
          <cell r="B468">
            <v>52047</v>
          </cell>
          <cell r="C468">
            <v>109266805.52190156</v>
          </cell>
          <cell r="D468">
            <v>0</v>
          </cell>
          <cell r="L468">
            <v>0</v>
          </cell>
          <cell r="M468">
            <v>0</v>
          </cell>
          <cell r="U468">
            <v>0</v>
          </cell>
          <cell r="V468">
            <v>105860776.43880153</v>
          </cell>
          <cell r="W468">
            <v>0</v>
          </cell>
          <cell r="AE468">
            <v>0</v>
          </cell>
          <cell r="AF468">
            <v>0</v>
          </cell>
          <cell r="AN468">
            <v>0</v>
          </cell>
          <cell r="AO468">
            <v>974315.12715442304</v>
          </cell>
          <cell r="AP468">
            <v>0</v>
          </cell>
          <cell r="AX468">
            <v>0</v>
          </cell>
          <cell r="AY468">
            <v>0</v>
          </cell>
          <cell r="BG468">
            <v>0</v>
          </cell>
          <cell r="BH468">
            <v>3707980.6709841415</v>
          </cell>
          <cell r="BI468">
            <v>0</v>
          </cell>
          <cell r="BQ468">
            <v>0</v>
          </cell>
          <cell r="BR468">
            <v>0</v>
          </cell>
          <cell r="CA468">
            <v>24155322.240317196</v>
          </cell>
          <cell r="CK468">
            <v>0</v>
          </cell>
          <cell r="CS468">
            <v>0</v>
          </cell>
          <cell r="CT468">
            <v>19333093.592871461</v>
          </cell>
          <cell r="CU468">
            <v>0</v>
          </cell>
          <cell r="DC468">
            <v>0</v>
          </cell>
          <cell r="DD468">
            <v>0</v>
          </cell>
          <cell r="DL468">
            <v>0</v>
          </cell>
          <cell r="DM468">
            <v>31347996.823781285</v>
          </cell>
          <cell r="DN468">
            <v>0</v>
          </cell>
          <cell r="DV468">
            <v>0</v>
          </cell>
          <cell r="DW468">
            <v>0</v>
          </cell>
          <cell r="EE468">
            <v>0</v>
          </cell>
          <cell r="EF468">
            <v>127278817.29643241</v>
          </cell>
          <cell r="EG468">
            <v>0</v>
          </cell>
          <cell r="EO468">
            <v>0</v>
          </cell>
          <cell r="EP468">
            <v>0</v>
          </cell>
          <cell r="EX468">
            <v>0</v>
          </cell>
        </row>
        <row r="469">
          <cell r="B469">
            <v>52078</v>
          </cell>
          <cell r="C469">
            <v>109266805.52190156</v>
          </cell>
          <cell r="D469">
            <v>0</v>
          </cell>
          <cell r="L469">
            <v>0</v>
          </cell>
          <cell r="M469">
            <v>0</v>
          </cell>
          <cell r="U469">
            <v>0</v>
          </cell>
          <cell r="V469">
            <v>105860776.43880153</v>
          </cell>
          <cell r="W469">
            <v>0</v>
          </cell>
          <cell r="AE469">
            <v>0</v>
          </cell>
          <cell r="AF469">
            <v>0</v>
          </cell>
          <cell r="AN469">
            <v>0</v>
          </cell>
          <cell r="AO469">
            <v>974315.12715442304</v>
          </cell>
          <cell r="AP469">
            <v>0</v>
          </cell>
          <cell r="AX469">
            <v>0</v>
          </cell>
          <cell r="AY469">
            <v>0</v>
          </cell>
          <cell r="BG469">
            <v>0</v>
          </cell>
          <cell r="BH469">
            <v>3707980.6709841415</v>
          </cell>
          <cell r="BI469">
            <v>0</v>
          </cell>
          <cell r="BQ469">
            <v>0</v>
          </cell>
          <cell r="BR469">
            <v>0</v>
          </cell>
          <cell r="CA469">
            <v>24155322.240317196</v>
          </cell>
          <cell r="CK469">
            <v>0</v>
          </cell>
          <cell r="CS469">
            <v>0</v>
          </cell>
          <cell r="CT469">
            <v>19333093.592871461</v>
          </cell>
          <cell r="CU469">
            <v>0</v>
          </cell>
          <cell r="DC469">
            <v>0</v>
          </cell>
          <cell r="DD469">
            <v>0</v>
          </cell>
          <cell r="DL469">
            <v>0</v>
          </cell>
          <cell r="DM469">
            <v>31347996.823781285</v>
          </cell>
          <cell r="DN469">
            <v>0</v>
          </cell>
          <cell r="DV469">
            <v>0</v>
          </cell>
          <cell r="DW469">
            <v>0</v>
          </cell>
          <cell r="EE469">
            <v>0</v>
          </cell>
          <cell r="EF469">
            <v>127278817.29643241</v>
          </cell>
          <cell r="EG469">
            <v>0</v>
          </cell>
          <cell r="EO469">
            <v>0</v>
          </cell>
          <cell r="EP469">
            <v>0</v>
          </cell>
          <cell r="EX469">
            <v>0</v>
          </cell>
        </row>
        <row r="470">
          <cell r="B470">
            <v>52109</v>
          </cell>
          <cell r="C470">
            <v>109266805.52190156</v>
          </cell>
          <cell r="D470">
            <v>0</v>
          </cell>
          <cell r="L470">
            <v>0</v>
          </cell>
          <cell r="M470">
            <v>0</v>
          </cell>
          <cell r="U470">
            <v>0</v>
          </cell>
          <cell r="V470">
            <v>105860776.43880153</v>
          </cell>
          <cell r="W470">
            <v>0</v>
          </cell>
          <cell r="AE470">
            <v>0</v>
          </cell>
          <cell r="AF470">
            <v>0</v>
          </cell>
          <cell r="AN470">
            <v>0</v>
          </cell>
          <cell r="AO470">
            <v>974315.12715442304</v>
          </cell>
          <cell r="AP470">
            <v>0</v>
          </cell>
          <cell r="AX470">
            <v>0</v>
          </cell>
          <cell r="AY470">
            <v>0</v>
          </cell>
          <cell r="BG470">
            <v>0</v>
          </cell>
          <cell r="BH470">
            <v>3707980.6709841415</v>
          </cell>
          <cell r="BI470">
            <v>0</v>
          </cell>
          <cell r="BQ470">
            <v>0</v>
          </cell>
          <cell r="BR470">
            <v>0</v>
          </cell>
          <cell r="CA470">
            <v>24155322.240317196</v>
          </cell>
          <cell r="CK470">
            <v>0</v>
          </cell>
          <cell r="CS470">
            <v>0</v>
          </cell>
          <cell r="CT470">
            <v>19333093.592871461</v>
          </cell>
          <cell r="CU470">
            <v>0</v>
          </cell>
          <cell r="DC470">
            <v>0</v>
          </cell>
          <cell r="DD470">
            <v>0</v>
          </cell>
          <cell r="DL470">
            <v>0</v>
          </cell>
          <cell r="DM470">
            <v>31347996.823781285</v>
          </cell>
          <cell r="DN470">
            <v>0</v>
          </cell>
          <cell r="DV470">
            <v>0</v>
          </cell>
          <cell r="DW470">
            <v>0</v>
          </cell>
          <cell r="EE470">
            <v>0</v>
          </cell>
          <cell r="EF470">
            <v>127278817.29643241</v>
          </cell>
          <cell r="EG470">
            <v>0</v>
          </cell>
          <cell r="EO470">
            <v>0</v>
          </cell>
          <cell r="EP470">
            <v>0</v>
          </cell>
          <cell r="EX470">
            <v>0</v>
          </cell>
        </row>
        <row r="471">
          <cell r="B471">
            <v>52139</v>
          </cell>
          <cell r="C471">
            <v>109266805.52190156</v>
          </cell>
          <cell r="D471">
            <v>0</v>
          </cell>
          <cell r="L471">
            <v>0</v>
          </cell>
          <cell r="M471">
            <v>0</v>
          </cell>
          <cell r="U471">
            <v>0</v>
          </cell>
          <cell r="V471">
            <v>105860776.43880153</v>
          </cell>
          <cell r="W471">
            <v>0</v>
          </cell>
          <cell r="AE471">
            <v>0</v>
          </cell>
          <cell r="AF471">
            <v>0</v>
          </cell>
          <cell r="AN471">
            <v>0</v>
          </cell>
          <cell r="AO471">
            <v>974315.12715442304</v>
          </cell>
          <cell r="AP471">
            <v>0</v>
          </cell>
          <cell r="AX471">
            <v>0</v>
          </cell>
          <cell r="AY471">
            <v>0</v>
          </cell>
          <cell r="BG471">
            <v>0</v>
          </cell>
          <cell r="BH471">
            <v>3707980.6709841415</v>
          </cell>
          <cell r="BI471">
            <v>0</v>
          </cell>
          <cell r="BQ471">
            <v>0</v>
          </cell>
          <cell r="BR471">
            <v>0</v>
          </cell>
          <cell r="CA471">
            <v>24155322.240317196</v>
          </cell>
          <cell r="CK471">
            <v>0</v>
          </cell>
          <cell r="CS471">
            <v>0</v>
          </cell>
          <cell r="CT471">
            <v>19333093.592871461</v>
          </cell>
          <cell r="CU471">
            <v>0</v>
          </cell>
          <cell r="DC471">
            <v>0</v>
          </cell>
          <cell r="DD471">
            <v>0</v>
          </cell>
          <cell r="DL471">
            <v>0</v>
          </cell>
          <cell r="DM471">
            <v>31347996.823781285</v>
          </cell>
          <cell r="DN471">
            <v>0</v>
          </cell>
          <cell r="DV471">
            <v>0</v>
          </cell>
          <cell r="DW471">
            <v>0</v>
          </cell>
          <cell r="EE471">
            <v>0</v>
          </cell>
          <cell r="EF471">
            <v>127278817.29643241</v>
          </cell>
          <cell r="EG471">
            <v>0</v>
          </cell>
          <cell r="EO471">
            <v>0</v>
          </cell>
          <cell r="EP471">
            <v>0</v>
          </cell>
          <cell r="EX471">
            <v>0</v>
          </cell>
        </row>
        <row r="472">
          <cell r="B472">
            <v>52170</v>
          </cell>
          <cell r="C472">
            <v>109266805.52190156</v>
          </cell>
          <cell r="D472">
            <v>0</v>
          </cell>
          <cell r="L472">
            <v>0</v>
          </cell>
          <cell r="M472">
            <v>0</v>
          </cell>
          <cell r="U472">
            <v>0</v>
          </cell>
          <cell r="V472">
            <v>105860776.43880153</v>
          </cell>
          <cell r="W472">
            <v>0</v>
          </cell>
          <cell r="AE472">
            <v>0</v>
          </cell>
          <cell r="AF472">
            <v>0</v>
          </cell>
          <cell r="AN472">
            <v>0</v>
          </cell>
          <cell r="AO472">
            <v>974315.12715442304</v>
          </cell>
          <cell r="AP472">
            <v>0</v>
          </cell>
          <cell r="AX472">
            <v>0</v>
          </cell>
          <cell r="AY472">
            <v>0</v>
          </cell>
          <cell r="BG472">
            <v>0</v>
          </cell>
          <cell r="BH472">
            <v>3707980.6709841415</v>
          </cell>
          <cell r="BI472">
            <v>0</v>
          </cell>
          <cell r="BQ472">
            <v>0</v>
          </cell>
          <cell r="BR472">
            <v>0</v>
          </cell>
          <cell r="CA472">
            <v>24155322.240317196</v>
          </cell>
          <cell r="CK472">
            <v>0</v>
          </cell>
          <cell r="CS472">
            <v>0</v>
          </cell>
          <cell r="CT472">
            <v>19333093.592871461</v>
          </cell>
          <cell r="CU472">
            <v>0</v>
          </cell>
          <cell r="DC472">
            <v>0</v>
          </cell>
          <cell r="DD472">
            <v>0</v>
          </cell>
          <cell r="DL472">
            <v>0</v>
          </cell>
          <cell r="DM472">
            <v>31347996.823781285</v>
          </cell>
          <cell r="DN472">
            <v>0</v>
          </cell>
          <cell r="DV472">
            <v>0</v>
          </cell>
          <cell r="DW472">
            <v>0</v>
          </cell>
          <cell r="EE472">
            <v>0</v>
          </cell>
          <cell r="EF472">
            <v>127278817.29643241</v>
          </cell>
          <cell r="EG472">
            <v>0</v>
          </cell>
          <cell r="EO472">
            <v>0</v>
          </cell>
          <cell r="EP472">
            <v>0</v>
          </cell>
          <cell r="EX472">
            <v>0</v>
          </cell>
        </row>
        <row r="473">
          <cell r="B473">
            <v>52200</v>
          </cell>
          <cell r="C473">
            <v>109266805.52190156</v>
          </cell>
          <cell r="D473">
            <v>0</v>
          </cell>
          <cell r="L473">
            <v>0</v>
          </cell>
          <cell r="M473">
            <v>0</v>
          </cell>
          <cell r="U473">
            <v>0</v>
          </cell>
          <cell r="V473">
            <v>105860776.43880153</v>
          </cell>
          <cell r="W473">
            <v>0</v>
          </cell>
          <cell r="AE473">
            <v>0</v>
          </cell>
          <cell r="AF473">
            <v>0</v>
          </cell>
          <cell r="AN473">
            <v>0</v>
          </cell>
          <cell r="AO473">
            <v>974315.12715442304</v>
          </cell>
          <cell r="AP473">
            <v>0</v>
          </cell>
          <cell r="AX473">
            <v>0</v>
          </cell>
          <cell r="AY473">
            <v>0</v>
          </cell>
          <cell r="BG473">
            <v>0</v>
          </cell>
          <cell r="BH473">
            <v>3707980.6709841415</v>
          </cell>
          <cell r="BI473">
            <v>0</v>
          </cell>
          <cell r="BQ473">
            <v>0</v>
          </cell>
          <cell r="BR473">
            <v>0</v>
          </cell>
          <cell r="CA473">
            <v>24155322.240317196</v>
          </cell>
          <cell r="CK473">
            <v>0</v>
          </cell>
          <cell r="CS473">
            <v>0</v>
          </cell>
          <cell r="CT473">
            <v>19333093.592871461</v>
          </cell>
          <cell r="CU473">
            <v>0</v>
          </cell>
          <cell r="DC473">
            <v>0</v>
          </cell>
          <cell r="DD473">
            <v>0</v>
          </cell>
          <cell r="DL473">
            <v>0</v>
          </cell>
          <cell r="DM473">
            <v>31347996.823781285</v>
          </cell>
          <cell r="DN473">
            <v>0</v>
          </cell>
          <cell r="DV473">
            <v>0</v>
          </cell>
          <cell r="DW473">
            <v>0</v>
          </cell>
          <cell r="EE473">
            <v>0</v>
          </cell>
          <cell r="EF473">
            <v>127278817.29643241</v>
          </cell>
          <cell r="EG473">
            <v>0</v>
          </cell>
          <cell r="EO473">
            <v>0</v>
          </cell>
          <cell r="EP473">
            <v>0</v>
          </cell>
          <cell r="EX473">
            <v>0</v>
          </cell>
        </row>
        <row r="474">
          <cell r="B474">
            <v>52231</v>
          </cell>
          <cell r="C474">
            <v>109266805.52190156</v>
          </cell>
          <cell r="D474">
            <v>0</v>
          </cell>
          <cell r="L474">
            <v>0</v>
          </cell>
          <cell r="M474">
            <v>0</v>
          </cell>
          <cell r="U474">
            <v>0</v>
          </cell>
          <cell r="V474">
            <v>105860776.43880153</v>
          </cell>
          <cell r="W474">
            <v>0</v>
          </cell>
          <cell r="AE474">
            <v>0</v>
          </cell>
          <cell r="AF474">
            <v>0</v>
          </cell>
          <cell r="AN474">
            <v>0</v>
          </cell>
          <cell r="AO474">
            <v>974315.12715442304</v>
          </cell>
          <cell r="AP474">
            <v>0</v>
          </cell>
          <cell r="AX474">
            <v>0</v>
          </cell>
          <cell r="AY474">
            <v>0</v>
          </cell>
          <cell r="BG474">
            <v>0</v>
          </cell>
          <cell r="BH474">
            <v>3707980.6709841415</v>
          </cell>
          <cell r="BI474">
            <v>0</v>
          </cell>
          <cell r="BQ474">
            <v>0</v>
          </cell>
          <cell r="BR474">
            <v>0</v>
          </cell>
          <cell r="CA474">
            <v>24155322.240317196</v>
          </cell>
          <cell r="CK474">
            <v>0</v>
          </cell>
          <cell r="CS474">
            <v>0</v>
          </cell>
          <cell r="CT474">
            <v>19333093.592871461</v>
          </cell>
          <cell r="CU474">
            <v>0</v>
          </cell>
          <cell r="DC474">
            <v>0</v>
          </cell>
          <cell r="DD474">
            <v>0</v>
          </cell>
          <cell r="DL474">
            <v>0</v>
          </cell>
          <cell r="DM474">
            <v>31347996.823781285</v>
          </cell>
          <cell r="DN474">
            <v>0</v>
          </cell>
          <cell r="DV474">
            <v>0</v>
          </cell>
          <cell r="DW474">
            <v>0</v>
          </cell>
          <cell r="EE474">
            <v>0</v>
          </cell>
          <cell r="EF474">
            <v>127278817.29643241</v>
          </cell>
          <cell r="EG474">
            <v>0</v>
          </cell>
          <cell r="EO474">
            <v>0</v>
          </cell>
          <cell r="EP474">
            <v>0</v>
          </cell>
          <cell r="EX474">
            <v>0</v>
          </cell>
        </row>
        <row r="475">
          <cell r="B475">
            <v>52262</v>
          </cell>
          <cell r="C475">
            <v>109266805.52190156</v>
          </cell>
          <cell r="D475">
            <v>0</v>
          </cell>
          <cell r="L475">
            <v>0</v>
          </cell>
          <cell r="M475">
            <v>0</v>
          </cell>
          <cell r="U475">
            <v>0</v>
          </cell>
          <cell r="V475">
            <v>105860776.43880153</v>
          </cell>
          <cell r="W475">
            <v>0</v>
          </cell>
          <cell r="AE475">
            <v>0</v>
          </cell>
          <cell r="AF475">
            <v>0</v>
          </cell>
          <cell r="AN475">
            <v>0</v>
          </cell>
          <cell r="AO475">
            <v>974315.12715442304</v>
          </cell>
          <cell r="AP475">
            <v>0</v>
          </cell>
          <cell r="AX475">
            <v>0</v>
          </cell>
          <cell r="AY475">
            <v>0</v>
          </cell>
          <cell r="BG475">
            <v>0</v>
          </cell>
          <cell r="BH475">
            <v>3707980.6709841415</v>
          </cell>
          <cell r="BI475">
            <v>0</v>
          </cell>
          <cell r="BQ475">
            <v>0</v>
          </cell>
          <cell r="BR475">
            <v>0</v>
          </cell>
          <cell r="CA475">
            <v>24155322.240317196</v>
          </cell>
          <cell r="CK475">
            <v>0</v>
          </cell>
          <cell r="CS475">
            <v>0</v>
          </cell>
          <cell r="CT475">
            <v>19333093.592871461</v>
          </cell>
          <cell r="CU475">
            <v>0</v>
          </cell>
          <cell r="DC475">
            <v>0</v>
          </cell>
          <cell r="DD475">
            <v>0</v>
          </cell>
          <cell r="DL475">
            <v>0</v>
          </cell>
          <cell r="DM475">
            <v>31347996.823781285</v>
          </cell>
          <cell r="DN475">
            <v>0</v>
          </cell>
          <cell r="DV475">
            <v>0</v>
          </cell>
          <cell r="DW475">
            <v>0</v>
          </cell>
          <cell r="EE475">
            <v>0</v>
          </cell>
          <cell r="EF475">
            <v>127278817.29643241</v>
          </cell>
          <cell r="EG475">
            <v>0</v>
          </cell>
          <cell r="EO475">
            <v>0</v>
          </cell>
          <cell r="EP475">
            <v>0</v>
          </cell>
          <cell r="EX475">
            <v>0</v>
          </cell>
        </row>
        <row r="476">
          <cell r="B476">
            <v>52290</v>
          </cell>
          <cell r="C476">
            <v>109266805.52190156</v>
          </cell>
          <cell r="D476">
            <v>0</v>
          </cell>
          <cell r="L476">
            <v>0</v>
          </cell>
          <cell r="M476">
            <v>0</v>
          </cell>
          <cell r="U476">
            <v>0</v>
          </cell>
          <cell r="V476">
            <v>105860776.43880153</v>
          </cell>
          <cell r="W476">
            <v>0</v>
          </cell>
          <cell r="AE476">
            <v>0</v>
          </cell>
          <cell r="AF476">
            <v>0</v>
          </cell>
          <cell r="AN476">
            <v>0</v>
          </cell>
          <cell r="AO476">
            <v>974315.12715442304</v>
          </cell>
          <cell r="AP476">
            <v>0</v>
          </cell>
          <cell r="AX476">
            <v>0</v>
          </cell>
          <cell r="AY476">
            <v>0</v>
          </cell>
          <cell r="BG476">
            <v>0</v>
          </cell>
          <cell r="BH476">
            <v>3707980.6709841415</v>
          </cell>
          <cell r="BI476">
            <v>0</v>
          </cell>
          <cell r="BQ476">
            <v>0</v>
          </cell>
          <cell r="BR476">
            <v>0</v>
          </cell>
          <cell r="CA476">
            <v>24155322.240317196</v>
          </cell>
          <cell r="CK476">
            <v>0</v>
          </cell>
          <cell r="CS476">
            <v>0</v>
          </cell>
          <cell r="CT476">
            <v>19333093.592871461</v>
          </cell>
          <cell r="CU476">
            <v>0</v>
          </cell>
          <cell r="DC476">
            <v>0</v>
          </cell>
          <cell r="DD476">
            <v>0</v>
          </cell>
          <cell r="DL476">
            <v>0</v>
          </cell>
          <cell r="DM476">
            <v>31347996.823781285</v>
          </cell>
          <cell r="DN476">
            <v>0</v>
          </cell>
          <cell r="DV476">
            <v>0</v>
          </cell>
          <cell r="DW476">
            <v>0</v>
          </cell>
          <cell r="EE476">
            <v>0</v>
          </cell>
          <cell r="EF476">
            <v>127278817.29643241</v>
          </cell>
          <cell r="EG476">
            <v>0</v>
          </cell>
          <cell r="EO476">
            <v>0</v>
          </cell>
          <cell r="EP476">
            <v>0</v>
          </cell>
          <cell r="EX476">
            <v>0</v>
          </cell>
        </row>
        <row r="477">
          <cell r="B477">
            <v>52321</v>
          </cell>
          <cell r="C477">
            <v>109266805.52190156</v>
          </cell>
          <cell r="D477">
            <v>0</v>
          </cell>
          <cell r="L477">
            <v>0</v>
          </cell>
          <cell r="M477">
            <v>0</v>
          </cell>
          <cell r="U477">
            <v>0</v>
          </cell>
          <cell r="V477">
            <v>105860776.43880153</v>
          </cell>
          <cell r="W477">
            <v>0</v>
          </cell>
          <cell r="AE477">
            <v>0</v>
          </cell>
          <cell r="AF477">
            <v>0</v>
          </cell>
          <cell r="AN477">
            <v>0</v>
          </cell>
          <cell r="AO477">
            <v>974315.12715442304</v>
          </cell>
          <cell r="AP477">
            <v>0</v>
          </cell>
          <cell r="AX477">
            <v>0</v>
          </cell>
          <cell r="AY477">
            <v>0</v>
          </cell>
          <cell r="BG477">
            <v>0</v>
          </cell>
          <cell r="BH477">
            <v>3707980.6709841415</v>
          </cell>
          <cell r="BI477">
            <v>0</v>
          </cell>
          <cell r="BQ477">
            <v>0</v>
          </cell>
          <cell r="BR477">
            <v>0</v>
          </cell>
          <cell r="CA477">
            <v>24155322.240317196</v>
          </cell>
          <cell r="CK477">
            <v>0</v>
          </cell>
          <cell r="CS477">
            <v>0</v>
          </cell>
          <cell r="CT477">
            <v>19333093.592871461</v>
          </cell>
          <cell r="CU477">
            <v>0</v>
          </cell>
          <cell r="DC477">
            <v>0</v>
          </cell>
          <cell r="DD477">
            <v>0</v>
          </cell>
          <cell r="DL477">
            <v>0</v>
          </cell>
          <cell r="DM477">
            <v>31347996.823781285</v>
          </cell>
          <cell r="DN477">
            <v>0</v>
          </cell>
          <cell r="DV477">
            <v>0</v>
          </cell>
          <cell r="DW477">
            <v>0</v>
          </cell>
          <cell r="EE477">
            <v>0</v>
          </cell>
          <cell r="EF477">
            <v>127278817.29643241</v>
          </cell>
          <cell r="EG477">
            <v>0</v>
          </cell>
          <cell r="EO477">
            <v>0</v>
          </cell>
          <cell r="EP477">
            <v>0</v>
          </cell>
          <cell r="EX477">
            <v>0</v>
          </cell>
        </row>
        <row r="478">
          <cell r="B478">
            <v>52351</v>
          </cell>
          <cell r="C478">
            <v>109266805.52190156</v>
          </cell>
          <cell r="D478">
            <v>0</v>
          </cell>
          <cell r="L478">
            <v>0</v>
          </cell>
          <cell r="M478">
            <v>0</v>
          </cell>
          <cell r="U478">
            <v>0</v>
          </cell>
          <cell r="V478">
            <v>105860776.43880153</v>
          </cell>
          <cell r="W478">
            <v>0</v>
          </cell>
          <cell r="AE478">
            <v>0</v>
          </cell>
          <cell r="AF478">
            <v>0</v>
          </cell>
          <cell r="AN478">
            <v>0</v>
          </cell>
          <cell r="AO478">
            <v>974315.12715442304</v>
          </cell>
          <cell r="AP478">
            <v>0</v>
          </cell>
          <cell r="AX478">
            <v>0</v>
          </cell>
          <cell r="AY478">
            <v>0</v>
          </cell>
          <cell r="BG478">
            <v>0</v>
          </cell>
          <cell r="BH478">
            <v>3707980.6709841415</v>
          </cell>
          <cell r="BI478">
            <v>0</v>
          </cell>
          <cell r="BQ478">
            <v>0</v>
          </cell>
          <cell r="BR478">
            <v>0</v>
          </cell>
          <cell r="CA478">
            <v>24155322.240317196</v>
          </cell>
          <cell r="CK478">
            <v>0</v>
          </cell>
          <cell r="CS478">
            <v>0</v>
          </cell>
          <cell r="CT478">
            <v>19333093.592871461</v>
          </cell>
          <cell r="CU478">
            <v>0</v>
          </cell>
          <cell r="DC478">
            <v>0</v>
          </cell>
          <cell r="DD478">
            <v>0</v>
          </cell>
          <cell r="DL478">
            <v>0</v>
          </cell>
          <cell r="DM478">
            <v>31347996.823781285</v>
          </cell>
          <cell r="DN478">
            <v>0</v>
          </cell>
          <cell r="DV478">
            <v>0</v>
          </cell>
          <cell r="DW478">
            <v>0</v>
          </cell>
          <cell r="EE478">
            <v>0</v>
          </cell>
          <cell r="EF478">
            <v>127278817.29643241</v>
          </cell>
          <cell r="EG478">
            <v>0</v>
          </cell>
          <cell r="EO478">
            <v>0</v>
          </cell>
          <cell r="EP478">
            <v>0</v>
          </cell>
          <cell r="EX478">
            <v>0</v>
          </cell>
        </row>
        <row r="479">
          <cell r="B479">
            <v>52382</v>
          </cell>
          <cell r="C479">
            <v>109266805.52190156</v>
          </cell>
          <cell r="D479">
            <v>0</v>
          </cell>
          <cell r="L479">
            <v>0</v>
          </cell>
          <cell r="M479">
            <v>0</v>
          </cell>
          <cell r="U479">
            <v>0</v>
          </cell>
          <cell r="V479">
            <v>105860776.43880153</v>
          </cell>
          <cell r="W479">
            <v>0</v>
          </cell>
          <cell r="AE479">
            <v>0</v>
          </cell>
          <cell r="AF479">
            <v>0</v>
          </cell>
          <cell r="AN479">
            <v>0</v>
          </cell>
          <cell r="AO479">
            <v>974315.12715442304</v>
          </cell>
          <cell r="AP479">
            <v>0</v>
          </cell>
          <cell r="AX479">
            <v>0</v>
          </cell>
          <cell r="AY479">
            <v>0</v>
          </cell>
          <cell r="BG479">
            <v>0</v>
          </cell>
          <cell r="BH479">
            <v>3707980.6709841415</v>
          </cell>
          <cell r="BI479">
            <v>0</v>
          </cell>
          <cell r="BQ479">
            <v>0</v>
          </cell>
          <cell r="BR479">
            <v>0</v>
          </cell>
          <cell r="CA479">
            <v>24155322.240317196</v>
          </cell>
          <cell r="CK479">
            <v>0</v>
          </cell>
          <cell r="CS479">
            <v>0</v>
          </cell>
          <cell r="CT479">
            <v>19333093.592871461</v>
          </cell>
          <cell r="CU479">
            <v>0</v>
          </cell>
          <cell r="DC479">
            <v>0</v>
          </cell>
          <cell r="DD479">
            <v>0</v>
          </cell>
          <cell r="DL479">
            <v>0</v>
          </cell>
          <cell r="DM479">
            <v>31347996.823781285</v>
          </cell>
          <cell r="DN479">
            <v>0</v>
          </cell>
          <cell r="DV479">
            <v>0</v>
          </cell>
          <cell r="DW479">
            <v>0</v>
          </cell>
          <cell r="EE479">
            <v>0</v>
          </cell>
          <cell r="EF479">
            <v>127278817.29643241</v>
          </cell>
          <cell r="EG479">
            <v>0</v>
          </cell>
          <cell r="EO479">
            <v>0</v>
          </cell>
          <cell r="EP479">
            <v>0</v>
          </cell>
          <cell r="EX479">
            <v>0</v>
          </cell>
        </row>
        <row r="480">
          <cell r="B480">
            <v>52412</v>
          </cell>
          <cell r="C480">
            <v>109266805.52190156</v>
          </cell>
          <cell r="D480">
            <v>0</v>
          </cell>
          <cell r="L480">
            <v>0</v>
          </cell>
          <cell r="M480">
            <v>0</v>
          </cell>
          <cell r="U480">
            <v>0</v>
          </cell>
          <cell r="V480">
            <v>105860776.43880153</v>
          </cell>
          <cell r="W480">
            <v>0</v>
          </cell>
          <cell r="AE480">
            <v>0</v>
          </cell>
          <cell r="AF480">
            <v>0</v>
          </cell>
          <cell r="AN480">
            <v>0</v>
          </cell>
          <cell r="AO480">
            <v>974315.12715442304</v>
          </cell>
          <cell r="AP480">
            <v>0</v>
          </cell>
          <cell r="AX480">
            <v>0</v>
          </cell>
          <cell r="AY480">
            <v>0</v>
          </cell>
          <cell r="BG480">
            <v>0</v>
          </cell>
          <cell r="BH480">
            <v>3707980.6709841415</v>
          </cell>
          <cell r="BI480">
            <v>0</v>
          </cell>
          <cell r="BQ480">
            <v>0</v>
          </cell>
          <cell r="BR480">
            <v>0</v>
          </cell>
          <cell r="CA480">
            <v>24155322.240317196</v>
          </cell>
          <cell r="CK480">
            <v>0</v>
          </cell>
          <cell r="CS480">
            <v>0</v>
          </cell>
          <cell r="CT480">
            <v>19333093.592871461</v>
          </cell>
          <cell r="CU480">
            <v>0</v>
          </cell>
          <cell r="DC480">
            <v>0</v>
          </cell>
          <cell r="DD480">
            <v>0</v>
          </cell>
          <cell r="DL480">
            <v>0</v>
          </cell>
          <cell r="DM480">
            <v>31347996.823781285</v>
          </cell>
          <cell r="DN480">
            <v>0</v>
          </cell>
          <cell r="DV480">
            <v>0</v>
          </cell>
          <cell r="DW480">
            <v>0</v>
          </cell>
          <cell r="EE480">
            <v>0</v>
          </cell>
          <cell r="EF480">
            <v>127278817.29643241</v>
          </cell>
          <cell r="EG480">
            <v>0</v>
          </cell>
          <cell r="EO480">
            <v>0</v>
          </cell>
          <cell r="EP480">
            <v>0</v>
          </cell>
          <cell r="EX480">
            <v>0</v>
          </cell>
        </row>
        <row r="481">
          <cell r="B481">
            <v>52443</v>
          </cell>
          <cell r="C481">
            <v>109266805.52190156</v>
          </cell>
          <cell r="D481">
            <v>0</v>
          </cell>
          <cell r="L481">
            <v>0</v>
          </cell>
          <cell r="M481">
            <v>0</v>
          </cell>
          <cell r="U481">
            <v>0</v>
          </cell>
          <cell r="V481">
            <v>105860776.43880153</v>
          </cell>
          <cell r="W481">
            <v>0</v>
          </cell>
          <cell r="AE481">
            <v>0</v>
          </cell>
          <cell r="AF481">
            <v>0</v>
          </cell>
          <cell r="AN481">
            <v>0</v>
          </cell>
          <cell r="AO481">
            <v>974315.12715442304</v>
          </cell>
          <cell r="AP481">
            <v>0</v>
          </cell>
          <cell r="AX481">
            <v>0</v>
          </cell>
          <cell r="AY481">
            <v>0</v>
          </cell>
          <cell r="BG481">
            <v>0</v>
          </cell>
          <cell r="BH481">
            <v>3707980.6709841415</v>
          </cell>
          <cell r="BI481">
            <v>0</v>
          </cell>
          <cell r="BQ481">
            <v>0</v>
          </cell>
          <cell r="BR481">
            <v>0</v>
          </cell>
          <cell r="CA481">
            <v>24155322.240317196</v>
          </cell>
          <cell r="CK481">
            <v>0</v>
          </cell>
          <cell r="CS481">
            <v>0</v>
          </cell>
          <cell r="CT481">
            <v>19333093.592871461</v>
          </cell>
          <cell r="CU481">
            <v>0</v>
          </cell>
          <cell r="DC481">
            <v>0</v>
          </cell>
          <cell r="DD481">
            <v>0</v>
          </cell>
          <cell r="DL481">
            <v>0</v>
          </cell>
          <cell r="DM481">
            <v>31347996.823781285</v>
          </cell>
          <cell r="DN481">
            <v>0</v>
          </cell>
          <cell r="DV481">
            <v>0</v>
          </cell>
          <cell r="DW481">
            <v>0</v>
          </cell>
          <cell r="EE481">
            <v>0</v>
          </cell>
          <cell r="EF481">
            <v>127278817.29643241</v>
          </cell>
          <cell r="EG481">
            <v>0</v>
          </cell>
          <cell r="EO481">
            <v>0</v>
          </cell>
          <cell r="EP481">
            <v>0</v>
          </cell>
          <cell r="EX481">
            <v>0</v>
          </cell>
        </row>
        <row r="482">
          <cell r="B482">
            <v>52474</v>
          </cell>
          <cell r="C482">
            <v>109266805.52190156</v>
          </cell>
          <cell r="D482">
            <v>0</v>
          </cell>
          <cell r="L482">
            <v>0</v>
          </cell>
          <cell r="M482">
            <v>0</v>
          </cell>
          <cell r="U482">
            <v>0</v>
          </cell>
          <cell r="V482">
            <v>105860776.43880153</v>
          </cell>
          <cell r="W482">
            <v>0</v>
          </cell>
          <cell r="AE482">
            <v>0</v>
          </cell>
          <cell r="AF482">
            <v>0</v>
          </cell>
          <cell r="AN482">
            <v>0</v>
          </cell>
          <cell r="AO482">
            <v>974315.12715442304</v>
          </cell>
          <cell r="AP482">
            <v>0</v>
          </cell>
          <cell r="AX482">
            <v>0</v>
          </cell>
          <cell r="AY482">
            <v>0</v>
          </cell>
          <cell r="BG482">
            <v>0</v>
          </cell>
          <cell r="BH482">
            <v>3707980.6709841415</v>
          </cell>
          <cell r="BI482">
            <v>0</v>
          </cell>
          <cell r="BQ482">
            <v>0</v>
          </cell>
          <cell r="BR482">
            <v>0</v>
          </cell>
          <cell r="CA482">
            <v>24155322.240317196</v>
          </cell>
          <cell r="CK482">
            <v>0</v>
          </cell>
          <cell r="CS482">
            <v>0</v>
          </cell>
          <cell r="CT482">
            <v>19333093.592871461</v>
          </cell>
          <cell r="CU482">
            <v>0</v>
          </cell>
          <cell r="DC482">
            <v>0</v>
          </cell>
          <cell r="DD482">
            <v>0</v>
          </cell>
          <cell r="DL482">
            <v>0</v>
          </cell>
          <cell r="DM482">
            <v>31347996.823781285</v>
          </cell>
          <cell r="DN482">
            <v>0</v>
          </cell>
          <cell r="DV482">
            <v>0</v>
          </cell>
          <cell r="DW482">
            <v>0</v>
          </cell>
          <cell r="EE482">
            <v>0</v>
          </cell>
          <cell r="EF482">
            <v>127278817.29643241</v>
          </cell>
          <cell r="EG482">
            <v>0</v>
          </cell>
          <cell r="EO482">
            <v>0</v>
          </cell>
          <cell r="EP482">
            <v>0</v>
          </cell>
          <cell r="EX482">
            <v>0</v>
          </cell>
        </row>
        <row r="483">
          <cell r="B483">
            <v>52504</v>
          </cell>
          <cell r="C483">
            <v>109266805.52190156</v>
          </cell>
          <cell r="D483">
            <v>0</v>
          </cell>
          <cell r="L483">
            <v>0</v>
          </cell>
          <cell r="M483">
            <v>0</v>
          </cell>
          <cell r="U483">
            <v>0</v>
          </cell>
          <cell r="V483">
            <v>105860776.43880153</v>
          </cell>
          <cell r="W483">
            <v>0</v>
          </cell>
          <cell r="AE483">
            <v>0</v>
          </cell>
          <cell r="AF483">
            <v>0</v>
          </cell>
          <cell r="AN483">
            <v>0</v>
          </cell>
          <cell r="AO483">
            <v>974315.12715442304</v>
          </cell>
          <cell r="AP483">
            <v>0</v>
          </cell>
          <cell r="AX483">
            <v>0</v>
          </cell>
          <cell r="AY483">
            <v>0</v>
          </cell>
          <cell r="BG483">
            <v>0</v>
          </cell>
          <cell r="BH483">
            <v>3707980.6709841415</v>
          </cell>
          <cell r="BI483">
            <v>0</v>
          </cell>
          <cell r="BQ483">
            <v>0</v>
          </cell>
          <cell r="BR483">
            <v>0</v>
          </cell>
          <cell r="CA483">
            <v>24155322.240317196</v>
          </cell>
          <cell r="CK483">
            <v>0</v>
          </cell>
          <cell r="CS483">
            <v>0</v>
          </cell>
          <cell r="CT483">
            <v>19333093.592871461</v>
          </cell>
          <cell r="CU483">
            <v>0</v>
          </cell>
          <cell r="DC483">
            <v>0</v>
          </cell>
          <cell r="DD483">
            <v>0</v>
          </cell>
          <cell r="DL483">
            <v>0</v>
          </cell>
          <cell r="DM483">
            <v>31347996.823781285</v>
          </cell>
          <cell r="DN483">
            <v>0</v>
          </cell>
          <cell r="DV483">
            <v>0</v>
          </cell>
          <cell r="DW483">
            <v>0</v>
          </cell>
          <cell r="EE483">
            <v>0</v>
          </cell>
          <cell r="EF483">
            <v>127278817.29643241</v>
          </cell>
          <cell r="EG483">
            <v>0</v>
          </cell>
          <cell r="EO483">
            <v>0</v>
          </cell>
          <cell r="EP483">
            <v>0</v>
          </cell>
          <cell r="EX483">
            <v>0</v>
          </cell>
        </row>
        <row r="484">
          <cell r="B484">
            <v>52535</v>
          </cell>
          <cell r="C484">
            <v>109266805.52190156</v>
          </cell>
          <cell r="D484">
            <v>0</v>
          </cell>
          <cell r="L484">
            <v>0</v>
          </cell>
          <cell r="M484">
            <v>0</v>
          </cell>
          <cell r="U484">
            <v>0</v>
          </cell>
          <cell r="V484">
            <v>105860776.43880153</v>
          </cell>
          <cell r="W484">
            <v>0</v>
          </cell>
          <cell r="AE484">
            <v>0</v>
          </cell>
          <cell r="AF484">
            <v>0</v>
          </cell>
          <cell r="AN484">
            <v>0</v>
          </cell>
          <cell r="AO484">
            <v>974315.12715442304</v>
          </cell>
          <cell r="AP484">
            <v>0</v>
          </cell>
          <cell r="AX484">
            <v>0</v>
          </cell>
          <cell r="AY484">
            <v>0</v>
          </cell>
          <cell r="BG484">
            <v>0</v>
          </cell>
          <cell r="BH484">
            <v>3707980.6709841415</v>
          </cell>
          <cell r="BI484">
            <v>0</v>
          </cell>
          <cell r="BQ484">
            <v>0</v>
          </cell>
          <cell r="BR484">
            <v>0</v>
          </cell>
          <cell r="CA484">
            <v>24155322.240317196</v>
          </cell>
          <cell r="CK484">
            <v>0</v>
          </cell>
          <cell r="CS484">
            <v>0</v>
          </cell>
          <cell r="CT484">
            <v>19333093.592871461</v>
          </cell>
          <cell r="CU484">
            <v>0</v>
          </cell>
          <cell r="DC484">
            <v>0</v>
          </cell>
          <cell r="DD484">
            <v>0</v>
          </cell>
          <cell r="DL484">
            <v>0</v>
          </cell>
          <cell r="DM484">
            <v>31347996.823781285</v>
          </cell>
          <cell r="DN484">
            <v>0</v>
          </cell>
          <cell r="DV484">
            <v>0</v>
          </cell>
          <cell r="DW484">
            <v>0</v>
          </cell>
          <cell r="EE484">
            <v>0</v>
          </cell>
          <cell r="EF484">
            <v>127278817.29643241</v>
          </cell>
          <cell r="EG484">
            <v>0</v>
          </cell>
          <cell r="EO484">
            <v>0</v>
          </cell>
          <cell r="EP484">
            <v>0</v>
          </cell>
          <cell r="EX484">
            <v>0</v>
          </cell>
        </row>
        <row r="485">
          <cell r="B485">
            <v>52565</v>
          </cell>
          <cell r="C485">
            <v>109266805.52190156</v>
          </cell>
          <cell r="D485">
            <v>0</v>
          </cell>
          <cell r="L485">
            <v>0</v>
          </cell>
          <cell r="M485">
            <v>0</v>
          </cell>
          <cell r="U485">
            <v>0</v>
          </cell>
          <cell r="V485">
            <v>105860776.43880153</v>
          </cell>
          <cell r="W485">
            <v>0</v>
          </cell>
          <cell r="AE485">
            <v>0</v>
          </cell>
          <cell r="AF485">
            <v>0</v>
          </cell>
          <cell r="AN485">
            <v>0</v>
          </cell>
          <cell r="AO485">
            <v>974315.12715442304</v>
          </cell>
          <cell r="AP485">
            <v>0</v>
          </cell>
          <cell r="AX485">
            <v>0</v>
          </cell>
          <cell r="AY485">
            <v>0</v>
          </cell>
          <cell r="BG485">
            <v>0</v>
          </cell>
          <cell r="BH485">
            <v>3707980.6709841415</v>
          </cell>
          <cell r="BI485">
            <v>0</v>
          </cell>
          <cell r="BQ485">
            <v>0</v>
          </cell>
          <cell r="BR485">
            <v>0</v>
          </cell>
          <cell r="CA485">
            <v>24155322.240317196</v>
          </cell>
          <cell r="CK485">
            <v>0</v>
          </cell>
          <cell r="CS485">
            <v>0</v>
          </cell>
          <cell r="CT485">
            <v>19333093.592871461</v>
          </cell>
          <cell r="CU485">
            <v>0</v>
          </cell>
          <cell r="DC485">
            <v>0</v>
          </cell>
          <cell r="DD485">
            <v>0</v>
          </cell>
          <cell r="DL485">
            <v>0</v>
          </cell>
          <cell r="DM485">
            <v>31347996.823781285</v>
          </cell>
          <cell r="DN485">
            <v>0</v>
          </cell>
          <cell r="DV485">
            <v>0</v>
          </cell>
          <cell r="DW485">
            <v>0</v>
          </cell>
          <cell r="EE485">
            <v>0</v>
          </cell>
          <cell r="EF485">
            <v>127278817.29643241</v>
          </cell>
          <cell r="EG485">
            <v>0</v>
          </cell>
          <cell r="EO485">
            <v>0</v>
          </cell>
          <cell r="EP485">
            <v>0</v>
          </cell>
          <cell r="EX485">
            <v>0</v>
          </cell>
        </row>
        <row r="486">
          <cell r="B486">
            <v>52596</v>
          </cell>
          <cell r="C486">
            <v>109266805.52190156</v>
          </cell>
          <cell r="D486">
            <v>0</v>
          </cell>
          <cell r="L486">
            <v>0</v>
          </cell>
          <cell r="M486">
            <v>0</v>
          </cell>
          <cell r="U486">
            <v>0</v>
          </cell>
          <cell r="V486">
            <v>105860776.43880153</v>
          </cell>
          <cell r="W486">
            <v>0</v>
          </cell>
          <cell r="AE486">
            <v>0</v>
          </cell>
          <cell r="AF486">
            <v>0</v>
          </cell>
          <cell r="AN486">
            <v>0</v>
          </cell>
          <cell r="AO486">
            <v>974315.12715442304</v>
          </cell>
          <cell r="AP486">
            <v>0</v>
          </cell>
          <cell r="AX486">
            <v>0</v>
          </cell>
          <cell r="AY486">
            <v>0</v>
          </cell>
          <cell r="BG486">
            <v>0</v>
          </cell>
          <cell r="BH486">
            <v>3707980.6709841415</v>
          </cell>
          <cell r="BI486">
            <v>0</v>
          </cell>
          <cell r="BQ486">
            <v>0</v>
          </cell>
          <cell r="BR486">
            <v>0</v>
          </cell>
          <cell r="CA486">
            <v>24155322.240317196</v>
          </cell>
          <cell r="CK486">
            <v>0</v>
          </cell>
          <cell r="CS486">
            <v>0</v>
          </cell>
          <cell r="CT486">
            <v>19333093.592871461</v>
          </cell>
          <cell r="CU486">
            <v>0</v>
          </cell>
          <cell r="DC486">
            <v>0</v>
          </cell>
          <cell r="DD486">
            <v>0</v>
          </cell>
          <cell r="DL486">
            <v>0</v>
          </cell>
          <cell r="DM486">
            <v>31347996.823781285</v>
          </cell>
          <cell r="DN486">
            <v>0</v>
          </cell>
          <cell r="DV486">
            <v>0</v>
          </cell>
          <cell r="DW486">
            <v>0</v>
          </cell>
          <cell r="EE486">
            <v>0</v>
          </cell>
          <cell r="EF486">
            <v>127278817.29643241</v>
          </cell>
          <cell r="EG486">
            <v>0</v>
          </cell>
          <cell r="EO486">
            <v>0</v>
          </cell>
          <cell r="EP486">
            <v>0</v>
          </cell>
          <cell r="EX486">
            <v>0</v>
          </cell>
        </row>
        <row r="487">
          <cell r="B487">
            <v>52627</v>
          </cell>
          <cell r="C487">
            <v>109266805.52190156</v>
          </cell>
          <cell r="D487">
            <v>0</v>
          </cell>
          <cell r="L487">
            <v>0</v>
          </cell>
          <cell r="M487">
            <v>0</v>
          </cell>
          <cell r="U487">
            <v>0</v>
          </cell>
          <cell r="V487">
            <v>105860776.43880153</v>
          </cell>
          <cell r="W487">
            <v>0</v>
          </cell>
          <cell r="AE487">
            <v>0</v>
          </cell>
          <cell r="AF487">
            <v>0</v>
          </cell>
          <cell r="AN487">
            <v>0</v>
          </cell>
          <cell r="AO487">
            <v>974315.12715442304</v>
          </cell>
          <cell r="AP487">
            <v>0</v>
          </cell>
          <cell r="AX487">
            <v>0</v>
          </cell>
          <cell r="AY487">
            <v>0</v>
          </cell>
          <cell r="BG487">
            <v>0</v>
          </cell>
          <cell r="BH487">
            <v>3707980.6709841415</v>
          </cell>
          <cell r="BI487">
            <v>0</v>
          </cell>
          <cell r="BQ487">
            <v>0</v>
          </cell>
          <cell r="BR487">
            <v>0</v>
          </cell>
          <cell r="CA487">
            <v>24155322.240317196</v>
          </cell>
          <cell r="CK487">
            <v>0</v>
          </cell>
          <cell r="CS487">
            <v>0</v>
          </cell>
          <cell r="CT487">
            <v>19333093.592871461</v>
          </cell>
          <cell r="CU487">
            <v>0</v>
          </cell>
          <cell r="DC487">
            <v>0</v>
          </cell>
          <cell r="DD487">
            <v>0</v>
          </cell>
          <cell r="DL487">
            <v>0</v>
          </cell>
          <cell r="DM487">
            <v>31347996.823781285</v>
          </cell>
          <cell r="DN487">
            <v>0</v>
          </cell>
          <cell r="DV487">
            <v>0</v>
          </cell>
          <cell r="DW487">
            <v>0</v>
          </cell>
          <cell r="EE487">
            <v>0</v>
          </cell>
          <cell r="EF487">
            <v>127278817.29643241</v>
          </cell>
          <cell r="EG487">
            <v>0</v>
          </cell>
          <cell r="EO487">
            <v>0</v>
          </cell>
          <cell r="EP487">
            <v>0</v>
          </cell>
          <cell r="EX487">
            <v>0</v>
          </cell>
        </row>
        <row r="488">
          <cell r="B488">
            <v>52656</v>
          </cell>
          <cell r="C488">
            <v>109266805.52190156</v>
          </cell>
          <cell r="D488">
            <v>0</v>
          </cell>
          <cell r="L488">
            <v>0</v>
          </cell>
          <cell r="M488">
            <v>0</v>
          </cell>
          <cell r="U488">
            <v>0</v>
          </cell>
          <cell r="V488">
            <v>105860776.43880153</v>
          </cell>
          <cell r="W488">
            <v>0</v>
          </cell>
          <cell r="AE488">
            <v>0</v>
          </cell>
          <cell r="AF488">
            <v>0</v>
          </cell>
          <cell r="AN488">
            <v>0</v>
          </cell>
          <cell r="AO488">
            <v>974315.12715442304</v>
          </cell>
          <cell r="AP488">
            <v>0</v>
          </cell>
          <cell r="AX488">
            <v>0</v>
          </cell>
          <cell r="AY488">
            <v>0</v>
          </cell>
          <cell r="BG488">
            <v>0</v>
          </cell>
          <cell r="BH488">
            <v>3707980.6709841415</v>
          </cell>
          <cell r="BI488">
            <v>0</v>
          </cell>
          <cell r="BQ488">
            <v>0</v>
          </cell>
          <cell r="BR488">
            <v>0</v>
          </cell>
          <cell r="CA488">
            <v>24155322.240317196</v>
          </cell>
          <cell r="CK488">
            <v>0</v>
          </cell>
          <cell r="CS488">
            <v>0</v>
          </cell>
          <cell r="CT488">
            <v>19333093.592871461</v>
          </cell>
          <cell r="CU488">
            <v>0</v>
          </cell>
          <cell r="DC488">
            <v>0</v>
          </cell>
          <cell r="DD488">
            <v>0</v>
          </cell>
          <cell r="DL488">
            <v>0</v>
          </cell>
          <cell r="DM488">
            <v>31347996.823781285</v>
          </cell>
          <cell r="DN488">
            <v>0</v>
          </cell>
          <cell r="DV488">
            <v>0</v>
          </cell>
          <cell r="DW488">
            <v>0</v>
          </cell>
          <cell r="EE488">
            <v>0</v>
          </cell>
          <cell r="EF488">
            <v>127278817.29643241</v>
          </cell>
          <cell r="EG488">
            <v>0</v>
          </cell>
          <cell r="EO488">
            <v>0</v>
          </cell>
          <cell r="EP488">
            <v>0</v>
          </cell>
          <cell r="EX488">
            <v>0</v>
          </cell>
        </row>
        <row r="489">
          <cell r="B489">
            <v>52687</v>
          </cell>
          <cell r="C489">
            <v>109266805.52190156</v>
          </cell>
          <cell r="D489">
            <v>0</v>
          </cell>
          <cell r="L489">
            <v>0</v>
          </cell>
          <cell r="M489">
            <v>0</v>
          </cell>
          <cell r="U489">
            <v>0</v>
          </cell>
          <cell r="V489">
            <v>105860776.43880153</v>
          </cell>
          <cell r="W489">
            <v>0</v>
          </cell>
          <cell r="AE489">
            <v>0</v>
          </cell>
          <cell r="AF489">
            <v>0</v>
          </cell>
          <cell r="AN489">
            <v>0</v>
          </cell>
          <cell r="AO489">
            <v>974315.12715442304</v>
          </cell>
          <cell r="AP489">
            <v>0</v>
          </cell>
          <cell r="AX489">
            <v>0</v>
          </cell>
          <cell r="AY489">
            <v>0</v>
          </cell>
          <cell r="BG489">
            <v>0</v>
          </cell>
          <cell r="BH489">
            <v>3707980.6709841415</v>
          </cell>
          <cell r="BI489">
            <v>0</v>
          </cell>
          <cell r="BQ489">
            <v>0</v>
          </cell>
          <cell r="BR489">
            <v>0</v>
          </cell>
          <cell r="CA489">
            <v>24155322.240317196</v>
          </cell>
          <cell r="CK489">
            <v>0</v>
          </cell>
          <cell r="CS489">
            <v>0</v>
          </cell>
          <cell r="CT489">
            <v>19333093.592871461</v>
          </cell>
          <cell r="CU489">
            <v>0</v>
          </cell>
          <cell r="DC489">
            <v>0</v>
          </cell>
          <cell r="DD489">
            <v>0</v>
          </cell>
          <cell r="DL489">
            <v>0</v>
          </cell>
          <cell r="DM489">
            <v>31347996.823781285</v>
          </cell>
          <cell r="DN489">
            <v>0</v>
          </cell>
          <cell r="DV489">
            <v>0</v>
          </cell>
          <cell r="DW489">
            <v>0</v>
          </cell>
          <cell r="EE489">
            <v>0</v>
          </cell>
          <cell r="EF489">
            <v>127278817.29643241</v>
          </cell>
          <cell r="EG489">
            <v>0</v>
          </cell>
          <cell r="EO489">
            <v>0</v>
          </cell>
          <cell r="EP489">
            <v>0</v>
          </cell>
          <cell r="EX489">
            <v>0</v>
          </cell>
        </row>
        <row r="490">
          <cell r="B490">
            <v>52717</v>
          </cell>
          <cell r="C490">
            <v>109266805.52190156</v>
          </cell>
          <cell r="D490">
            <v>0</v>
          </cell>
          <cell r="L490">
            <v>0</v>
          </cell>
          <cell r="M490">
            <v>0</v>
          </cell>
          <cell r="U490">
            <v>0</v>
          </cell>
          <cell r="V490">
            <v>105860776.43880153</v>
          </cell>
          <cell r="W490">
            <v>0</v>
          </cell>
          <cell r="AE490">
            <v>0</v>
          </cell>
          <cell r="AF490">
            <v>0</v>
          </cell>
          <cell r="AN490">
            <v>0</v>
          </cell>
          <cell r="AO490">
            <v>974315.12715442304</v>
          </cell>
          <cell r="AP490">
            <v>0</v>
          </cell>
          <cell r="AX490">
            <v>0</v>
          </cell>
          <cell r="AY490">
            <v>0</v>
          </cell>
          <cell r="BG490">
            <v>0</v>
          </cell>
          <cell r="BH490">
            <v>3707980.6709841415</v>
          </cell>
          <cell r="BI490">
            <v>0</v>
          </cell>
          <cell r="BQ490">
            <v>0</v>
          </cell>
          <cell r="BR490">
            <v>0</v>
          </cell>
          <cell r="CA490">
            <v>24155322.240317196</v>
          </cell>
          <cell r="CK490">
            <v>0</v>
          </cell>
          <cell r="CS490">
            <v>0</v>
          </cell>
          <cell r="CT490">
            <v>19333093.592871461</v>
          </cell>
          <cell r="CU490">
            <v>0</v>
          </cell>
          <cell r="DC490">
            <v>0</v>
          </cell>
          <cell r="DD490">
            <v>0</v>
          </cell>
          <cell r="DL490">
            <v>0</v>
          </cell>
          <cell r="DM490">
            <v>31347996.823781285</v>
          </cell>
          <cell r="DN490">
            <v>0</v>
          </cell>
          <cell r="DV490">
            <v>0</v>
          </cell>
          <cell r="DW490">
            <v>0</v>
          </cell>
          <cell r="EE490">
            <v>0</v>
          </cell>
          <cell r="EF490">
            <v>127278817.29643241</v>
          </cell>
          <cell r="EG490">
            <v>0</v>
          </cell>
          <cell r="EO490">
            <v>0</v>
          </cell>
          <cell r="EP490">
            <v>0</v>
          </cell>
          <cell r="EX490">
            <v>0</v>
          </cell>
        </row>
        <row r="491">
          <cell r="B491">
            <v>52748</v>
          </cell>
          <cell r="C491">
            <v>109266805.52190156</v>
          </cell>
          <cell r="D491">
            <v>0</v>
          </cell>
          <cell r="L491">
            <v>0</v>
          </cell>
          <cell r="M491">
            <v>0</v>
          </cell>
          <cell r="U491">
            <v>0</v>
          </cell>
          <cell r="V491">
            <v>105860776.43880153</v>
          </cell>
          <cell r="W491">
            <v>0</v>
          </cell>
          <cell r="AE491">
            <v>0</v>
          </cell>
          <cell r="AF491">
            <v>0</v>
          </cell>
          <cell r="AN491">
            <v>0</v>
          </cell>
          <cell r="AO491">
            <v>974315.12715442304</v>
          </cell>
          <cell r="AP491">
            <v>0</v>
          </cell>
          <cell r="AX491">
            <v>0</v>
          </cell>
          <cell r="AY491">
            <v>0</v>
          </cell>
          <cell r="BG491">
            <v>0</v>
          </cell>
          <cell r="BH491">
            <v>3707980.6709841415</v>
          </cell>
          <cell r="BI491">
            <v>0</v>
          </cell>
          <cell r="BQ491">
            <v>0</v>
          </cell>
          <cell r="BR491">
            <v>0</v>
          </cell>
          <cell r="CA491">
            <v>24155322.240317196</v>
          </cell>
          <cell r="CK491">
            <v>0</v>
          </cell>
          <cell r="CS491">
            <v>0</v>
          </cell>
          <cell r="CT491">
            <v>19333093.592871461</v>
          </cell>
          <cell r="CU491">
            <v>0</v>
          </cell>
          <cell r="DC491">
            <v>0</v>
          </cell>
          <cell r="DD491">
            <v>0</v>
          </cell>
          <cell r="DL491">
            <v>0</v>
          </cell>
          <cell r="DM491">
            <v>31347996.823781285</v>
          </cell>
          <cell r="DN491">
            <v>0</v>
          </cell>
          <cell r="DV491">
            <v>0</v>
          </cell>
          <cell r="DW491">
            <v>0</v>
          </cell>
          <cell r="EE491">
            <v>0</v>
          </cell>
          <cell r="EF491">
            <v>127278817.29643241</v>
          </cell>
          <cell r="EG491">
            <v>0</v>
          </cell>
          <cell r="EO491">
            <v>0</v>
          </cell>
          <cell r="EP491">
            <v>0</v>
          </cell>
          <cell r="EX491">
            <v>0</v>
          </cell>
        </row>
        <row r="492">
          <cell r="B492">
            <v>52778</v>
          </cell>
          <cell r="C492">
            <v>109266805.52190156</v>
          </cell>
          <cell r="D492">
            <v>0</v>
          </cell>
          <cell r="L492">
            <v>0</v>
          </cell>
          <cell r="M492">
            <v>0</v>
          </cell>
          <cell r="U492">
            <v>0</v>
          </cell>
          <cell r="V492">
            <v>105860776.43880153</v>
          </cell>
          <cell r="W492">
            <v>0</v>
          </cell>
          <cell r="AE492">
            <v>0</v>
          </cell>
          <cell r="AF492">
            <v>0</v>
          </cell>
          <cell r="AN492">
            <v>0</v>
          </cell>
          <cell r="AO492">
            <v>974315.12715442304</v>
          </cell>
          <cell r="AP492">
            <v>0</v>
          </cell>
          <cell r="AX492">
            <v>0</v>
          </cell>
          <cell r="AY492">
            <v>0</v>
          </cell>
          <cell r="BG492">
            <v>0</v>
          </cell>
          <cell r="BH492">
            <v>3707980.6709841415</v>
          </cell>
          <cell r="BI492">
            <v>0</v>
          </cell>
          <cell r="BQ492">
            <v>0</v>
          </cell>
          <cell r="BR492">
            <v>0</v>
          </cell>
          <cell r="CA492">
            <v>24155322.240317196</v>
          </cell>
          <cell r="CK492">
            <v>0</v>
          </cell>
          <cell r="CS492">
            <v>0</v>
          </cell>
          <cell r="CT492">
            <v>19333093.592871461</v>
          </cell>
          <cell r="CU492">
            <v>0</v>
          </cell>
          <cell r="DC492">
            <v>0</v>
          </cell>
          <cell r="DD492">
            <v>0</v>
          </cell>
          <cell r="DL492">
            <v>0</v>
          </cell>
          <cell r="DM492">
            <v>31347996.823781285</v>
          </cell>
          <cell r="DN492">
            <v>0</v>
          </cell>
          <cell r="DV492">
            <v>0</v>
          </cell>
          <cell r="DW492">
            <v>0</v>
          </cell>
          <cell r="EE492">
            <v>0</v>
          </cell>
          <cell r="EF492">
            <v>127278817.29643241</v>
          </cell>
          <cell r="EG492">
            <v>0</v>
          </cell>
          <cell r="EO492">
            <v>0</v>
          </cell>
          <cell r="EP492">
            <v>0</v>
          </cell>
          <cell r="EX492">
            <v>0</v>
          </cell>
        </row>
        <row r="493">
          <cell r="B493">
            <v>52809</v>
          </cell>
          <cell r="C493">
            <v>109266805.52190156</v>
          </cell>
          <cell r="D493">
            <v>0</v>
          </cell>
          <cell r="L493">
            <v>0</v>
          </cell>
          <cell r="M493">
            <v>0</v>
          </cell>
          <cell r="U493">
            <v>0</v>
          </cell>
          <cell r="V493">
            <v>105860776.43880153</v>
          </cell>
          <cell r="W493">
            <v>0</v>
          </cell>
          <cell r="AE493">
            <v>0</v>
          </cell>
          <cell r="AF493">
            <v>0</v>
          </cell>
          <cell r="AN493">
            <v>0</v>
          </cell>
          <cell r="AO493">
            <v>974315.12715442304</v>
          </cell>
          <cell r="AP493">
            <v>0</v>
          </cell>
          <cell r="AX493">
            <v>0</v>
          </cell>
          <cell r="AY493">
            <v>0</v>
          </cell>
          <cell r="BG493">
            <v>0</v>
          </cell>
          <cell r="BH493">
            <v>3707980.6709841415</v>
          </cell>
          <cell r="BI493">
            <v>0</v>
          </cell>
          <cell r="BQ493">
            <v>0</v>
          </cell>
          <cell r="BR493">
            <v>0</v>
          </cell>
          <cell r="CA493">
            <v>24155322.240317196</v>
          </cell>
          <cell r="CK493">
            <v>0</v>
          </cell>
          <cell r="CS493">
            <v>0</v>
          </cell>
          <cell r="CT493">
            <v>19333093.592871461</v>
          </cell>
          <cell r="CU493">
            <v>0</v>
          </cell>
          <cell r="DC493">
            <v>0</v>
          </cell>
          <cell r="DD493">
            <v>0</v>
          </cell>
          <cell r="DL493">
            <v>0</v>
          </cell>
          <cell r="DM493">
            <v>31347996.823781285</v>
          </cell>
          <cell r="DN493">
            <v>0</v>
          </cell>
          <cell r="DV493">
            <v>0</v>
          </cell>
          <cell r="DW493">
            <v>0</v>
          </cell>
          <cell r="EE493">
            <v>0</v>
          </cell>
          <cell r="EF493">
            <v>127278817.29643241</v>
          </cell>
          <cell r="EG493">
            <v>0</v>
          </cell>
          <cell r="EO493">
            <v>0</v>
          </cell>
          <cell r="EP493">
            <v>0</v>
          </cell>
          <cell r="EX493">
            <v>0</v>
          </cell>
        </row>
        <row r="494">
          <cell r="B494">
            <v>52840</v>
          </cell>
          <cell r="C494">
            <v>109266805.52190156</v>
          </cell>
          <cell r="D494">
            <v>0</v>
          </cell>
          <cell r="L494">
            <v>0</v>
          </cell>
          <cell r="M494">
            <v>0</v>
          </cell>
          <cell r="U494">
            <v>0</v>
          </cell>
          <cell r="V494">
            <v>105860776.43880153</v>
          </cell>
          <cell r="W494">
            <v>0</v>
          </cell>
          <cell r="AE494">
            <v>0</v>
          </cell>
          <cell r="AF494">
            <v>0</v>
          </cell>
          <cell r="AN494">
            <v>0</v>
          </cell>
          <cell r="AO494">
            <v>974315.12715442304</v>
          </cell>
          <cell r="AP494">
            <v>0</v>
          </cell>
          <cell r="AX494">
            <v>0</v>
          </cell>
          <cell r="AY494">
            <v>0</v>
          </cell>
          <cell r="BG494">
            <v>0</v>
          </cell>
          <cell r="BH494">
            <v>3707980.6709841415</v>
          </cell>
          <cell r="BI494">
            <v>0</v>
          </cell>
          <cell r="BQ494">
            <v>0</v>
          </cell>
          <cell r="BR494">
            <v>0</v>
          </cell>
          <cell r="CA494">
            <v>24155322.240317196</v>
          </cell>
          <cell r="CK494">
            <v>0</v>
          </cell>
          <cell r="CS494">
            <v>0</v>
          </cell>
          <cell r="CT494">
            <v>19333093.592871461</v>
          </cell>
          <cell r="CU494">
            <v>0</v>
          </cell>
          <cell r="DC494">
            <v>0</v>
          </cell>
          <cell r="DD494">
            <v>0</v>
          </cell>
          <cell r="DL494">
            <v>0</v>
          </cell>
          <cell r="DM494">
            <v>31347996.823781285</v>
          </cell>
          <cell r="DN494">
            <v>0</v>
          </cell>
          <cell r="DV494">
            <v>0</v>
          </cell>
          <cell r="DW494">
            <v>0</v>
          </cell>
          <cell r="EE494">
            <v>0</v>
          </cell>
          <cell r="EF494">
            <v>127278817.29643241</v>
          </cell>
          <cell r="EG494">
            <v>0</v>
          </cell>
          <cell r="EO494">
            <v>0</v>
          </cell>
          <cell r="EP494">
            <v>0</v>
          </cell>
          <cell r="EX494">
            <v>0</v>
          </cell>
        </row>
        <row r="495">
          <cell r="B495">
            <v>52870</v>
          </cell>
          <cell r="C495">
            <v>109266805.52190156</v>
          </cell>
          <cell r="D495">
            <v>0</v>
          </cell>
          <cell r="L495">
            <v>0</v>
          </cell>
          <cell r="M495">
            <v>0</v>
          </cell>
          <cell r="U495">
            <v>0</v>
          </cell>
          <cell r="V495">
            <v>105860776.43880153</v>
          </cell>
          <cell r="W495">
            <v>0</v>
          </cell>
          <cell r="AE495">
            <v>0</v>
          </cell>
          <cell r="AF495">
            <v>0</v>
          </cell>
          <cell r="AN495">
            <v>0</v>
          </cell>
          <cell r="AO495">
            <v>974315.12715442304</v>
          </cell>
          <cell r="AP495">
            <v>0</v>
          </cell>
          <cell r="AX495">
            <v>0</v>
          </cell>
          <cell r="AY495">
            <v>0</v>
          </cell>
          <cell r="BG495">
            <v>0</v>
          </cell>
          <cell r="BH495">
            <v>3707980.6709841415</v>
          </cell>
          <cell r="BI495">
            <v>0</v>
          </cell>
          <cell r="BQ495">
            <v>0</v>
          </cell>
          <cell r="BR495">
            <v>0</v>
          </cell>
          <cell r="CA495">
            <v>24155322.240317196</v>
          </cell>
          <cell r="CK495">
            <v>0</v>
          </cell>
          <cell r="CS495">
            <v>0</v>
          </cell>
          <cell r="CT495">
            <v>19333093.592871461</v>
          </cell>
          <cell r="CU495">
            <v>0</v>
          </cell>
          <cell r="DC495">
            <v>0</v>
          </cell>
          <cell r="DD495">
            <v>0</v>
          </cell>
          <cell r="DL495">
            <v>0</v>
          </cell>
          <cell r="DM495">
            <v>31347996.823781285</v>
          </cell>
          <cell r="DN495">
            <v>0</v>
          </cell>
          <cell r="DV495">
            <v>0</v>
          </cell>
          <cell r="DW495">
            <v>0</v>
          </cell>
          <cell r="EE495">
            <v>0</v>
          </cell>
          <cell r="EF495">
            <v>127278817.29643241</v>
          </cell>
          <cell r="EG495">
            <v>0</v>
          </cell>
          <cell r="EO495">
            <v>0</v>
          </cell>
          <cell r="EP495">
            <v>0</v>
          </cell>
          <cell r="EX495">
            <v>0</v>
          </cell>
        </row>
        <row r="496">
          <cell r="B496">
            <v>52901</v>
          </cell>
          <cell r="C496">
            <v>109266805.52190156</v>
          </cell>
          <cell r="D496">
            <v>0</v>
          </cell>
          <cell r="L496">
            <v>0</v>
          </cell>
          <cell r="M496">
            <v>0</v>
          </cell>
          <cell r="U496">
            <v>0</v>
          </cell>
          <cell r="V496">
            <v>105860776.43880153</v>
          </cell>
          <cell r="W496">
            <v>0</v>
          </cell>
          <cell r="AE496">
            <v>0</v>
          </cell>
          <cell r="AF496">
            <v>0</v>
          </cell>
          <cell r="AN496">
            <v>0</v>
          </cell>
          <cell r="AO496">
            <v>974315.12715442304</v>
          </cell>
          <cell r="AP496">
            <v>0</v>
          </cell>
          <cell r="AX496">
            <v>0</v>
          </cell>
          <cell r="AY496">
            <v>0</v>
          </cell>
          <cell r="BG496">
            <v>0</v>
          </cell>
          <cell r="BH496">
            <v>3707980.6709841415</v>
          </cell>
          <cell r="BI496">
            <v>0</v>
          </cell>
          <cell r="BQ496">
            <v>0</v>
          </cell>
          <cell r="BR496">
            <v>0</v>
          </cell>
          <cell r="CA496">
            <v>24155322.240317196</v>
          </cell>
          <cell r="CK496">
            <v>0</v>
          </cell>
          <cell r="CS496">
            <v>0</v>
          </cell>
          <cell r="CT496">
            <v>19333093.592871461</v>
          </cell>
          <cell r="CU496">
            <v>0</v>
          </cell>
          <cell r="DC496">
            <v>0</v>
          </cell>
          <cell r="DD496">
            <v>0</v>
          </cell>
          <cell r="DL496">
            <v>0</v>
          </cell>
          <cell r="DM496">
            <v>31347996.823781285</v>
          </cell>
          <cell r="DN496">
            <v>0</v>
          </cell>
          <cell r="DV496">
            <v>0</v>
          </cell>
          <cell r="DW496">
            <v>0</v>
          </cell>
          <cell r="EE496">
            <v>0</v>
          </cell>
          <cell r="EF496">
            <v>127278817.29643241</v>
          </cell>
          <cell r="EG496">
            <v>0</v>
          </cell>
          <cell r="EO496">
            <v>0</v>
          </cell>
          <cell r="EP496">
            <v>0</v>
          </cell>
          <cell r="EX496">
            <v>0</v>
          </cell>
        </row>
        <row r="497">
          <cell r="B497">
            <v>52931</v>
          </cell>
          <cell r="C497">
            <v>109266805.52190156</v>
          </cell>
          <cell r="D497">
            <v>0</v>
          </cell>
          <cell r="L497">
            <v>0</v>
          </cell>
          <cell r="M497">
            <v>0</v>
          </cell>
          <cell r="U497">
            <v>0</v>
          </cell>
          <cell r="V497">
            <v>105860776.43880153</v>
          </cell>
          <cell r="W497">
            <v>0</v>
          </cell>
          <cell r="AE497">
            <v>0</v>
          </cell>
          <cell r="AF497">
            <v>0</v>
          </cell>
          <cell r="AN497">
            <v>0</v>
          </cell>
          <cell r="AO497">
            <v>974315.12715442304</v>
          </cell>
          <cell r="AP497">
            <v>0</v>
          </cell>
          <cell r="AX497">
            <v>0</v>
          </cell>
          <cell r="AY497">
            <v>0</v>
          </cell>
          <cell r="BG497">
            <v>0</v>
          </cell>
          <cell r="BH497">
            <v>3707980.6709841415</v>
          </cell>
          <cell r="BI497">
            <v>0</v>
          </cell>
          <cell r="BQ497">
            <v>0</v>
          </cell>
          <cell r="BR497">
            <v>0</v>
          </cell>
          <cell r="CA497">
            <v>24155322.240317196</v>
          </cell>
          <cell r="CK497">
            <v>0</v>
          </cell>
          <cell r="CS497">
            <v>0</v>
          </cell>
          <cell r="CT497">
            <v>19333093.592871461</v>
          </cell>
          <cell r="CU497">
            <v>0</v>
          </cell>
          <cell r="DC497">
            <v>0</v>
          </cell>
          <cell r="DD497">
            <v>0</v>
          </cell>
          <cell r="DL497">
            <v>0</v>
          </cell>
          <cell r="DM497">
            <v>31347996.823781285</v>
          </cell>
          <cell r="DN497">
            <v>0</v>
          </cell>
          <cell r="DV497">
            <v>0</v>
          </cell>
          <cell r="DW497">
            <v>0</v>
          </cell>
          <cell r="EE497">
            <v>0</v>
          </cell>
          <cell r="EF497">
            <v>127278817.29643241</v>
          </cell>
          <cell r="EG497">
            <v>0</v>
          </cell>
          <cell r="EO497">
            <v>0</v>
          </cell>
          <cell r="EP497">
            <v>0</v>
          </cell>
          <cell r="EX497">
            <v>0</v>
          </cell>
        </row>
        <row r="498">
          <cell r="B498">
            <v>52962</v>
          </cell>
          <cell r="C498">
            <v>109266805.52190156</v>
          </cell>
          <cell r="D498">
            <v>0</v>
          </cell>
          <cell r="L498">
            <v>0</v>
          </cell>
          <cell r="M498">
            <v>0</v>
          </cell>
          <cell r="U498">
            <v>0</v>
          </cell>
          <cell r="V498">
            <v>105860776.43880153</v>
          </cell>
          <cell r="W498">
            <v>0</v>
          </cell>
          <cell r="AE498">
            <v>0</v>
          </cell>
          <cell r="AF498">
            <v>0</v>
          </cell>
          <cell r="AN498">
            <v>0</v>
          </cell>
          <cell r="AO498">
            <v>974315.12715442304</v>
          </cell>
          <cell r="AP498">
            <v>0</v>
          </cell>
          <cell r="AX498">
            <v>0</v>
          </cell>
          <cell r="AY498">
            <v>0</v>
          </cell>
          <cell r="BG498">
            <v>0</v>
          </cell>
          <cell r="BH498">
            <v>3707980.6709841415</v>
          </cell>
          <cell r="BI498">
            <v>0</v>
          </cell>
          <cell r="BQ498">
            <v>0</v>
          </cell>
          <cell r="BR498">
            <v>0</v>
          </cell>
          <cell r="CA498">
            <v>24155322.240317196</v>
          </cell>
          <cell r="CK498">
            <v>0</v>
          </cell>
          <cell r="CS498">
            <v>0</v>
          </cell>
          <cell r="CT498">
            <v>19333093.592871461</v>
          </cell>
          <cell r="CU498">
            <v>0</v>
          </cell>
          <cell r="DC498">
            <v>0</v>
          </cell>
          <cell r="DD498">
            <v>0</v>
          </cell>
          <cell r="DL498">
            <v>0</v>
          </cell>
          <cell r="DM498">
            <v>31347996.823781285</v>
          </cell>
          <cell r="DN498">
            <v>0</v>
          </cell>
          <cell r="DV498">
            <v>0</v>
          </cell>
          <cell r="DW498">
            <v>0</v>
          </cell>
          <cell r="EE498">
            <v>0</v>
          </cell>
          <cell r="EF498">
            <v>127278817.29643241</v>
          </cell>
          <cell r="EG498">
            <v>0</v>
          </cell>
          <cell r="EO498">
            <v>0</v>
          </cell>
          <cell r="EP498">
            <v>0</v>
          </cell>
          <cell r="EX498">
            <v>0</v>
          </cell>
        </row>
        <row r="499">
          <cell r="B499">
            <v>52993</v>
          </cell>
          <cell r="C499">
            <v>109266805.52190156</v>
          </cell>
          <cell r="D499">
            <v>0</v>
          </cell>
          <cell r="L499">
            <v>0</v>
          </cell>
          <cell r="M499">
            <v>0</v>
          </cell>
          <cell r="U499">
            <v>0</v>
          </cell>
          <cell r="V499">
            <v>105860776.43880153</v>
          </cell>
          <cell r="W499">
            <v>0</v>
          </cell>
          <cell r="AE499">
            <v>0</v>
          </cell>
          <cell r="AF499">
            <v>0</v>
          </cell>
          <cell r="AN499">
            <v>0</v>
          </cell>
          <cell r="AO499">
            <v>974315.12715442304</v>
          </cell>
          <cell r="AP499">
            <v>0</v>
          </cell>
          <cell r="AX499">
            <v>0</v>
          </cell>
          <cell r="AY499">
            <v>0</v>
          </cell>
          <cell r="BG499">
            <v>0</v>
          </cell>
          <cell r="BH499">
            <v>3707980.6709841415</v>
          </cell>
          <cell r="BI499">
            <v>0</v>
          </cell>
          <cell r="BQ499">
            <v>0</v>
          </cell>
          <cell r="BR499">
            <v>0</v>
          </cell>
          <cell r="CA499">
            <v>24155322.240317196</v>
          </cell>
          <cell r="CK499">
            <v>0</v>
          </cell>
          <cell r="CS499">
            <v>0</v>
          </cell>
          <cell r="CT499">
            <v>19333093.592871461</v>
          </cell>
          <cell r="CU499">
            <v>0</v>
          </cell>
          <cell r="DC499">
            <v>0</v>
          </cell>
          <cell r="DD499">
            <v>0</v>
          </cell>
          <cell r="DL499">
            <v>0</v>
          </cell>
          <cell r="DM499">
            <v>31347996.823781285</v>
          </cell>
          <cell r="DN499">
            <v>0</v>
          </cell>
          <cell r="DV499">
            <v>0</v>
          </cell>
          <cell r="DW499">
            <v>0</v>
          </cell>
          <cell r="EE499">
            <v>0</v>
          </cell>
          <cell r="EF499">
            <v>127278817.29643241</v>
          </cell>
          <cell r="EG499">
            <v>0</v>
          </cell>
          <cell r="EO499">
            <v>0</v>
          </cell>
          <cell r="EP499">
            <v>0</v>
          </cell>
          <cell r="EX499">
            <v>0</v>
          </cell>
        </row>
        <row r="500">
          <cell r="B500">
            <v>53021</v>
          </cell>
          <cell r="C500">
            <v>109266805.52190156</v>
          </cell>
          <cell r="D500">
            <v>0</v>
          </cell>
          <cell r="L500">
            <v>0</v>
          </cell>
          <cell r="M500">
            <v>0</v>
          </cell>
          <cell r="U500">
            <v>0</v>
          </cell>
          <cell r="V500">
            <v>105860776.43880153</v>
          </cell>
          <cell r="W500">
            <v>0</v>
          </cell>
          <cell r="AE500">
            <v>0</v>
          </cell>
          <cell r="AF500">
            <v>0</v>
          </cell>
          <cell r="AN500">
            <v>0</v>
          </cell>
          <cell r="AO500">
            <v>974315.12715442304</v>
          </cell>
          <cell r="AP500">
            <v>0</v>
          </cell>
          <cell r="AX500">
            <v>0</v>
          </cell>
          <cell r="AY500">
            <v>0</v>
          </cell>
          <cell r="BG500">
            <v>0</v>
          </cell>
          <cell r="BH500">
            <v>3707980.6709841415</v>
          </cell>
          <cell r="BI500">
            <v>0</v>
          </cell>
          <cell r="BQ500">
            <v>0</v>
          </cell>
          <cell r="BR500">
            <v>0</v>
          </cell>
          <cell r="CA500">
            <v>24155322.240317196</v>
          </cell>
          <cell r="CK500">
            <v>0</v>
          </cell>
          <cell r="CS500">
            <v>0</v>
          </cell>
          <cell r="CT500">
            <v>19333093.592871461</v>
          </cell>
          <cell r="CU500">
            <v>0</v>
          </cell>
          <cell r="DC500">
            <v>0</v>
          </cell>
          <cell r="DD500">
            <v>0</v>
          </cell>
          <cell r="DL500">
            <v>0</v>
          </cell>
          <cell r="DM500">
            <v>31347996.823781285</v>
          </cell>
          <cell r="DN500">
            <v>0</v>
          </cell>
          <cell r="DV500">
            <v>0</v>
          </cell>
          <cell r="DW500">
            <v>0</v>
          </cell>
          <cell r="EE500">
            <v>0</v>
          </cell>
          <cell r="EF500">
            <v>127278817.29643241</v>
          </cell>
          <cell r="EG500">
            <v>0</v>
          </cell>
          <cell r="EO500">
            <v>0</v>
          </cell>
          <cell r="EP500">
            <v>0</v>
          </cell>
          <cell r="EX500">
            <v>0</v>
          </cell>
        </row>
        <row r="501">
          <cell r="B501">
            <v>53052</v>
          </cell>
          <cell r="C501">
            <v>109266805.52190156</v>
          </cell>
          <cell r="D501">
            <v>0</v>
          </cell>
          <cell r="L501">
            <v>0</v>
          </cell>
          <cell r="M501">
            <v>0</v>
          </cell>
          <cell r="U501">
            <v>0</v>
          </cell>
          <cell r="V501">
            <v>105860776.43880153</v>
          </cell>
          <cell r="W501">
            <v>0</v>
          </cell>
          <cell r="AE501">
            <v>0</v>
          </cell>
          <cell r="AF501">
            <v>0</v>
          </cell>
          <cell r="AN501">
            <v>0</v>
          </cell>
          <cell r="AO501">
            <v>974315.12715442304</v>
          </cell>
          <cell r="AP501">
            <v>0</v>
          </cell>
          <cell r="AX501">
            <v>0</v>
          </cell>
          <cell r="AY501">
            <v>0</v>
          </cell>
          <cell r="BG501">
            <v>0</v>
          </cell>
          <cell r="BH501">
            <v>3707980.6709841415</v>
          </cell>
          <cell r="BI501">
            <v>0</v>
          </cell>
          <cell r="BQ501">
            <v>0</v>
          </cell>
          <cell r="BR501">
            <v>0</v>
          </cell>
          <cell r="CA501">
            <v>24155322.240317196</v>
          </cell>
          <cell r="CK501">
            <v>0</v>
          </cell>
          <cell r="CS501">
            <v>0</v>
          </cell>
          <cell r="CT501">
            <v>19333093.592871461</v>
          </cell>
          <cell r="CU501">
            <v>0</v>
          </cell>
          <cell r="DC501">
            <v>0</v>
          </cell>
          <cell r="DD501">
            <v>0</v>
          </cell>
          <cell r="DL501">
            <v>0</v>
          </cell>
          <cell r="DM501">
            <v>31347996.823781285</v>
          </cell>
          <cell r="DN501">
            <v>0</v>
          </cell>
          <cell r="DV501">
            <v>0</v>
          </cell>
          <cell r="DW501">
            <v>0</v>
          </cell>
          <cell r="EE501">
            <v>0</v>
          </cell>
          <cell r="EF501">
            <v>127278817.29643241</v>
          </cell>
          <cell r="EG501">
            <v>0</v>
          </cell>
          <cell r="EO501">
            <v>0</v>
          </cell>
          <cell r="EP501">
            <v>0</v>
          </cell>
          <cell r="EX501">
            <v>0</v>
          </cell>
        </row>
        <row r="502">
          <cell r="B502">
            <v>53082</v>
          </cell>
          <cell r="C502">
            <v>109266805.52190156</v>
          </cell>
          <cell r="D502">
            <v>0</v>
          </cell>
          <cell r="L502">
            <v>0</v>
          </cell>
          <cell r="M502">
            <v>0</v>
          </cell>
          <cell r="U502">
            <v>0</v>
          </cell>
          <cell r="V502">
            <v>105860776.43880153</v>
          </cell>
          <cell r="W502">
            <v>0</v>
          </cell>
          <cell r="AE502">
            <v>0</v>
          </cell>
          <cell r="AF502">
            <v>0</v>
          </cell>
          <cell r="AN502">
            <v>0</v>
          </cell>
          <cell r="AO502">
            <v>974315.12715442304</v>
          </cell>
          <cell r="AP502">
            <v>0</v>
          </cell>
          <cell r="AX502">
            <v>0</v>
          </cell>
          <cell r="AY502">
            <v>0</v>
          </cell>
          <cell r="BG502">
            <v>0</v>
          </cell>
          <cell r="BH502">
            <v>3707980.6709841415</v>
          </cell>
          <cell r="BI502">
            <v>0</v>
          </cell>
          <cell r="BQ502">
            <v>0</v>
          </cell>
          <cell r="BR502">
            <v>0</v>
          </cell>
          <cell r="CA502">
            <v>24155322.240317196</v>
          </cell>
          <cell r="CK502">
            <v>0</v>
          </cell>
          <cell r="CS502">
            <v>0</v>
          </cell>
          <cell r="CT502">
            <v>19333093.592871461</v>
          </cell>
          <cell r="CU502">
            <v>0</v>
          </cell>
          <cell r="DC502">
            <v>0</v>
          </cell>
          <cell r="DD502">
            <v>0</v>
          </cell>
          <cell r="DL502">
            <v>0</v>
          </cell>
          <cell r="DM502">
            <v>31347996.823781285</v>
          </cell>
          <cell r="DN502">
            <v>0</v>
          </cell>
          <cell r="DV502">
            <v>0</v>
          </cell>
          <cell r="DW502">
            <v>0</v>
          </cell>
          <cell r="EE502">
            <v>0</v>
          </cell>
          <cell r="EF502">
            <v>127278817.29643241</v>
          </cell>
          <cell r="EG502">
            <v>0</v>
          </cell>
          <cell r="EO502">
            <v>0</v>
          </cell>
          <cell r="EP502">
            <v>0</v>
          </cell>
          <cell r="EX502">
            <v>0</v>
          </cell>
        </row>
        <row r="503">
          <cell r="B503">
            <v>53113</v>
          </cell>
          <cell r="C503">
            <v>109266805.52190156</v>
          </cell>
          <cell r="D503">
            <v>0</v>
          </cell>
          <cell r="L503">
            <v>0</v>
          </cell>
          <cell r="M503">
            <v>0</v>
          </cell>
          <cell r="U503">
            <v>0</v>
          </cell>
          <cell r="V503">
            <v>105860776.43880153</v>
          </cell>
          <cell r="W503">
            <v>0</v>
          </cell>
          <cell r="AE503">
            <v>0</v>
          </cell>
          <cell r="AF503">
            <v>0</v>
          </cell>
          <cell r="AN503">
            <v>0</v>
          </cell>
          <cell r="AO503">
            <v>974315.12715442304</v>
          </cell>
          <cell r="AP503">
            <v>0</v>
          </cell>
          <cell r="AX503">
            <v>0</v>
          </cell>
          <cell r="AY503">
            <v>0</v>
          </cell>
          <cell r="BG503">
            <v>0</v>
          </cell>
          <cell r="BH503">
            <v>3707980.6709841415</v>
          </cell>
          <cell r="BI503">
            <v>0</v>
          </cell>
          <cell r="BQ503">
            <v>0</v>
          </cell>
          <cell r="BR503">
            <v>0</v>
          </cell>
          <cell r="CA503">
            <v>24155322.240317196</v>
          </cell>
          <cell r="CK503">
            <v>0</v>
          </cell>
          <cell r="CS503">
            <v>0</v>
          </cell>
          <cell r="CT503">
            <v>19333093.592871461</v>
          </cell>
          <cell r="CU503">
            <v>0</v>
          </cell>
          <cell r="DC503">
            <v>0</v>
          </cell>
          <cell r="DD503">
            <v>0</v>
          </cell>
          <cell r="DL503">
            <v>0</v>
          </cell>
          <cell r="DM503">
            <v>31347996.823781285</v>
          </cell>
          <cell r="DN503">
            <v>0</v>
          </cell>
          <cell r="DV503">
            <v>0</v>
          </cell>
          <cell r="DW503">
            <v>0</v>
          </cell>
          <cell r="EE503">
            <v>0</v>
          </cell>
          <cell r="EF503">
            <v>127278817.29643241</v>
          </cell>
          <cell r="EG503">
            <v>0</v>
          </cell>
          <cell r="EO503">
            <v>0</v>
          </cell>
          <cell r="EP503">
            <v>0</v>
          </cell>
          <cell r="EX503">
            <v>0</v>
          </cell>
        </row>
        <row r="504">
          <cell r="B504">
            <v>53143</v>
          </cell>
          <cell r="C504">
            <v>109266805.52190156</v>
          </cell>
          <cell r="D504">
            <v>0</v>
          </cell>
          <cell r="L504">
            <v>0</v>
          </cell>
          <cell r="M504">
            <v>0</v>
          </cell>
          <cell r="U504">
            <v>0</v>
          </cell>
          <cell r="V504">
            <v>105860776.43880153</v>
          </cell>
          <cell r="W504">
            <v>0</v>
          </cell>
          <cell r="AE504">
            <v>0</v>
          </cell>
          <cell r="AF504">
            <v>0</v>
          </cell>
          <cell r="AN504">
            <v>0</v>
          </cell>
          <cell r="AO504">
            <v>974315.12715442304</v>
          </cell>
          <cell r="AP504">
            <v>0</v>
          </cell>
          <cell r="AX504">
            <v>0</v>
          </cell>
          <cell r="AY504">
            <v>0</v>
          </cell>
          <cell r="BG504">
            <v>0</v>
          </cell>
          <cell r="BH504">
            <v>3707980.6709841415</v>
          </cell>
          <cell r="BI504">
            <v>0</v>
          </cell>
          <cell r="BQ504">
            <v>0</v>
          </cell>
          <cell r="BR504">
            <v>0</v>
          </cell>
          <cell r="CA504">
            <v>24155322.240317196</v>
          </cell>
          <cell r="CK504">
            <v>0</v>
          </cell>
          <cell r="CS504">
            <v>0</v>
          </cell>
          <cell r="CT504">
            <v>19333093.592871461</v>
          </cell>
          <cell r="CU504">
            <v>0</v>
          </cell>
          <cell r="DC504">
            <v>0</v>
          </cell>
          <cell r="DD504">
            <v>0</v>
          </cell>
          <cell r="DL504">
            <v>0</v>
          </cell>
          <cell r="DM504">
            <v>31347996.823781285</v>
          </cell>
          <cell r="DN504">
            <v>0</v>
          </cell>
          <cell r="DV504">
            <v>0</v>
          </cell>
          <cell r="DW504">
            <v>0</v>
          </cell>
          <cell r="EE504">
            <v>0</v>
          </cell>
          <cell r="EF504">
            <v>127278817.29643241</v>
          </cell>
          <cell r="EG504">
            <v>0</v>
          </cell>
          <cell r="EO504">
            <v>0</v>
          </cell>
          <cell r="EP504">
            <v>0</v>
          </cell>
          <cell r="EX504">
            <v>0</v>
          </cell>
        </row>
        <row r="505">
          <cell r="B505">
            <v>53174</v>
          </cell>
          <cell r="C505">
            <v>109266805.52190156</v>
          </cell>
          <cell r="D505">
            <v>0</v>
          </cell>
          <cell r="L505">
            <v>0</v>
          </cell>
          <cell r="M505">
            <v>0</v>
          </cell>
          <cell r="U505">
            <v>0</v>
          </cell>
          <cell r="V505">
            <v>105860776.43880153</v>
          </cell>
          <cell r="W505">
            <v>0</v>
          </cell>
          <cell r="AE505">
            <v>0</v>
          </cell>
          <cell r="AF505">
            <v>0</v>
          </cell>
          <cell r="AN505">
            <v>0</v>
          </cell>
          <cell r="AO505">
            <v>974315.12715442304</v>
          </cell>
          <cell r="AP505">
            <v>0</v>
          </cell>
          <cell r="AX505">
            <v>0</v>
          </cell>
          <cell r="AY505">
            <v>0</v>
          </cell>
          <cell r="BG505">
            <v>0</v>
          </cell>
          <cell r="BH505">
            <v>3707980.6709841415</v>
          </cell>
          <cell r="BI505">
            <v>0</v>
          </cell>
          <cell r="BQ505">
            <v>0</v>
          </cell>
          <cell r="BR505">
            <v>0</v>
          </cell>
          <cell r="CA505">
            <v>24155322.240317196</v>
          </cell>
          <cell r="CK505">
            <v>0</v>
          </cell>
          <cell r="CS505">
            <v>0</v>
          </cell>
          <cell r="CT505">
            <v>19333093.592871461</v>
          </cell>
          <cell r="CU505">
            <v>0</v>
          </cell>
          <cell r="DC505">
            <v>0</v>
          </cell>
          <cell r="DD505">
            <v>0</v>
          </cell>
          <cell r="DL505">
            <v>0</v>
          </cell>
          <cell r="DM505">
            <v>31347996.823781285</v>
          </cell>
          <cell r="DN505">
            <v>0</v>
          </cell>
          <cell r="DV505">
            <v>0</v>
          </cell>
          <cell r="DW505">
            <v>0</v>
          </cell>
          <cell r="EE505">
            <v>0</v>
          </cell>
          <cell r="EF505">
            <v>127278817.29643241</v>
          </cell>
          <cell r="EG505">
            <v>0</v>
          </cell>
          <cell r="EO505">
            <v>0</v>
          </cell>
          <cell r="EP505">
            <v>0</v>
          </cell>
          <cell r="EX505">
            <v>0</v>
          </cell>
        </row>
        <row r="506">
          <cell r="B506">
            <v>53205</v>
          </cell>
          <cell r="C506">
            <v>109266805.52190156</v>
          </cell>
          <cell r="D506">
            <v>0</v>
          </cell>
          <cell r="L506">
            <v>0</v>
          </cell>
          <cell r="M506">
            <v>0</v>
          </cell>
          <cell r="U506">
            <v>0</v>
          </cell>
          <cell r="V506">
            <v>105860776.43880153</v>
          </cell>
          <cell r="W506">
            <v>0</v>
          </cell>
          <cell r="AE506">
            <v>0</v>
          </cell>
          <cell r="AF506">
            <v>0</v>
          </cell>
          <cell r="AN506">
            <v>0</v>
          </cell>
          <cell r="AO506">
            <v>974315.12715442304</v>
          </cell>
          <cell r="AP506">
            <v>0</v>
          </cell>
          <cell r="AX506">
            <v>0</v>
          </cell>
          <cell r="AY506">
            <v>0</v>
          </cell>
          <cell r="BG506">
            <v>0</v>
          </cell>
          <cell r="BH506">
            <v>3707980.6709841415</v>
          </cell>
          <cell r="BI506">
            <v>0</v>
          </cell>
          <cell r="BQ506">
            <v>0</v>
          </cell>
          <cell r="BR506">
            <v>0</v>
          </cell>
          <cell r="CA506">
            <v>24155322.240317196</v>
          </cell>
          <cell r="CK506">
            <v>0</v>
          </cell>
          <cell r="CS506">
            <v>0</v>
          </cell>
          <cell r="CT506">
            <v>19333093.592871461</v>
          </cell>
          <cell r="CU506">
            <v>0</v>
          </cell>
          <cell r="DC506">
            <v>0</v>
          </cell>
          <cell r="DD506">
            <v>0</v>
          </cell>
          <cell r="DL506">
            <v>0</v>
          </cell>
          <cell r="DM506">
            <v>31347996.823781285</v>
          </cell>
          <cell r="DN506">
            <v>0</v>
          </cell>
          <cell r="DV506">
            <v>0</v>
          </cell>
          <cell r="DW506">
            <v>0</v>
          </cell>
          <cell r="EE506">
            <v>0</v>
          </cell>
          <cell r="EF506">
            <v>127278817.29643241</v>
          </cell>
          <cell r="EG506">
            <v>0</v>
          </cell>
          <cell r="EO506">
            <v>0</v>
          </cell>
          <cell r="EP506">
            <v>0</v>
          </cell>
          <cell r="EX506">
            <v>0</v>
          </cell>
        </row>
        <row r="507">
          <cell r="B507">
            <v>53235</v>
          </cell>
          <cell r="C507">
            <v>109266805.52190156</v>
          </cell>
          <cell r="D507">
            <v>0</v>
          </cell>
          <cell r="L507">
            <v>0</v>
          </cell>
          <cell r="M507">
            <v>0</v>
          </cell>
          <cell r="U507">
            <v>0</v>
          </cell>
          <cell r="V507">
            <v>105860776.43880153</v>
          </cell>
          <cell r="W507">
            <v>0</v>
          </cell>
          <cell r="AE507">
            <v>0</v>
          </cell>
          <cell r="AF507">
            <v>0</v>
          </cell>
          <cell r="AN507">
            <v>0</v>
          </cell>
          <cell r="AO507">
            <v>974315.12715442304</v>
          </cell>
          <cell r="AP507">
            <v>0</v>
          </cell>
          <cell r="AX507">
            <v>0</v>
          </cell>
          <cell r="AY507">
            <v>0</v>
          </cell>
          <cell r="BG507">
            <v>0</v>
          </cell>
          <cell r="BH507">
            <v>3707980.6709841415</v>
          </cell>
          <cell r="BI507">
            <v>0</v>
          </cell>
          <cell r="BQ507">
            <v>0</v>
          </cell>
          <cell r="BR507">
            <v>0</v>
          </cell>
          <cell r="CA507">
            <v>24155322.240317196</v>
          </cell>
          <cell r="CK507">
            <v>0</v>
          </cell>
          <cell r="CS507">
            <v>0</v>
          </cell>
          <cell r="CT507">
            <v>19333093.592871461</v>
          </cell>
          <cell r="CU507">
            <v>0</v>
          </cell>
          <cell r="DC507">
            <v>0</v>
          </cell>
          <cell r="DD507">
            <v>0</v>
          </cell>
          <cell r="DL507">
            <v>0</v>
          </cell>
          <cell r="DM507">
            <v>31347996.823781285</v>
          </cell>
          <cell r="DN507">
            <v>0</v>
          </cell>
          <cell r="DV507">
            <v>0</v>
          </cell>
          <cell r="DW507">
            <v>0</v>
          </cell>
          <cell r="EE507">
            <v>0</v>
          </cell>
          <cell r="EF507">
            <v>127278817.29643241</v>
          </cell>
          <cell r="EG507">
            <v>0</v>
          </cell>
          <cell r="EO507">
            <v>0</v>
          </cell>
          <cell r="EP507">
            <v>0</v>
          </cell>
          <cell r="EX507">
            <v>0</v>
          </cell>
        </row>
        <row r="508">
          <cell r="B508">
            <v>53266</v>
          </cell>
          <cell r="C508">
            <v>109266805.52190156</v>
          </cell>
          <cell r="D508">
            <v>0</v>
          </cell>
          <cell r="L508">
            <v>0</v>
          </cell>
          <cell r="M508">
            <v>0</v>
          </cell>
          <cell r="U508">
            <v>0</v>
          </cell>
          <cell r="V508">
            <v>105860776.43880153</v>
          </cell>
          <cell r="W508">
            <v>0</v>
          </cell>
          <cell r="AE508">
            <v>0</v>
          </cell>
          <cell r="AF508">
            <v>0</v>
          </cell>
          <cell r="AN508">
            <v>0</v>
          </cell>
          <cell r="AO508">
            <v>974315.12715442304</v>
          </cell>
          <cell r="AP508">
            <v>0</v>
          </cell>
          <cell r="AX508">
            <v>0</v>
          </cell>
          <cell r="AY508">
            <v>0</v>
          </cell>
          <cell r="BG508">
            <v>0</v>
          </cell>
          <cell r="BH508">
            <v>3707980.6709841415</v>
          </cell>
          <cell r="BI508">
            <v>0</v>
          </cell>
          <cell r="BQ508">
            <v>0</v>
          </cell>
          <cell r="BR508">
            <v>0</v>
          </cell>
          <cell r="CA508">
            <v>24155322.240317196</v>
          </cell>
          <cell r="CK508">
            <v>0</v>
          </cell>
          <cell r="CS508">
            <v>0</v>
          </cell>
          <cell r="CT508">
            <v>19333093.592871461</v>
          </cell>
          <cell r="CU508">
            <v>0</v>
          </cell>
          <cell r="DC508">
            <v>0</v>
          </cell>
          <cell r="DD508">
            <v>0</v>
          </cell>
          <cell r="DL508">
            <v>0</v>
          </cell>
          <cell r="DM508">
            <v>31347996.823781285</v>
          </cell>
          <cell r="DN508">
            <v>0</v>
          </cell>
          <cell r="DV508">
            <v>0</v>
          </cell>
          <cell r="DW508">
            <v>0</v>
          </cell>
          <cell r="EE508">
            <v>0</v>
          </cell>
          <cell r="EF508">
            <v>127278817.29643241</v>
          </cell>
          <cell r="EG508">
            <v>0</v>
          </cell>
          <cell r="EO508">
            <v>0</v>
          </cell>
          <cell r="EP508">
            <v>0</v>
          </cell>
          <cell r="EX508">
            <v>0</v>
          </cell>
        </row>
        <row r="509">
          <cell r="B509">
            <v>53296</v>
          </cell>
          <cell r="C509">
            <v>109266805.52190156</v>
          </cell>
          <cell r="D509">
            <v>0</v>
          </cell>
          <cell r="L509">
            <v>0</v>
          </cell>
          <cell r="M509">
            <v>0</v>
          </cell>
          <cell r="U509">
            <v>0</v>
          </cell>
          <cell r="V509">
            <v>105860776.43880153</v>
          </cell>
          <cell r="W509">
            <v>0</v>
          </cell>
          <cell r="AE509">
            <v>0</v>
          </cell>
          <cell r="AF509">
            <v>0</v>
          </cell>
          <cell r="AN509">
            <v>0</v>
          </cell>
          <cell r="AO509">
            <v>974315.12715442304</v>
          </cell>
          <cell r="AP509">
            <v>0</v>
          </cell>
          <cell r="AX509">
            <v>0</v>
          </cell>
          <cell r="AY509">
            <v>0</v>
          </cell>
          <cell r="BG509">
            <v>0</v>
          </cell>
          <cell r="BH509">
            <v>3707980.6709841415</v>
          </cell>
          <cell r="BI509">
            <v>0</v>
          </cell>
          <cell r="BQ509">
            <v>0</v>
          </cell>
          <cell r="BR509">
            <v>0</v>
          </cell>
          <cell r="CA509">
            <v>24155322.240317196</v>
          </cell>
          <cell r="CK509">
            <v>0</v>
          </cell>
          <cell r="CS509">
            <v>0</v>
          </cell>
          <cell r="CT509">
            <v>19333093.592871461</v>
          </cell>
          <cell r="CU509">
            <v>0</v>
          </cell>
          <cell r="DC509">
            <v>0</v>
          </cell>
          <cell r="DD509">
            <v>0</v>
          </cell>
          <cell r="DL509">
            <v>0</v>
          </cell>
          <cell r="DM509">
            <v>31347996.823781285</v>
          </cell>
          <cell r="DN509">
            <v>0</v>
          </cell>
          <cell r="DV509">
            <v>0</v>
          </cell>
          <cell r="DW509">
            <v>0</v>
          </cell>
          <cell r="EE509">
            <v>0</v>
          </cell>
          <cell r="EF509">
            <v>127278817.29643241</v>
          </cell>
          <cell r="EG509">
            <v>0</v>
          </cell>
          <cell r="EO509">
            <v>0</v>
          </cell>
          <cell r="EP509">
            <v>0</v>
          </cell>
          <cell r="EX509">
            <v>0</v>
          </cell>
        </row>
        <row r="510">
          <cell r="B510">
            <v>53327</v>
          </cell>
          <cell r="C510">
            <v>109266805.52190156</v>
          </cell>
          <cell r="D510">
            <v>0</v>
          </cell>
          <cell r="L510">
            <v>0</v>
          </cell>
          <cell r="M510">
            <v>0</v>
          </cell>
          <cell r="U510">
            <v>0</v>
          </cell>
          <cell r="V510">
            <v>105860776.43880153</v>
          </cell>
          <cell r="W510">
            <v>0</v>
          </cell>
          <cell r="AE510">
            <v>0</v>
          </cell>
          <cell r="AF510">
            <v>0</v>
          </cell>
          <cell r="AN510">
            <v>0</v>
          </cell>
          <cell r="AO510">
            <v>974315.12715442304</v>
          </cell>
          <cell r="AP510">
            <v>0</v>
          </cell>
          <cell r="AX510">
            <v>0</v>
          </cell>
          <cell r="AY510">
            <v>0</v>
          </cell>
          <cell r="BG510">
            <v>0</v>
          </cell>
          <cell r="BH510">
            <v>3707980.6709841415</v>
          </cell>
          <cell r="BI510">
            <v>0</v>
          </cell>
          <cell r="BQ510">
            <v>0</v>
          </cell>
          <cell r="BR510">
            <v>0</v>
          </cell>
          <cell r="CA510">
            <v>24155322.240317196</v>
          </cell>
          <cell r="CK510">
            <v>0</v>
          </cell>
          <cell r="CS510">
            <v>0</v>
          </cell>
          <cell r="CT510">
            <v>19333093.592871461</v>
          </cell>
          <cell r="CU510">
            <v>0</v>
          </cell>
          <cell r="DC510">
            <v>0</v>
          </cell>
          <cell r="DD510">
            <v>0</v>
          </cell>
          <cell r="DL510">
            <v>0</v>
          </cell>
          <cell r="DM510">
            <v>31347996.823781285</v>
          </cell>
          <cell r="DN510">
            <v>0</v>
          </cell>
          <cell r="DV510">
            <v>0</v>
          </cell>
          <cell r="DW510">
            <v>0</v>
          </cell>
          <cell r="EE510">
            <v>0</v>
          </cell>
          <cell r="EF510">
            <v>127278817.29643241</v>
          </cell>
          <cell r="EG510">
            <v>0</v>
          </cell>
          <cell r="EO510">
            <v>0</v>
          </cell>
          <cell r="EP510">
            <v>0</v>
          </cell>
          <cell r="EX510">
            <v>0</v>
          </cell>
        </row>
        <row r="511">
          <cell r="B511">
            <v>53358</v>
          </cell>
          <cell r="C511">
            <v>109266805.52190156</v>
          </cell>
          <cell r="D511">
            <v>0</v>
          </cell>
          <cell r="L511">
            <v>0</v>
          </cell>
          <cell r="M511">
            <v>0</v>
          </cell>
          <cell r="U511">
            <v>0</v>
          </cell>
          <cell r="V511">
            <v>105860776.43880153</v>
          </cell>
          <cell r="W511">
            <v>0</v>
          </cell>
          <cell r="AE511">
            <v>0</v>
          </cell>
          <cell r="AF511">
            <v>0</v>
          </cell>
          <cell r="AN511">
            <v>0</v>
          </cell>
          <cell r="AO511">
            <v>974315.12715442304</v>
          </cell>
          <cell r="AP511">
            <v>0</v>
          </cell>
          <cell r="AX511">
            <v>0</v>
          </cell>
          <cell r="AY511">
            <v>0</v>
          </cell>
          <cell r="BG511">
            <v>0</v>
          </cell>
          <cell r="BH511">
            <v>3707980.6709841415</v>
          </cell>
          <cell r="BI511">
            <v>0</v>
          </cell>
          <cell r="BQ511">
            <v>0</v>
          </cell>
          <cell r="BR511">
            <v>0</v>
          </cell>
          <cell r="CA511">
            <v>24155322.240317196</v>
          </cell>
          <cell r="CK511">
            <v>0</v>
          </cell>
          <cell r="CS511">
            <v>0</v>
          </cell>
          <cell r="CT511">
            <v>19333093.592871461</v>
          </cell>
          <cell r="CU511">
            <v>0</v>
          </cell>
          <cell r="DC511">
            <v>0</v>
          </cell>
          <cell r="DD511">
            <v>0</v>
          </cell>
          <cell r="DL511">
            <v>0</v>
          </cell>
          <cell r="DM511">
            <v>31347996.823781285</v>
          </cell>
          <cell r="DN511">
            <v>0</v>
          </cell>
          <cell r="DV511">
            <v>0</v>
          </cell>
          <cell r="DW511">
            <v>0</v>
          </cell>
          <cell r="EE511">
            <v>0</v>
          </cell>
          <cell r="EF511">
            <v>127278817.29643241</v>
          </cell>
          <cell r="EG511">
            <v>0</v>
          </cell>
          <cell r="EO511">
            <v>0</v>
          </cell>
          <cell r="EP511">
            <v>0</v>
          </cell>
          <cell r="EX511">
            <v>0</v>
          </cell>
        </row>
        <row r="512">
          <cell r="B512">
            <v>53386</v>
          </cell>
          <cell r="C512">
            <v>109266805.52190156</v>
          </cell>
          <cell r="D512">
            <v>0</v>
          </cell>
          <cell r="L512">
            <v>0</v>
          </cell>
          <cell r="M512">
            <v>0</v>
          </cell>
          <cell r="U512">
            <v>0</v>
          </cell>
          <cell r="V512">
            <v>105860776.43880153</v>
          </cell>
          <cell r="W512">
            <v>0</v>
          </cell>
          <cell r="AE512">
            <v>0</v>
          </cell>
          <cell r="AF512">
            <v>0</v>
          </cell>
          <cell r="AN512">
            <v>0</v>
          </cell>
          <cell r="AO512">
            <v>974315.12715442304</v>
          </cell>
          <cell r="AP512">
            <v>0</v>
          </cell>
          <cell r="AX512">
            <v>0</v>
          </cell>
          <cell r="AY512">
            <v>0</v>
          </cell>
          <cell r="BG512">
            <v>0</v>
          </cell>
          <cell r="BH512">
            <v>3707980.6709841415</v>
          </cell>
          <cell r="BI512">
            <v>0</v>
          </cell>
          <cell r="BQ512">
            <v>0</v>
          </cell>
          <cell r="BR512">
            <v>0</v>
          </cell>
          <cell r="CA512">
            <v>24155322.240317196</v>
          </cell>
          <cell r="CK512">
            <v>0</v>
          </cell>
          <cell r="CS512">
            <v>0</v>
          </cell>
          <cell r="CT512">
            <v>19333093.592871461</v>
          </cell>
          <cell r="CU512">
            <v>0</v>
          </cell>
          <cell r="DC512">
            <v>0</v>
          </cell>
          <cell r="DD512">
            <v>0</v>
          </cell>
          <cell r="DL512">
            <v>0</v>
          </cell>
          <cell r="DM512">
            <v>31347996.823781285</v>
          </cell>
          <cell r="DN512">
            <v>0</v>
          </cell>
          <cell r="DV512">
            <v>0</v>
          </cell>
          <cell r="DW512">
            <v>0</v>
          </cell>
          <cell r="EE512">
            <v>0</v>
          </cell>
          <cell r="EF512">
            <v>127278817.29643241</v>
          </cell>
          <cell r="EG512">
            <v>0</v>
          </cell>
          <cell r="EO512">
            <v>0</v>
          </cell>
          <cell r="EP512">
            <v>0</v>
          </cell>
          <cell r="EX512">
            <v>0</v>
          </cell>
        </row>
        <row r="513">
          <cell r="B513">
            <v>53417</v>
          </cell>
          <cell r="C513">
            <v>109266805.52190156</v>
          </cell>
          <cell r="D513">
            <v>0</v>
          </cell>
          <cell r="L513">
            <v>0</v>
          </cell>
          <cell r="M513">
            <v>0</v>
          </cell>
          <cell r="U513">
            <v>0</v>
          </cell>
          <cell r="V513">
            <v>105860776.43880153</v>
          </cell>
          <cell r="W513">
            <v>0</v>
          </cell>
          <cell r="AE513">
            <v>0</v>
          </cell>
          <cell r="AF513">
            <v>0</v>
          </cell>
          <cell r="AN513">
            <v>0</v>
          </cell>
          <cell r="AO513">
            <v>974315.12715442304</v>
          </cell>
          <cell r="AP513">
            <v>0</v>
          </cell>
          <cell r="AX513">
            <v>0</v>
          </cell>
          <cell r="AY513">
            <v>0</v>
          </cell>
          <cell r="BG513">
            <v>0</v>
          </cell>
          <cell r="BH513">
            <v>3707980.6709841415</v>
          </cell>
          <cell r="BI513">
            <v>0</v>
          </cell>
          <cell r="BQ513">
            <v>0</v>
          </cell>
          <cell r="BR513">
            <v>0</v>
          </cell>
          <cell r="CA513">
            <v>24155322.240317196</v>
          </cell>
          <cell r="CK513">
            <v>0</v>
          </cell>
          <cell r="CS513">
            <v>0</v>
          </cell>
          <cell r="CT513">
            <v>19333093.592871461</v>
          </cell>
          <cell r="CU513">
            <v>0</v>
          </cell>
          <cell r="DC513">
            <v>0</v>
          </cell>
          <cell r="DD513">
            <v>0</v>
          </cell>
          <cell r="DL513">
            <v>0</v>
          </cell>
          <cell r="DM513">
            <v>31347996.823781285</v>
          </cell>
          <cell r="DN513">
            <v>0</v>
          </cell>
          <cell r="DV513">
            <v>0</v>
          </cell>
          <cell r="DW513">
            <v>0</v>
          </cell>
          <cell r="EE513">
            <v>0</v>
          </cell>
          <cell r="EF513">
            <v>127278817.29643241</v>
          </cell>
          <cell r="EG513">
            <v>0</v>
          </cell>
          <cell r="EO513">
            <v>0</v>
          </cell>
          <cell r="EP513">
            <v>0</v>
          </cell>
          <cell r="EX513">
            <v>0</v>
          </cell>
        </row>
        <row r="514">
          <cell r="B514">
            <v>53447</v>
          </cell>
          <cell r="C514">
            <v>109266805.52190156</v>
          </cell>
          <cell r="D514">
            <v>0</v>
          </cell>
          <cell r="L514">
            <v>0</v>
          </cell>
          <cell r="M514">
            <v>0</v>
          </cell>
          <cell r="U514">
            <v>0</v>
          </cell>
          <cell r="V514">
            <v>105860776.43880153</v>
          </cell>
          <cell r="W514">
            <v>0</v>
          </cell>
          <cell r="AE514">
            <v>0</v>
          </cell>
          <cell r="AF514">
            <v>0</v>
          </cell>
          <cell r="AN514">
            <v>0</v>
          </cell>
          <cell r="AO514">
            <v>974315.12715442304</v>
          </cell>
          <cell r="AP514">
            <v>0</v>
          </cell>
          <cell r="AX514">
            <v>0</v>
          </cell>
          <cell r="AY514">
            <v>0</v>
          </cell>
          <cell r="BG514">
            <v>0</v>
          </cell>
          <cell r="BH514">
            <v>3707980.6709841415</v>
          </cell>
          <cell r="BI514">
            <v>0</v>
          </cell>
          <cell r="BQ514">
            <v>0</v>
          </cell>
          <cell r="BR514">
            <v>0</v>
          </cell>
          <cell r="CA514">
            <v>24155322.240317196</v>
          </cell>
          <cell r="CK514">
            <v>0</v>
          </cell>
          <cell r="CS514">
            <v>0</v>
          </cell>
          <cell r="CT514">
            <v>19333093.592871461</v>
          </cell>
          <cell r="CU514">
            <v>0</v>
          </cell>
          <cell r="DC514">
            <v>0</v>
          </cell>
          <cell r="DD514">
            <v>0</v>
          </cell>
          <cell r="DL514">
            <v>0</v>
          </cell>
          <cell r="DM514">
            <v>31347996.823781285</v>
          </cell>
          <cell r="DN514">
            <v>0</v>
          </cell>
          <cell r="DV514">
            <v>0</v>
          </cell>
          <cell r="DW514">
            <v>0</v>
          </cell>
          <cell r="EE514">
            <v>0</v>
          </cell>
          <cell r="EF514">
            <v>127278817.29643241</v>
          </cell>
          <cell r="EG514">
            <v>0</v>
          </cell>
          <cell r="EO514">
            <v>0</v>
          </cell>
          <cell r="EP514">
            <v>0</v>
          </cell>
          <cell r="EX514">
            <v>0</v>
          </cell>
        </row>
        <row r="515">
          <cell r="B515">
            <v>53478</v>
          </cell>
          <cell r="C515">
            <v>109266805.52190156</v>
          </cell>
          <cell r="D515">
            <v>0</v>
          </cell>
          <cell r="L515">
            <v>0</v>
          </cell>
          <cell r="M515">
            <v>0</v>
          </cell>
          <cell r="U515">
            <v>0</v>
          </cell>
          <cell r="V515">
            <v>105860776.43880153</v>
          </cell>
          <cell r="W515">
            <v>0</v>
          </cell>
          <cell r="AE515">
            <v>0</v>
          </cell>
          <cell r="AF515">
            <v>0</v>
          </cell>
          <cell r="AN515">
            <v>0</v>
          </cell>
          <cell r="AO515">
            <v>974315.12715442304</v>
          </cell>
          <cell r="AP515">
            <v>0</v>
          </cell>
          <cell r="AX515">
            <v>0</v>
          </cell>
          <cell r="AY515">
            <v>0</v>
          </cell>
          <cell r="BG515">
            <v>0</v>
          </cell>
          <cell r="BH515">
            <v>3707980.6709841415</v>
          </cell>
          <cell r="BI515">
            <v>0</v>
          </cell>
          <cell r="BQ515">
            <v>0</v>
          </cell>
          <cell r="BR515">
            <v>0</v>
          </cell>
          <cell r="CA515">
            <v>24155322.240317196</v>
          </cell>
          <cell r="CK515">
            <v>0</v>
          </cell>
          <cell r="CS515">
            <v>0</v>
          </cell>
          <cell r="CT515">
            <v>19333093.592871461</v>
          </cell>
          <cell r="CU515">
            <v>0</v>
          </cell>
          <cell r="DC515">
            <v>0</v>
          </cell>
          <cell r="DD515">
            <v>0</v>
          </cell>
          <cell r="DL515">
            <v>0</v>
          </cell>
          <cell r="DM515">
            <v>31347996.823781285</v>
          </cell>
          <cell r="DN515">
            <v>0</v>
          </cell>
          <cell r="DV515">
            <v>0</v>
          </cell>
          <cell r="DW515">
            <v>0</v>
          </cell>
          <cell r="EE515">
            <v>0</v>
          </cell>
          <cell r="EF515">
            <v>127278817.29643241</v>
          </cell>
          <cell r="EG515">
            <v>0</v>
          </cell>
          <cell r="EO515">
            <v>0</v>
          </cell>
          <cell r="EP515">
            <v>0</v>
          </cell>
          <cell r="EX515">
            <v>0</v>
          </cell>
        </row>
        <row r="516">
          <cell r="B516">
            <v>53508</v>
          </cell>
          <cell r="C516">
            <v>109266805.52190156</v>
          </cell>
          <cell r="D516">
            <v>0</v>
          </cell>
          <cell r="L516">
            <v>0</v>
          </cell>
          <cell r="M516">
            <v>0</v>
          </cell>
          <cell r="U516">
            <v>0</v>
          </cell>
          <cell r="V516">
            <v>105860776.43880153</v>
          </cell>
          <cell r="W516">
            <v>0</v>
          </cell>
          <cell r="AE516">
            <v>0</v>
          </cell>
          <cell r="AF516">
            <v>0</v>
          </cell>
          <cell r="AN516">
            <v>0</v>
          </cell>
          <cell r="AO516">
            <v>974315.12715442304</v>
          </cell>
          <cell r="AP516">
            <v>0</v>
          </cell>
          <cell r="AX516">
            <v>0</v>
          </cell>
          <cell r="AY516">
            <v>0</v>
          </cell>
          <cell r="BG516">
            <v>0</v>
          </cell>
          <cell r="BH516">
            <v>3707980.6709841415</v>
          </cell>
          <cell r="BI516">
            <v>0</v>
          </cell>
          <cell r="BQ516">
            <v>0</v>
          </cell>
          <cell r="BR516">
            <v>0</v>
          </cell>
          <cell r="CA516">
            <v>24155322.240317196</v>
          </cell>
          <cell r="CK516">
            <v>0</v>
          </cell>
          <cell r="CS516">
            <v>0</v>
          </cell>
          <cell r="CT516">
            <v>19333093.592871461</v>
          </cell>
          <cell r="CU516">
            <v>0</v>
          </cell>
          <cell r="DC516">
            <v>0</v>
          </cell>
          <cell r="DD516">
            <v>0</v>
          </cell>
          <cell r="DL516">
            <v>0</v>
          </cell>
          <cell r="DM516">
            <v>31347996.823781285</v>
          </cell>
          <cell r="DN516">
            <v>0</v>
          </cell>
          <cell r="DV516">
            <v>0</v>
          </cell>
          <cell r="DW516">
            <v>0</v>
          </cell>
          <cell r="EE516">
            <v>0</v>
          </cell>
          <cell r="EF516">
            <v>127278817.29643241</v>
          </cell>
          <cell r="EG516">
            <v>0</v>
          </cell>
          <cell r="EO516">
            <v>0</v>
          </cell>
          <cell r="EP516">
            <v>0</v>
          </cell>
          <cell r="EX516">
            <v>0</v>
          </cell>
        </row>
        <row r="517">
          <cell r="B517">
            <v>53539</v>
          </cell>
          <cell r="C517">
            <v>109266805.52190156</v>
          </cell>
          <cell r="D517">
            <v>0</v>
          </cell>
          <cell r="L517">
            <v>0</v>
          </cell>
          <cell r="M517">
            <v>0</v>
          </cell>
          <cell r="U517">
            <v>0</v>
          </cell>
          <cell r="V517">
            <v>105860776.43880153</v>
          </cell>
          <cell r="W517">
            <v>0</v>
          </cell>
          <cell r="AE517">
            <v>0</v>
          </cell>
          <cell r="AF517">
            <v>0</v>
          </cell>
          <cell r="AN517">
            <v>0</v>
          </cell>
          <cell r="AO517">
            <v>974315.12715442304</v>
          </cell>
          <cell r="AP517">
            <v>0</v>
          </cell>
          <cell r="AX517">
            <v>0</v>
          </cell>
          <cell r="AY517">
            <v>0</v>
          </cell>
          <cell r="BG517">
            <v>0</v>
          </cell>
          <cell r="BH517">
            <v>3707980.6709841415</v>
          </cell>
          <cell r="BI517">
            <v>0</v>
          </cell>
          <cell r="BQ517">
            <v>0</v>
          </cell>
          <cell r="BR517">
            <v>0</v>
          </cell>
          <cell r="CA517">
            <v>24155322.240317196</v>
          </cell>
          <cell r="CK517">
            <v>0</v>
          </cell>
          <cell r="CS517">
            <v>0</v>
          </cell>
          <cell r="CT517">
            <v>19333093.592871461</v>
          </cell>
          <cell r="CU517">
            <v>0</v>
          </cell>
          <cell r="DC517">
            <v>0</v>
          </cell>
          <cell r="DD517">
            <v>0</v>
          </cell>
          <cell r="DL517">
            <v>0</v>
          </cell>
          <cell r="DM517">
            <v>31347996.823781285</v>
          </cell>
          <cell r="DN517">
            <v>0</v>
          </cell>
          <cell r="DV517">
            <v>0</v>
          </cell>
          <cell r="DW517">
            <v>0</v>
          </cell>
          <cell r="EE517">
            <v>0</v>
          </cell>
          <cell r="EF517">
            <v>127278817.29643241</v>
          </cell>
          <cell r="EG517">
            <v>0</v>
          </cell>
          <cell r="EO517">
            <v>0</v>
          </cell>
          <cell r="EP517">
            <v>0</v>
          </cell>
          <cell r="EX517">
            <v>0</v>
          </cell>
        </row>
        <row r="518">
          <cell r="B518">
            <v>53570</v>
          </cell>
          <cell r="C518">
            <v>109266805.52190156</v>
          </cell>
          <cell r="D518">
            <v>0</v>
          </cell>
          <cell r="L518">
            <v>0</v>
          </cell>
          <cell r="M518">
            <v>0</v>
          </cell>
          <cell r="U518">
            <v>0</v>
          </cell>
          <cell r="V518">
            <v>105860776.43880153</v>
          </cell>
          <cell r="W518">
            <v>0</v>
          </cell>
          <cell r="AE518">
            <v>0</v>
          </cell>
          <cell r="AF518">
            <v>0</v>
          </cell>
          <cell r="AN518">
            <v>0</v>
          </cell>
          <cell r="AO518">
            <v>974315.12715442304</v>
          </cell>
          <cell r="AP518">
            <v>0</v>
          </cell>
          <cell r="AX518">
            <v>0</v>
          </cell>
          <cell r="AY518">
            <v>0</v>
          </cell>
          <cell r="BG518">
            <v>0</v>
          </cell>
          <cell r="BH518">
            <v>3707980.6709841415</v>
          </cell>
          <cell r="BI518">
            <v>0</v>
          </cell>
          <cell r="BQ518">
            <v>0</v>
          </cell>
          <cell r="BR518">
            <v>0</v>
          </cell>
          <cell r="CA518">
            <v>24155322.240317196</v>
          </cell>
          <cell r="CK518">
            <v>0</v>
          </cell>
          <cell r="CS518">
            <v>0</v>
          </cell>
          <cell r="CT518">
            <v>19333093.592871461</v>
          </cell>
          <cell r="CU518">
            <v>0</v>
          </cell>
          <cell r="DC518">
            <v>0</v>
          </cell>
          <cell r="DD518">
            <v>0</v>
          </cell>
          <cell r="DL518">
            <v>0</v>
          </cell>
          <cell r="DM518">
            <v>31347996.823781285</v>
          </cell>
          <cell r="DN518">
            <v>0</v>
          </cell>
          <cell r="DV518">
            <v>0</v>
          </cell>
          <cell r="DW518">
            <v>0</v>
          </cell>
          <cell r="EE518">
            <v>0</v>
          </cell>
          <cell r="EF518">
            <v>127278817.29643241</v>
          </cell>
          <cell r="EG518">
            <v>0</v>
          </cell>
          <cell r="EO518">
            <v>0</v>
          </cell>
          <cell r="EP518">
            <v>0</v>
          </cell>
          <cell r="EX518">
            <v>0</v>
          </cell>
        </row>
        <row r="519">
          <cell r="B519">
            <v>53600</v>
          </cell>
          <cell r="C519">
            <v>109266805.52190156</v>
          </cell>
          <cell r="D519">
            <v>0</v>
          </cell>
          <cell r="L519">
            <v>0</v>
          </cell>
          <cell r="M519">
            <v>0</v>
          </cell>
          <cell r="U519">
            <v>0</v>
          </cell>
          <cell r="V519">
            <v>105860776.43880153</v>
          </cell>
          <cell r="W519">
            <v>0</v>
          </cell>
          <cell r="AE519">
            <v>0</v>
          </cell>
          <cell r="AF519">
            <v>0</v>
          </cell>
          <cell r="AN519">
            <v>0</v>
          </cell>
          <cell r="AO519">
            <v>974315.12715442304</v>
          </cell>
          <cell r="AP519">
            <v>0</v>
          </cell>
          <cell r="AX519">
            <v>0</v>
          </cell>
          <cell r="AY519">
            <v>0</v>
          </cell>
          <cell r="BG519">
            <v>0</v>
          </cell>
          <cell r="BH519">
            <v>3707980.6709841415</v>
          </cell>
          <cell r="BI519">
            <v>0</v>
          </cell>
          <cell r="BQ519">
            <v>0</v>
          </cell>
          <cell r="BR519">
            <v>0</v>
          </cell>
          <cell r="CA519">
            <v>24155322.240317196</v>
          </cell>
          <cell r="CK519">
            <v>0</v>
          </cell>
          <cell r="CS519">
            <v>0</v>
          </cell>
          <cell r="CT519">
            <v>19333093.592871461</v>
          </cell>
          <cell r="CU519">
            <v>0</v>
          </cell>
          <cell r="DC519">
            <v>0</v>
          </cell>
          <cell r="DD519">
            <v>0</v>
          </cell>
          <cell r="DL519">
            <v>0</v>
          </cell>
          <cell r="DM519">
            <v>31347996.823781285</v>
          </cell>
          <cell r="DN519">
            <v>0</v>
          </cell>
          <cell r="DV519">
            <v>0</v>
          </cell>
          <cell r="DW519">
            <v>0</v>
          </cell>
          <cell r="EE519">
            <v>0</v>
          </cell>
          <cell r="EF519">
            <v>127278817.29643241</v>
          </cell>
          <cell r="EG519">
            <v>0</v>
          </cell>
          <cell r="EO519">
            <v>0</v>
          </cell>
          <cell r="EP519">
            <v>0</v>
          </cell>
          <cell r="EX519">
            <v>0</v>
          </cell>
        </row>
        <row r="520">
          <cell r="B520">
            <v>53631</v>
          </cell>
          <cell r="C520">
            <v>109266805.52190156</v>
          </cell>
          <cell r="D520">
            <v>0</v>
          </cell>
          <cell r="L520">
            <v>0</v>
          </cell>
          <cell r="M520">
            <v>0</v>
          </cell>
          <cell r="U520">
            <v>0</v>
          </cell>
          <cell r="V520">
            <v>105860776.43880153</v>
          </cell>
          <cell r="W520">
            <v>0</v>
          </cell>
          <cell r="AE520">
            <v>0</v>
          </cell>
          <cell r="AF520">
            <v>0</v>
          </cell>
          <cell r="AN520">
            <v>0</v>
          </cell>
          <cell r="AO520">
            <v>974315.12715442304</v>
          </cell>
          <cell r="AP520">
            <v>0</v>
          </cell>
          <cell r="AX520">
            <v>0</v>
          </cell>
          <cell r="AY520">
            <v>0</v>
          </cell>
          <cell r="BG520">
            <v>0</v>
          </cell>
          <cell r="BH520">
            <v>3707980.6709841415</v>
          </cell>
          <cell r="BI520">
            <v>0</v>
          </cell>
          <cell r="BQ520">
            <v>0</v>
          </cell>
          <cell r="BR520">
            <v>0</v>
          </cell>
          <cell r="CA520">
            <v>24155322.240317196</v>
          </cell>
          <cell r="CK520">
            <v>0</v>
          </cell>
          <cell r="CS520">
            <v>0</v>
          </cell>
          <cell r="CT520">
            <v>19333093.592871461</v>
          </cell>
          <cell r="CU520">
            <v>0</v>
          </cell>
          <cell r="DC520">
            <v>0</v>
          </cell>
          <cell r="DD520">
            <v>0</v>
          </cell>
          <cell r="DL520">
            <v>0</v>
          </cell>
          <cell r="DM520">
            <v>31347996.823781285</v>
          </cell>
          <cell r="DN520">
            <v>0</v>
          </cell>
          <cell r="DV520">
            <v>0</v>
          </cell>
          <cell r="DW520">
            <v>0</v>
          </cell>
          <cell r="EE520">
            <v>0</v>
          </cell>
          <cell r="EF520">
            <v>127278817.29643241</v>
          </cell>
          <cell r="EG520">
            <v>0</v>
          </cell>
          <cell r="EO520">
            <v>0</v>
          </cell>
          <cell r="EP520">
            <v>0</v>
          </cell>
          <cell r="EX520">
            <v>0</v>
          </cell>
        </row>
        <row r="521">
          <cell r="B521">
            <v>53661</v>
          </cell>
          <cell r="C521">
            <v>109266805.52190156</v>
          </cell>
          <cell r="D521">
            <v>0</v>
          </cell>
          <cell r="L521">
            <v>0</v>
          </cell>
          <cell r="M521">
            <v>0</v>
          </cell>
          <cell r="U521">
            <v>0</v>
          </cell>
          <cell r="V521">
            <v>105860776.43880153</v>
          </cell>
          <cell r="W521">
            <v>0</v>
          </cell>
          <cell r="AE521">
            <v>0</v>
          </cell>
          <cell r="AF521">
            <v>0</v>
          </cell>
          <cell r="AN521">
            <v>0</v>
          </cell>
          <cell r="AO521">
            <v>974315.12715442304</v>
          </cell>
          <cell r="AP521">
            <v>0</v>
          </cell>
          <cell r="AX521">
            <v>0</v>
          </cell>
          <cell r="AY521">
            <v>0</v>
          </cell>
          <cell r="BG521">
            <v>0</v>
          </cell>
          <cell r="BH521">
            <v>3707980.6709841415</v>
          </cell>
          <cell r="BI521">
            <v>0</v>
          </cell>
          <cell r="BQ521">
            <v>0</v>
          </cell>
          <cell r="BR521">
            <v>0</v>
          </cell>
          <cell r="CA521">
            <v>24155322.240317196</v>
          </cell>
          <cell r="CK521">
            <v>0</v>
          </cell>
          <cell r="CS521">
            <v>0</v>
          </cell>
          <cell r="CT521">
            <v>19333093.592871461</v>
          </cell>
          <cell r="CU521">
            <v>0</v>
          </cell>
          <cell r="DC521">
            <v>0</v>
          </cell>
          <cell r="DD521">
            <v>0</v>
          </cell>
          <cell r="DL521">
            <v>0</v>
          </cell>
          <cell r="DM521">
            <v>31347996.823781285</v>
          </cell>
          <cell r="DN521">
            <v>0</v>
          </cell>
          <cell r="DV521">
            <v>0</v>
          </cell>
          <cell r="DW521">
            <v>0</v>
          </cell>
          <cell r="EE521">
            <v>0</v>
          </cell>
          <cell r="EF521">
            <v>127278817.29643241</v>
          </cell>
          <cell r="EG521">
            <v>0</v>
          </cell>
          <cell r="EO521">
            <v>0</v>
          </cell>
          <cell r="EP521">
            <v>0</v>
          </cell>
          <cell r="EX521">
            <v>0</v>
          </cell>
        </row>
        <row r="522">
          <cell r="B522">
            <v>53692</v>
          </cell>
          <cell r="C522">
            <v>109266805.52190156</v>
          </cell>
          <cell r="D522">
            <v>0</v>
          </cell>
          <cell r="L522">
            <v>0</v>
          </cell>
          <cell r="M522">
            <v>0</v>
          </cell>
          <cell r="U522">
            <v>0</v>
          </cell>
          <cell r="V522">
            <v>105860776.43880153</v>
          </cell>
          <cell r="W522">
            <v>0</v>
          </cell>
          <cell r="AE522">
            <v>0</v>
          </cell>
          <cell r="AF522">
            <v>0</v>
          </cell>
          <cell r="AN522">
            <v>0</v>
          </cell>
          <cell r="AO522">
            <v>974315.12715442304</v>
          </cell>
          <cell r="AP522">
            <v>0</v>
          </cell>
          <cell r="AX522">
            <v>0</v>
          </cell>
          <cell r="AY522">
            <v>0</v>
          </cell>
          <cell r="BG522">
            <v>0</v>
          </cell>
          <cell r="BH522">
            <v>3707980.6709841415</v>
          </cell>
          <cell r="BI522">
            <v>0</v>
          </cell>
          <cell r="BQ522">
            <v>0</v>
          </cell>
          <cell r="BR522">
            <v>0</v>
          </cell>
          <cell r="CA522">
            <v>24155322.240317196</v>
          </cell>
          <cell r="CK522">
            <v>0</v>
          </cell>
          <cell r="CS522">
            <v>0</v>
          </cell>
          <cell r="CT522">
            <v>19333093.592871461</v>
          </cell>
          <cell r="CU522">
            <v>0</v>
          </cell>
          <cell r="DC522">
            <v>0</v>
          </cell>
          <cell r="DD522">
            <v>0</v>
          </cell>
          <cell r="DL522">
            <v>0</v>
          </cell>
          <cell r="DM522">
            <v>31347996.823781285</v>
          </cell>
          <cell r="DN522">
            <v>0</v>
          </cell>
          <cell r="DV522">
            <v>0</v>
          </cell>
          <cell r="DW522">
            <v>0</v>
          </cell>
          <cell r="EE522">
            <v>0</v>
          </cell>
          <cell r="EF522">
            <v>127278817.29643241</v>
          </cell>
          <cell r="EG522">
            <v>0</v>
          </cell>
          <cell r="EO522">
            <v>0</v>
          </cell>
          <cell r="EP522">
            <v>0</v>
          </cell>
          <cell r="EX522">
            <v>0</v>
          </cell>
        </row>
        <row r="523">
          <cell r="B523">
            <v>53723</v>
          </cell>
          <cell r="C523">
            <v>109266805.52190156</v>
          </cell>
          <cell r="D523">
            <v>0</v>
          </cell>
          <cell r="L523">
            <v>0</v>
          </cell>
          <cell r="M523">
            <v>0</v>
          </cell>
          <cell r="U523">
            <v>0</v>
          </cell>
          <cell r="V523">
            <v>105860776.43880153</v>
          </cell>
          <cell r="W523">
            <v>0</v>
          </cell>
          <cell r="AE523">
            <v>0</v>
          </cell>
          <cell r="AF523">
            <v>0</v>
          </cell>
          <cell r="AN523">
            <v>0</v>
          </cell>
          <cell r="AO523">
            <v>974315.12715442304</v>
          </cell>
          <cell r="AP523">
            <v>0</v>
          </cell>
          <cell r="AX523">
            <v>0</v>
          </cell>
          <cell r="AY523">
            <v>0</v>
          </cell>
          <cell r="BG523">
            <v>0</v>
          </cell>
          <cell r="BH523">
            <v>3707980.6709841415</v>
          </cell>
          <cell r="BI523">
            <v>0</v>
          </cell>
          <cell r="BQ523">
            <v>0</v>
          </cell>
          <cell r="BR523">
            <v>0</v>
          </cell>
          <cell r="CA523">
            <v>24155322.240317196</v>
          </cell>
          <cell r="CK523">
            <v>0</v>
          </cell>
          <cell r="CS523">
            <v>0</v>
          </cell>
          <cell r="CT523">
            <v>19333093.592871461</v>
          </cell>
          <cell r="CU523">
            <v>0</v>
          </cell>
          <cell r="DC523">
            <v>0</v>
          </cell>
          <cell r="DD523">
            <v>0</v>
          </cell>
          <cell r="DL523">
            <v>0</v>
          </cell>
          <cell r="DM523">
            <v>31347996.823781285</v>
          </cell>
          <cell r="DN523">
            <v>0</v>
          </cell>
          <cell r="DV523">
            <v>0</v>
          </cell>
          <cell r="DW523">
            <v>0</v>
          </cell>
          <cell r="EE523">
            <v>0</v>
          </cell>
          <cell r="EF523">
            <v>127278817.29643241</v>
          </cell>
          <cell r="EG523">
            <v>0</v>
          </cell>
          <cell r="EO523">
            <v>0</v>
          </cell>
          <cell r="EP523">
            <v>0</v>
          </cell>
          <cell r="EX523">
            <v>0</v>
          </cell>
        </row>
        <row r="524">
          <cell r="B524">
            <v>53751</v>
          </cell>
          <cell r="C524">
            <v>109266805.52190156</v>
          </cell>
          <cell r="D524">
            <v>0</v>
          </cell>
          <cell r="L524">
            <v>0</v>
          </cell>
          <cell r="M524">
            <v>0</v>
          </cell>
          <cell r="U524">
            <v>0</v>
          </cell>
          <cell r="V524">
            <v>105860776.43880153</v>
          </cell>
          <cell r="W524">
            <v>0</v>
          </cell>
          <cell r="AE524">
            <v>0</v>
          </cell>
          <cell r="AF524">
            <v>0</v>
          </cell>
          <cell r="AN524">
            <v>0</v>
          </cell>
          <cell r="AO524">
            <v>974315.12715442304</v>
          </cell>
          <cell r="AP524">
            <v>0</v>
          </cell>
          <cell r="AX524">
            <v>0</v>
          </cell>
          <cell r="AY524">
            <v>0</v>
          </cell>
          <cell r="BG524">
            <v>0</v>
          </cell>
          <cell r="BH524">
            <v>3707980.6709841415</v>
          </cell>
          <cell r="BI524">
            <v>0</v>
          </cell>
          <cell r="BQ524">
            <v>0</v>
          </cell>
          <cell r="BR524">
            <v>0</v>
          </cell>
          <cell r="CA524">
            <v>24155322.240317196</v>
          </cell>
          <cell r="CK524">
            <v>0</v>
          </cell>
          <cell r="CS524">
            <v>0</v>
          </cell>
          <cell r="CT524">
            <v>19333093.592871461</v>
          </cell>
          <cell r="CU524">
            <v>0</v>
          </cell>
          <cell r="DC524">
            <v>0</v>
          </cell>
          <cell r="DD524">
            <v>0</v>
          </cell>
          <cell r="DL524">
            <v>0</v>
          </cell>
          <cell r="DM524">
            <v>31347996.823781285</v>
          </cell>
          <cell r="DN524">
            <v>0</v>
          </cell>
          <cell r="DV524">
            <v>0</v>
          </cell>
          <cell r="DW524">
            <v>0</v>
          </cell>
          <cell r="EE524">
            <v>0</v>
          </cell>
          <cell r="EF524">
            <v>127278817.29643241</v>
          </cell>
          <cell r="EG524">
            <v>0</v>
          </cell>
          <cell r="EO524">
            <v>0</v>
          </cell>
          <cell r="EP524">
            <v>0</v>
          </cell>
          <cell r="EX524">
            <v>0</v>
          </cell>
        </row>
        <row r="525">
          <cell r="B525">
            <v>53782</v>
          </cell>
          <cell r="C525">
            <v>109266805.52190156</v>
          </cell>
          <cell r="D525">
            <v>0</v>
          </cell>
          <cell r="L525">
            <v>0</v>
          </cell>
          <cell r="M525">
            <v>0</v>
          </cell>
          <cell r="U525">
            <v>0</v>
          </cell>
          <cell r="V525">
            <v>105860776.43880153</v>
          </cell>
          <cell r="W525">
            <v>0</v>
          </cell>
          <cell r="AE525">
            <v>0</v>
          </cell>
          <cell r="AF525">
            <v>0</v>
          </cell>
          <cell r="AN525">
            <v>0</v>
          </cell>
          <cell r="AO525">
            <v>974315.12715442304</v>
          </cell>
          <cell r="AP525">
            <v>0</v>
          </cell>
          <cell r="AX525">
            <v>0</v>
          </cell>
          <cell r="AY525">
            <v>0</v>
          </cell>
          <cell r="BG525">
            <v>0</v>
          </cell>
          <cell r="BH525">
            <v>3707980.6709841415</v>
          </cell>
          <cell r="BI525">
            <v>0</v>
          </cell>
          <cell r="BQ525">
            <v>0</v>
          </cell>
          <cell r="BR525">
            <v>0</v>
          </cell>
          <cell r="CA525">
            <v>24155322.240317196</v>
          </cell>
          <cell r="CK525">
            <v>0</v>
          </cell>
          <cell r="CS525">
            <v>0</v>
          </cell>
          <cell r="CT525">
            <v>19333093.592871461</v>
          </cell>
          <cell r="CU525">
            <v>0</v>
          </cell>
          <cell r="DC525">
            <v>0</v>
          </cell>
          <cell r="DD525">
            <v>0</v>
          </cell>
          <cell r="DL525">
            <v>0</v>
          </cell>
          <cell r="DM525">
            <v>31347996.823781285</v>
          </cell>
          <cell r="DN525">
            <v>0</v>
          </cell>
          <cell r="DV525">
            <v>0</v>
          </cell>
          <cell r="DW525">
            <v>0</v>
          </cell>
          <cell r="EE525">
            <v>0</v>
          </cell>
          <cell r="EF525">
            <v>127278817.29643241</v>
          </cell>
          <cell r="EG525">
            <v>0</v>
          </cell>
          <cell r="EO525">
            <v>0</v>
          </cell>
          <cell r="EP525">
            <v>0</v>
          </cell>
          <cell r="EX525">
            <v>0</v>
          </cell>
        </row>
        <row r="526">
          <cell r="B526">
            <v>53812</v>
          </cell>
          <cell r="C526">
            <v>109266805.52190156</v>
          </cell>
          <cell r="D526">
            <v>0</v>
          </cell>
          <cell r="L526">
            <v>0</v>
          </cell>
          <cell r="M526">
            <v>0</v>
          </cell>
          <cell r="U526">
            <v>0</v>
          </cell>
          <cell r="V526">
            <v>105860776.43880153</v>
          </cell>
          <cell r="W526">
            <v>0</v>
          </cell>
          <cell r="AE526">
            <v>0</v>
          </cell>
          <cell r="AF526">
            <v>0</v>
          </cell>
          <cell r="AN526">
            <v>0</v>
          </cell>
          <cell r="AO526">
            <v>974315.12715442304</v>
          </cell>
          <cell r="AP526">
            <v>0</v>
          </cell>
          <cell r="AX526">
            <v>0</v>
          </cell>
          <cell r="AY526">
            <v>0</v>
          </cell>
          <cell r="BG526">
            <v>0</v>
          </cell>
          <cell r="BH526">
            <v>3707980.6709841415</v>
          </cell>
          <cell r="BI526">
            <v>0</v>
          </cell>
          <cell r="BQ526">
            <v>0</v>
          </cell>
          <cell r="BR526">
            <v>0</v>
          </cell>
          <cell r="CA526">
            <v>24155322.240317196</v>
          </cell>
          <cell r="CK526">
            <v>0</v>
          </cell>
          <cell r="CS526">
            <v>0</v>
          </cell>
          <cell r="CT526">
            <v>19333093.592871461</v>
          </cell>
          <cell r="CU526">
            <v>0</v>
          </cell>
          <cell r="DC526">
            <v>0</v>
          </cell>
          <cell r="DD526">
            <v>0</v>
          </cell>
          <cell r="DL526">
            <v>0</v>
          </cell>
          <cell r="DM526">
            <v>31347996.823781285</v>
          </cell>
          <cell r="DN526">
            <v>0</v>
          </cell>
          <cell r="DV526">
            <v>0</v>
          </cell>
          <cell r="DW526">
            <v>0</v>
          </cell>
          <cell r="EE526">
            <v>0</v>
          </cell>
          <cell r="EF526">
            <v>127278817.29643241</v>
          </cell>
          <cell r="EG526">
            <v>0</v>
          </cell>
          <cell r="EO526">
            <v>0</v>
          </cell>
          <cell r="EP526">
            <v>0</v>
          </cell>
          <cell r="EX526">
            <v>0</v>
          </cell>
        </row>
        <row r="527">
          <cell r="B527">
            <v>53843</v>
          </cell>
          <cell r="C527">
            <v>109266805.52190156</v>
          </cell>
          <cell r="D527">
            <v>0</v>
          </cell>
          <cell r="L527">
            <v>0</v>
          </cell>
          <cell r="M527">
            <v>0</v>
          </cell>
          <cell r="U527">
            <v>0</v>
          </cell>
          <cell r="V527">
            <v>105860776.43880153</v>
          </cell>
          <cell r="W527">
            <v>0</v>
          </cell>
          <cell r="AE527">
            <v>0</v>
          </cell>
          <cell r="AF527">
            <v>0</v>
          </cell>
          <cell r="AN527">
            <v>0</v>
          </cell>
          <cell r="AO527">
            <v>974315.12715442304</v>
          </cell>
          <cell r="AP527">
            <v>0</v>
          </cell>
          <cell r="AX527">
            <v>0</v>
          </cell>
          <cell r="AY527">
            <v>0</v>
          </cell>
          <cell r="BG527">
            <v>0</v>
          </cell>
          <cell r="BH527">
            <v>3707980.6709841415</v>
          </cell>
          <cell r="BI527">
            <v>0</v>
          </cell>
          <cell r="BQ527">
            <v>0</v>
          </cell>
          <cell r="BR527">
            <v>0</v>
          </cell>
          <cell r="CA527">
            <v>24155322.240317196</v>
          </cell>
          <cell r="CK527">
            <v>0</v>
          </cell>
          <cell r="CS527">
            <v>0</v>
          </cell>
          <cell r="CT527">
            <v>19333093.592871461</v>
          </cell>
          <cell r="CU527">
            <v>0</v>
          </cell>
          <cell r="DC527">
            <v>0</v>
          </cell>
          <cell r="DD527">
            <v>0</v>
          </cell>
          <cell r="DL527">
            <v>0</v>
          </cell>
          <cell r="DM527">
            <v>31347996.823781285</v>
          </cell>
          <cell r="DN527">
            <v>0</v>
          </cell>
          <cell r="DV527">
            <v>0</v>
          </cell>
          <cell r="DW527">
            <v>0</v>
          </cell>
          <cell r="EE527">
            <v>0</v>
          </cell>
          <cell r="EF527">
            <v>127278817.29643241</v>
          </cell>
          <cell r="EG527">
            <v>0</v>
          </cell>
          <cell r="EO527">
            <v>0</v>
          </cell>
          <cell r="EP527">
            <v>0</v>
          </cell>
          <cell r="EX527">
            <v>0</v>
          </cell>
        </row>
        <row r="528">
          <cell r="B528">
            <v>53873</v>
          </cell>
          <cell r="C528">
            <v>109266805.52190156</v>
          </cell>
          <cell r="D528">
            <v>0</v>
          </cell>
          <cell r="L528">
            <v>0</v>
          </cell>
          <cell r="M528">
            <v>0</v>
          </cell>
          <cell r="U528">
            <v>0</v>
          </cell>
          <cell r="V528">
            <v>105860776.43880153</v>
          </cell>
          <cell r="W528">
            <v>0</v>
          </cell>
          <cell r="AE528">
            <v>0</v>
          </cell>
          <cell r="AF528">
            <v>0</v>
          </cell>
          <cell r="AN528">
            <v>0</v>
          </cell>
          <cell r="AO528">
            <v>974315.12715442304</v>
          </cell>
          <cell r="AP528">
            <v>0</v>
          </cell>
          <cell r="AX528">
            <v>0</v>
          </cell>
          <cell r="AY528">
            <v>0</v>
          </cell>
          <cell r="BG528">
            <v>0</v>
          </cell>
          <cell r="BH528">
            <v>3707980.6709841415</v>
          </cell>
          <cell r="BI528">
            <v>0</v>
          </cell>
          <cell r="BQ528">
            <v>0</v>
          </cell>
          <cell r="BR528">
            <v>0</v>
          </cell>
          <cell r="CA528">
            <v>24155322.240317196</v>
          </cell>
          <cell r="CK528">
            <v>0</v>
          </cell>
          <cell r="CS528">
            <v>0</v>
          </cell>
          <cell r="CT528">
            <v>19333093.592871461</v>
          </cell>
          <cell r="CU528">
            <v>0</v>
          </cell>
          <cell r="DC528">
            <v>0</v>
          </cell>
          <cell r="DD528">
            <v>0</v>
          </cell>
          <cell r="DL528">
            <v>0</v>
          </cell>
          <cell r="DM528">
            <v>31347996.823781285</v>
          </cell>
          <cell r="DN528">
            <v>0</v>
          </cell>
          <cell r="DV528">
            <v>0</v>
          </cell>
          <cell r="DW528">
            <v>0</v>
          </cell>
          <cell r="EE528">
            <v>0</v>
          </cell>
          <cell r="EF528">
            <v>127278817.29643241</v>
          </cell>
          <cell r="EG528">
            <v>0</v>
          </cell>
          <cell r="EO528">
            <v>0</v>
          </cell>
          <cell r="EP528">
            <v>0</v>
          </cell>
          <cell r="EX528">
            <v>0</v>
          </cell>
        </row>
        <row r="529">
          <cell r="B529">
            <v>53904</v>
          </cell>
          <cell r="C529">
            <v>109266805.52190156</v>
          </cell>
          <cell r="D529">
            <v>0</v>
          </cell>
          <cell r="L529">
            <v>0</v>
          </cell>
          <cell r="M529">
            <v>0</v>
          </cell>
          <cell r="U529">
            <v>0</v>
          </cell>
          <cell r="V529">
            <v>105860776.43880153</v>
          </cell>
          <cell r="W529">
            <v>0</v>
          </cell>
          <cell r="AE529">
            <v>0</v>
          </cell>
          <cell r="AF529">
            <v>0</v>
          </cell>
          <cell r="AN529">
            <v>0</v>
          </cell>
          <cell r="AO529">
            <v>974315.12715442304</v>
          </cell>
          <cell r="AP529">
            <v>0</v>
          </cell>
          <cell r="AX529">
            <v>0</v>
          </cell>
          <cell r="AY529">
            <v>0</v>
          </cell>
          <cell r="BG529">
            <v>0</v>
          </cell>
          <cell r="BH529">
            <v>3707980.6709841415</v>
          </cell>
          <cell r="BI529">
            <v>0</v>
          </cell>
          <cell r="BQ529">
            <v>0</v>
          </cell>
          <cell r="BR529">
            <v>0</v>
          </cell>
          <cell r="CA529">
            <v>24155322.240317196</v>
          </cell>
          <cell r="CK529">
            <v>0</v>
          </cell>
          <cell r="CS529">
            <v>0</v>
          </cell>
          <cell r="CT529">
            <v>19333093.592871461</v>
          </cell>
          <cell r="CU529">
            <v>0</v>
          </cell>
          <cell r="DC529">
            <v>0</v>
          </cell>
          <cell r="DD529">
            <v>0</v>
          </cell>
          <cell r="DL529">
            <v>0</v>
          </cell>
          <cell r="DM529">
            <v>31347996.823781285</v>
          </cell>
          <cell r="DN529">
            <v>0</v>
          </cell>
          <cell r="DV529">
            <v>0</v>
          </cell>
          <cell r="DW529">
            <v>0</v>
          </cell>
          <cell r="EE529">
            <v>0</v>
          </cell>
          <cell r="EF529">
            <v>127278817.29643241</v>
          </cell>
          <cell r="EG529">
            <v>0</v>
          </cell>
          <cell r="EO529">
            <v>0</v>
          </cell>
          <cell r="EP529">
            <v>0</v>
          </cell>
          <cell r="EX529">
            <v>0</v>
          </cell>
        </row>
        <row r="530">
          <cell r="B530">
            <v>53935</v>
          </cell>
          <cell r="C530">
            <v>109266805.52190156</v>
          </cell>
          <cell r="D530">
            <v>0</v>
          </cell>
          <cell r="L530">
            <v>0</v>
          </cell>
          <cell r="M530">
            <v>0</v>
          </cell>
          <cell r="U530">
            <v>0</v>
          </cell>
          <cell r="V530">
            <v>105860776.43880153</v>
          </cell>
          <cell r="W530">
            <v>0</v>
          </cell>
          <cell r="AE530">
            <v>0</v>
          </cell>
          <cell r="AF530">
            <v>0</v>
          </cell>
          <cell r="AN530">
            <v>0</v>
          </cell>
          <cell r="AO530">
            <v>974315.12715442304</v>
          </cell>
          <cell r="AP530">
            <v>0</v>
          </cell>
          <cell r="AX530">
            <v>0</v>
          </cell>
          <cell r="AY530">
            <v>0</v>
          </cell>
          <cell r="BG530">
            <v>0</v>
          </cell>
          <cell r="BH530">
            <v>3707980.6709841415</v>
          </cell>
          <cell r="BI530">
            <v>0</v>
          </cell>
          <cell r="BQ530">
            <v>0</v>
          </cell>
          <cell r="BR530">
            <v>0</v>
          </cell>
          <cell r="CA530">
            <v>24155322.240317196</v>
          </cell>
          <cell r="CK530">
            <v>0</v>
          </cell>
          <cell r="CS530">
            <v>0</v>
          </cell>
          <cell r="CT530">
            <v>19333093.592871461</v>
          </cell>
          <cell r="CU530">
            <v>0</v>
          </cell>
          <cell r="DC530">
            <v>0</v>
          </cell>
          <cell r="DD530">
            <v>0</v>
          </cell>
          <cell r="DL530">
            <v>0</v>
          </cell>
          <cell r="DM530">
            <v>31347996.823781285</v>
          </cell>
          <cell r="DN530">
            <v>0</v>
          </cell>
          <cell r="DV530">
            <v>0</v>
          </cell>
          <cell r="DW530">
            <v>0</v>
          </cell>
          <cell r="EE530">
            <v>0</v>
          </cell>
          <cell r="EF530">
            <v>127278817.29643241</v>
          </cell>
          <cell r="EG530">
            <v>0</v>
          </cell>
          <cell r="EO530">
            <v>0</v>
          </cell>
          <cell r="EP530">
            <v>0</v>
          </cell>
          <cell r="EX530">
            <v>0</v>
          </cell>
        </row>
        <row r="531">
          <cell r="B531">
            <v>53965</v>
          </cell>
          <cell r="C531">
            <v>109266805.52190156</v>
          </cell>
          <cell r="D531">
            <v>0</v>
          </cell>
          <cell r="L531">
            <v>0</v>
          </cell>
          <cell r="M531">
            <v>0</v>
          </cell>
          <cell r="U531">
            <v>0</v>
          </cell>
          <cell r="V531">
            <v>105860776.43880153</v>
          </cell>
          <cell r="W531">
            <v>0</v>
          </cell>
          <cell r="AE531">
            <v>0</v>
          </cell>
          <cell r="AF531">
            <v>0</v>
          </cell>
          <cell r="AN531">
            <v>0</v>
          </cell>
          <cell r="AO531">
            <v>974315.12715442304</v>
          </cell>
          <cell r="AP531">
            <v>0</v>
          </cell>
          <cell r="AX531">
            <v>0</v>
          </cell>
          <cell r="AY531">
            <v>0</v>
          </cell>
          <cell r="BG531">
            <v>0</v>
          </cell>
          <cell r="BH531">
            <v>3707980.6709841415</v>
          </cell>
          <cell r="BI531">
            <v>0</v>
          </cell>
          <cell r="BQ531">
            <v>0</v>
          </cell>
          <cell r="BR531">
            <v>0</v>
          </cell>
          <cell r="CA531">
            <v>24155322.240317196</v>
          </cell>
          <cell r="CK531">
            <v>0</v>
          </cell>
          <cell r="CS531">
            <v>0</v>
          </cell>
          <cell r="CT531">
            <v>19333093.592871461</v>
          </cell>
          <cell r="CU531">
            <v>0</v>
          </cell>
          <cell r="DC531">
            <v>0</v>
          </cell>
          <cell r="DD531">
            <v>0</v>
          </cell>
          <cell r="DL531">
            <v>0</v>
          </cell>
          <cell r="DM531">
            <v>31347996.823781285</v>
          </cell>
          <cell r="DN531">
            <v>0</v>
          </cell>
          <cell r="DV531">
            <v>0</v>
          </cell>
          <cell r="DW531">
            <v>0</v>
          </cell>
          <cell r="EE531">
            <v>0</v>
          </cell>
          <cell r="EF531">
            <v>127278817.29643241</v>
          </cell>
          <cell r="EG531">
            <v>0</v>
          </cell>
          <cell r="EO531">
            <v>0</v>
          </cell>
          <cell r="EP531">
            <v>0</v>
          </cell>
          <cell r="EX531">
            <v>0</v>
          </cell>
        </row>
        <row r="532">
          <cell r="B532">
            <v>53996</v>
          </cell>
          <cell r="C532">
            <v>109266805.52190156</v>
          </cell>
          <cell r="D532">
            <v>0</v>
          </cell>
          <cell r="L532">
            <v>0</v>
          </cell>
          <cell r="M532">
            <v>0</v>
          </cell>
          <cell r="U532">
            <v>0</v>
          </cell>
          <cell r="V532">
            <v>105860776.43880153</v>
          </cell>
          <cell r="W532">
            <v>0</v>
          </cell>
          <cell r="AE532">
            <v>0</v>
          </cell>
          <cell r="AF532">
            <v>0</v>
          </cell>
          <cell r="AN532">
            <v>0</v>
          </cell>
          <cell r="AO532">
            <v>974315.12715442304</v>
          </cell>
          <cell r="AP532">
            <v>0</v>
          </cell>
          <cell r="AX532">
            <v>0</v>
          </cell>
          <cell r="AY532">
            <v>0</v>
          </cell>
          <cell r="BG532">
            <v>0</v>
          </cell>
          <cell r="BH532">
            <v>3707980.6709841415</v>
          </cell>
          <cell r="BI532">
            <v>0</v>
          </cell>
          <cell r="BQ532">
            <v>0</v>
          </cell>
          <cell r="BR532">
            <v>0</v>
          </cell>
          <cell r="CA532">
            <v>24155322.240317196</v>
          </cell>
          <cell r="CK532">
            <v>0</v>
          </cell>
          <cell r="CS532">
            <v>0</v>
          </cell>
          <cell r="CT532">
            <v>19333093.592871461</v>
          </cell>
          <cell r="CU532">
            <v>0</v>
          </cell>
          <cell r="DC532">
            <v>0</v>
          </cell>
          <cell r="DD532">
            <v>0</v>
          </cell>
          <cell r="DL532">
            <v>0</v>
          </cell>
          <cell r="DM532">
            <v>31347996.823781285</v>
          </cell>
          <cell r="DN532">
            <v>0</v>
          </cell>
          <cell r="DV532">
            <v>0</v>
          </cell>
          <cell r="DW532">
            <v>0</v>
          </cell>
          <cell r="EE532">
            <v>0</v>
          </cell>
          <cell r="EF532">
            <v>127278817.29643241</v>
          </cell>
          <cell r="EG532">
            <v>0</v>
          </cell>
          <cell r="EO532">
            <v>0</v>
          </cell>
          <cell r="EP532">
            <v>0</v>
          </cell>
          <cell r="EX532">
            <v>0</v>
          </cell>
        </row>
        <row r="533">
          <cell r="B533">
            <v>54026</v>
          </cell>
          <cell r="C533">
            <v>109266805.52190156</v>
          </cell>
          <cell r="D533">
            <v>0</v>
          </cell>
          <cell r="L533">
            <v>0</v>
          </cell>
          <cell r="M533">
            <v>0</v>
          </cell>
          <cell r="U533">
            <v>0</v>
          </cell>
          <cell r="V533">
            <v>105860776.43880153</v>
          </cell>
          <cell r="W533">
            <v>0</v>
          </cell>
          <cell r="AE533">
            <v>0</v>
          </cell>
          <cell r="AF533">
            <v>0</v>
          </cell>
          <cell r="AN533">
            <v>0</v>
          </cell>
          <cell r="AO533">
            <v>974315.12715442304</v>
          </cell>
          <cell r="AP533">
            <v>0</v>
          </cell>
          <cell r="AX533">
            <v>0</v>
          </cell>
          <cell r="AY533">
            <v>0</v>
          </cell>
          <cell r="BG533">
            <v>0</v>
          </cell>
          <cell r="BH533">
            <v>3707980.6709841415</v>
          </cell>
          <cell r="BI533">
            <v>0</v>
          </cell>
          <cell r="BQ533">
            <v>0</v>
          </cell>
          <cell r="BR533">
            <v>0</v>
          </cell>
          <cell r="CA533">
            <v>24155322.240317196</v>
          </cell>
          <cell r="CK533">
            <v>0</v>
          </cell>
          <cell r="CS533">
            <v>0</v>
          </cell>
          <cell r="CT533">
            <v>19333093.592871461</v>
          </cell>
          <cell r="CU533">
            <v>0</v>
          </cell>
          <cell r="DC533">
            <v>0</v>
          </cell>
          <cell r="DD533">
            <v>0</v>
          </cell>
          <cell r="DL533">
            <v>0</v>
          </cell>
          <cell r="DM533">
            <v>31347996.823781285</v>
          </cell>
          <cell r="DN533">
            <v>0</v>
          </cell>
          <cell r="DV533">
            <v>0</v>
          </cell>
          <cell r="DW533">
            <v>0</v>
          </cell>
          <cell r="EE533">
            <v>0</v>
          </cell>
          <cell r="EF533">
            <v>127278817.29643241</v>
          </cell>
          <cell r="EG533">
            <v>0</v>
          </cell>
          <cell r="EO533">
            <v>0</v>
          </cell>
          <cell r="EP533">
            <v>0</v>
          </cell>
          <cell r="EX533">
            <v>0</v>
          </cell>
        </row>
        <row r="534">
          <cell r="B534">
            <v>54057</v>
          </cell>
          <cell r="C534">
            <v>109266805.52190156</v>
          </cell>
          <cell r="D534">
            <v>0</v>
          </cell>
          <cell r="L534">
            <v>0</v>
          </cell>
          <cell r="M534">
            <v>0</v>
          </cell>
          <cell r="U534">
            <v>0</v>
          </cell>
          <cell r="V534">
            <v>105860776.43880153</v>
          </cell>
          <cell r="W534">
            <v>0</v>
          </cell>
          <cell r="AE534">
            <v>0</v>
          </cell>
          <cell r="AF534">
            <v>0</v>
          </cell>
          <cell r="AN534">
            <v>0</v>
          </cell>
          <cell r="AO534">
            <v>974315.12715442304</v>
          </cell>
          <cell r="AP534">
            <v>0</v>
          </cell>
          <cell r="AX534">
            <v>0</v>
          </cell>
          <cell r="AY534">
            <v>0</v>
          </cell>
          <cell r="BG534">
            <v>0</v>
          </cell>
          <cell r="BH534">
            <v>3707980.6709841415</v>
          </cell>
          <cell r="BI534">
            <v>0</v>
          </cell>
          <cell r="BQ534">
            <v>0</v>
          </cell>
          <cell r="BR534">
            <v>0</v>
          </cell>
          <cell r="CA534">
            <v>24155322.240317196</v>
          </cell>
          <cell r="CK534">
            <v>0</v>
          </cell>
          <cell r="CS534">
            <v>0</v>
          </cell>
          <cell r="CT534">
            <v>19333093.592871461</v>
          </cell>
          <cell r="CU534">
            <v>0</v>
          </cell>
          <cell r="DC534">
            <v>0</v>
          </cell>
          <cell r="DD534">
            <v>0</v>
          </cell>
          <cell r="DL534">
            <v>0</v>
          </cell>
          <cell r="DM534">
            <v>31347996.823781285</v>
          </cell>
          <cell r="DN534">
            <v>0</v>
          </cell>
          <cell r="DV534">
            <v>0</v>
          </cell>
          <cell r="DW534">
            <v>0</v>
          </cell>
          <cell r="EE534">
            <v>0</v>
          </cell>
          <cell r="EF534">
            <v>127278817.29643241</v>
          </cell>
          <cell r="EG534">
            <v>0</v>
          </cell>
          <cell r="EO534">
            <v>0</v>
          </cell>
          <cell r="EP534">
            <v>0</v>
          </cell>
          <cell r="EX534">
            <v>0</v>
          </cell>
        </row>
        <row r="535">
          <cell r="B535">
            <v>54088</v>
          </cell>
          <cell r="C535">
            <v>109266805.52190156</v>
          </cell>
          <cell r="D535">
            <v>0</v>
          </cell>
          <cell r="L535">
            <v>0</v>
          </cell>
          <cell r="M535">
            <v>0</v>
          </cell>
          <cell r="U535">
            <v>0</v>
          </cell>
          <cell r="V535">
            <v>105860776.43880153</v>
          </cell>
          <cell r="W535">
            <v>0</v>
          </cell>
          <cell r="AE535">
            <v>0</v>
          </cell>
          <cell r="AF535">
            <v>0</v>
          </cell>
          <cell r="AN535">
            <v>0</v>
          </cell>
          <cell r="AO535">
            <v>974315.12715442304</v>
          </cell>
          <cell r="AP535">
            <v>0</v>
          </cell>
          <cell r="AX535">
            <v>0</v>
          </cell>
          <cell r="AY535">
            <v>0</v>
          </cell>
          <cell r="BG535">
            <v>0</v>
          </cell>
          <cell r="BH535">
            <v>3707980.6709841415</v>
          </cell>
          <cell r="BI535">
            <v>0</v>
          </cell>
          <cell r="BQ535">
            <v>0</v>
          </cell>
          <cell r="BR535">
            <v>0</v>
          </cell>
          <cell r="CA535">
            <v>24155322.240317196</v>
          </cell>
          <cell r="CK535">
            <v>0</v>
          </cell>
          <cell r="CS535">
            <v>0</v>
          </cell>
          <cell r="CT535">
            <v>19333093.592871461</v>
          </cell>
          <cell r="CU535">
            <v>0</v>
          </cell>
          <cell r="DC535">
            <v>0</v>
          </cell>
          <cell r="DD535">
            <v>0</v>
          </cell>
          <cell r="DL535">
            <v>0</v>
          </cell>
          <cell r="DM535">
            <v>31347996.823781285</v>
          </cell>
          <cell r="DN535">
            <v>0</v>
          </cell>
          <cell r="DV535">
            <v>0</v>
          </cell>
          <cell r="DW535">
            <v>0</v>
          </cell>
          <cell r="EE535">
            <v>0</v>
          </cell>
          <cell r="EF535">
            <v>127278817.29643241</v>
          </cell>
          <cell r="EG535">
            <v>0</v>
          </cell>
          <cell r="EO535">
            <v>0</v>
          </cell>
          <cell r="EP535">
            <v>0</v>
          </cell>
          <cell r="EX535">
            <v>0</v>
          </cell>
        </row>
        <row r="536">
          <cell r="B536">
            <v>54117</v>
          </cell>
          <cell r="C536">
            <v>109266805.52190156</v>
          </cell>
          <cell r="D536">
            <v>0</v>
          </cell>
          <cell r="L536">
            <v>0</v>
          </cell>
          <cell r="M536">
            <v>0</v>
          </cell>
          <cell r="U536">
            <v>0</v>
          </cell>
          <cell r="V536">
            <v>105860776.43880153</v>
          </cell>
          <cell r="W536">
            <v>0</v>
          </cell>
          <cell r="AE536">
            <v>0</v>
          </cell>
          <cell r="AF536">
            <v>0</v>
          </cell>
          <cell r="AN536">
            <v>0</v>
          </cell>
          <cell r="AO536">
            <v>974315.12715442304</v>
          </cell>
          <cell r="AP536">
            <v>0</v>
          </cell>
          <cell r="AX536">
            <v>0</v>
          </cell>
          <cell r="AY536">
            <v>0</v>
          </cell>
          <cell r="BG536">
            <v>0</v>
          </cell>
          <cell r="BH536">
            <v>3707980.6709841415</v>
          </cell>
          <cell r="BI536">
            <v>0</v>
          </cell>
          <cell r="BQ536">
            <v>0</v>
          </cell>
          <cell r="BR536">
            <v>0</v>
          </cell>
          <cell r="CA536">
            <v>24155322.240317196</v>
          </cell>
          <cell r="CK536">
            <v>0</v>
          </cell>
          <cell r="CS536">
            <v>0</v>
          </cell>
          <cell r="CT536">
            <v>19333093.592871461</v>
          </cell>
          <cell r="CU536">
            <v>0</v>
          </cell>
          <cell r="DC536">
            <v>0</v>
          </cell>
          <cell r="DD536">
            <v>0</v>
          </cell>
          <cell r="DL536">
            <v>0</v>
          </cell>
          <cell r="DM536">
            <v>31347996.823781285</v>
          </cell>
          <cell r="DN536">
            <v>0</v>
          </cell>
          <cell r="DV536">
            <v>0</v>
          </cell>
          <cell r="DW536">
            <v>0</v>
          </cell>
          <cell r="EE536">
            <v>0</v>
          </cell>
          <cell r="EF536">
            <v>127278817.29643241</v>
          </cell>
          <cell r="EG536">
            <v>0</v>
          </cell>
          <cell r="EO536">
            <v>0</v>
          </cell>
          <cell r="EP536">
            <v>0</v>
          </cell>
          <cell r="EX536">
            <v>0</v>
          </cell>
        </row>
        <row r="537">
          <cell r="B537">
            <v>54148</v>
          </cell>
          <cell r="C537">
            <v>109266805.52190156</v>
          </cell>
          <cell r="D537">
            <v>0</v>
          </cell>
          <cell r="L537">
            <v>0</v>
          </cell>
          <cell r="M537">
            <v>0</v>
          </cell>
          <cell r="U537">
            <v>0</v>
          </cell>
          <cell r="V537">
            <v>105860776.43880153</v>
          </cell>
          <cell r="W537">
            <v>0</v>
          </cell>
          <cell r="AE537">
            <v>0</v>
          </cell>
          <cell r="AF537">
            <v>0</v>
          </cell>
          <cell r="AN537">
            <v>0</v>
          </cell>
          <cell r="AO537">
            <v>974315.12715442304</v>
          </cell>
          <cell r="AP537">
            <v>0</v>
          </cell>
          <cell r="AX537">
            <v>0</v>
          </cell>
          <cell r="AY537">
            <v>0</v>
          </cell>
          <cell r="BG537">
            <v>0</v>
          </cell>
          <cell r="BH537">
            <v>3707980.6709841415</v>
          </cell>
          <cell r="BI537">
            <v>0</v>
          </cell>
          <cell r="BQ537">
            <v>0</v>
          </cell>
          <cell r="BR537">
            <v>0</v>
          </cell>
          <cell r="CA537">
            <v>24155322.240317196</v>
          </cell>
          <cell r="CK537">
            <v>0</v>
          </cell>
          <cell r="CS537">
            <v>0</v>
          </cell>
          <cell r="CT537">
            <v>19333093.592871461</v>
          </cell>
          <cell r="CU537">
            <v>0</v>
          </cell>
          <cell r="DC537">
            <v>0</v>
          </cell>
          <cell r="DD537">
            <v>0</v>
          </cell>
          <cell r="DL537">
            <v>0</v>
          </cell>
          <cell r="DM537">
            <v>31347996.823781285</v>
          </cell>
          <cell r="DN537">
            <v>0</v>
          </cell>
          <cell r="DV537">
            <v>0</v>
          </cell>
          <cell r="DW537">
            <v>0</v>
          </cell>
          <cell r="EE537">
            <v>0</v>
          </cell>
          <cell r="EF537">
            <v>127278817.29643241</v>
          </cell>
          <cell r="EG537">
            <v>0</v>
          </cell>
          <cell r="EO537">
            <v>0</v>
          </cell>
          <cell r="EP537">
            <v>0</v>
          </cell>
          <cell r="EX537">
            <v>0</v>
          </cell>
        </row>
        <row r="538">
          <cell r="B538">
            <v>54178</v>
          </cell>
          <cell r="C538">
            <v>109266805.52190156</v>
          </cell>
          <cell r="D538">
            <v>0</v>
          </cell>
          <cell r="L538">
            <v>0</v>
          </cell>
          <cell r="M538">
            <v>0</v>
          </cell>
          <cell r="U538">
            <v>0</v>
          </cell>
          <cell r="V538">
            <v>105860776.43880153</v>
          </cell>
          <cell r="W538">
            <v>0</v>
          </cell>
          <cell r="AE538">
            <v>0</v>
          </cell>
          <cell r="AF538">
            <v>0</v>
          </cell>
          <cell r="AN538">
            <v>0</v>
          </cell>
          <cell r="AO538">
            <v>974315.12715442304</v>
          </cell>
          <cell r="AP538">
            <v>0</v>
          </cell>
          <cell r="AX538">
            <v>0</v>
          </cell>
          <cell r="AY538">
            <v>0</v>
          </cell>
          <cell r="BG538">
            <v>0</v>
          </cell>
          <cell r="BH538">
            <v>3707980.6709841415</v>
          </cell>
          <cell r="BI538">
            <v>0</v>
          </cell>
          <cell r="BQ538">
            <v>0</v>
          </cell>
          <cell r="BR538">
            <v>0</v>
          </cell>
          <cell r="CA538">
            <v>24155322.240317196</v>
          </cell>
          <cell r="CK538">
            <v>0</v>
          </cell>
          <cell r="CS538">
            <v>0</v>
          </cell>
          <cell r="CT538">
            <v>19333093.592871461</v>
          </cell>
          <cell r="CU538">
            <v>0</v>
          </cell>
          <cell r="DC538">
            <v>0</v>
          </cell>
          <cell r="DD538">
            <v>0</v>
          </cell>
          <cell r="DL538">
            <v>0</v>
          </cell>
          <cell r="DM538">
            <v>31347996.823781285</v>
          </cell>
          <cell r="DN538">
            <v>0</v>
          </cell>
          <cell r="DV538">
            <v>0</v>
          </cell>
          <cell r="DW538">
            <v>0</v>
          </cell>
          <cell r="EE538">
            <v>0</v>
          </cell>
          <cell r="EF538">
            <v>127278817.29643241</v>
          </cell>
          <cell r="EG538">
            <v>0</v>
          </cell>
          <cell r="EO538">
            <v>0</v>
          </cell>
          <cell r="EP538">
            <v>0</v>
          </cell>
          <cell r="EX538">
            <v>0</v>
          </cell>
        </row>
        <row r="539">
          <cell r="B539">
            <v>54209</v>
          </cell>
          <cell r="C539">
            <v>109266805.52190156</v>
          </cell>
          <cell r="D539">
            <v>0</v>
          </cell>
          <cell r="L539">
            <v>0</v>
          </cell>
          <cell r="M539">
            <v>0</v>
          </cell>
          <cell r="U539">
            <v>0</v>
          </cell>
          <cell r="V539">
            <v>105860776.43880153</v>
          </cell>
          <cell r="W539">
            <v>0</v>
          </cell>
          <cell r="AE539">
            <v>0</v>
          </cell>
          <cell r="AF539">
            <v>0</v>
          </cell>
          <cell r="AN539">
            <v>0</v>
          </cell>
          <cell r="AO539">
            <v>974315.12715442304</v>
          </cell>
          <cell r="AP539">
            <v>0</v>
          </cell>
          <cell r="AX539">
            <v>0</v>
          </cell>
          <cell r="AY539">
            <v>0</v>
          </cell>
          <cell r="BG539">
            <v>0</v>
          </cell>
          <cell r="BH539">
            <v>3707980.6709841415</v>
          </cell>
          <cell r="BI539">
            <v>0</v>
          </cell>
          <cell r="BQ539">
            <v>0</v>
          </cell>
          <cell r="BR539">
            <v>0</v>
          </cell>
          <cell r="CA539">
            <v>24155322.240317196</v>
          </cell>
          <cell r="CK539">
            <v>0</v>
          </cell>
          <cell r="CS539">
            <v>0</v>
          </cell>
          <cell r="CT539">
            <v>19333093.592871461</v>
          </cell>
          <cell r="CU539">
            <v>0</v>
          </cell>
          <cell r="DC539">
            <v>0</v>
          </cell>
          <cell r="DD539">
            <v>0</v>
          </cell>
          <cell r="DL539">
            <v>0</v>
          </cell>
          <cell r="DM539">
            <v>31347996.823781285</v>
          </cell>
          <cell r="DN539">
            <v>0</v>
          </cell>
          <cell r="DV539">
            <v>0</v>
          </cell>
          <cell r="DW539">
            <v>0</v>
          </cell>
          <cell r="EE539">
            <v>0</v>
          </cell>
          <cell r="EF539">
            <v>127278817.29643241</v>
          </cell>
          <cell r="EG539">
            <v>0</v>
          </cell>
          <cell r="EO539">
            <v>0</v>
          </cell>
          <cell r="EP539">
            <v>0</v>
          </cell>
          <cell r="EX539">
            <v>0</v>
          </cell>
        </row>
        <row r="540">
          <cell r="B540">
            <v>54239</v>
          </cell>
          <cell r="C540">
            <v>109266805.52190156</v>
          </cell>
          <cell r="D540">
            <v>0</v>
          </cell>
          <cell r="L540">
            <v>0</v>
          </cell>
          <cell r="M540">
            <v>0</v>
          </cell>
          <cell r="U540">
            <v>0</v>
          </cell>
          <cell r="V540">
            <v>105860776.43880153</v>
          </cell>
          <cell r="W540">
            <v>0</v>
          </cell>
          <cell r="AE540">
            <v>0</v>
          </cell>
          <cell r="AF540">
            <v>0</v>
          </cell>
          <cell r="AN540">
            <v>0</v>
          </cell>
          <cell r="AO540">
            <v>974315.12715442304</v>
          </cell>
          <cell r="AP540">
            <v>0</v>
          </cell>
          <cell r="AX540">
            <v>0</v>
          </cell>
          <cell r="AY540">
            <v>0</v>
          </cell>
          <cell r="BG540">
            <v>0</v>
          </cell>
          <cell r="BH540">
            <v>3707980.6709841415</v>
          </cell>
          <cell r="BI540">
            <v>0</v>
          </cell>
          <cell r="BQ540">
            <v>0</v>
          </cell>
          <cell r="BR540">
            <v>0</v>
          </cell>
          <cell r="CA540">
            <v>24155322.240317196</v>
          </cell>
          <cell r="CK540">
            <v>0</v>
          </cell>
          <cell r="CS540">
            <v>0</v>
          </cell>
          <cell r="CT540">
            <v>19333093.592871461</v>
          </cell>
          <cell r="CU540">
            <v>0</v>
          </cell>
          <cell r="DC540">
            <v>0</v>
          </cell>
          <cell r="DD540">
            <v>0</v>
          </cell>
          <cell r="DL540">
            <v>0</v>
          </cell>
          <cell r="DM540">
            <v>31347996.823781285</v>
          </cell>
          <cell r="DN540">
            <v>0</v>
          </cell>
          <cell r="DV540">
            <v>0</v>
          </cell>
          <cell r="DW540">
            <v>0</v>
          </cell>
          <cell r="EE540">
            <v>0</v>
          </cell>
          <cell r="EF540">
            <v>127278817.29643241</v>
          </cell>
          <cell r="EG540">
            <v>0</v>
          </cell>
          <cell r="EO540">
            <v>0</v>
          </cell>
          <cell r="EP540">
            <v>0</v>
          </cell>
          <cell r="EX540">
            <v>0</v>
          </cell>
        </row>
        <row r="541">
          <cell r="B541">
            <v>54270</v>
          </cell>
          <cell r="C541">
            <v>109266805.52190156</v>
          </cell>
          <cell r="D541">
            <v>0</v>
          </cell>
          <cell r="L541">
            <v>0</v>
          </cell>
          <cell r="M541">
            <v>0</v>
          </cell>
          <cell r="U541">
            <v>0</v>
          </cell>
          <cell r="V541">
            <v>105860776.43880153</v>
          </cell>
          <cell r="W541">
            <v>0</v>
          </cell>
          <cell r="AE541">
            <v>0</v>
          </cell>
          <cell r="AF541">
            <v>0</v>
          </cell>
          <cell r="AN541">
            <v>0</v>
          </cell>
          <cell r="AO541">
            <v>974315.12715442304</v>
          </cell>
          <cell r="AP541">
            <v>0</v>
          </cell>
          <cell r="AX541">
            <v>0</v>
          </cell>
          <cell r="AY541">
            <v>0</v>
          </cell>
          <cell r="BG541">
            <v>0</v>
          </cell>
          <cell r="BH541">
            <v>3707980.6709841415</v>
          </cell>
          <cell r="BI541">
            <v>0</v>
          </cell>
          <cell r="BQ541">
            <v>0</v>
          </cell>
          <cell r="BR541">
            <v>0</v>
          </cell>
          <cell r="CA541">
            <v>24155322.240317196</v>
          </cell>
          <cell r="CK541">
            <v>0</v>
          </cell>
          <cell r="CS541">
            <v>0</v>
          </cell>
          <cell r="CT541">
            <v>19333093.592871461</v>
          </cell>
          <cell r="CU541">
            <v>0</v>
          </cell>
          <cell r="DC541">
            <v>0</v>
          </cell>
          <cell r="DD541">
            <v>0</v>
          </cell>
          <cell r="DL541">
            <v>0</v>
          </cell>
          <cell r="DM541">
            <v>31347996.823781285</v>
          </cell>
          <cell r="DN541">
            <v>0</v>
          </cell>
          <cell r="DV541">
            <v>0</v>
          </cell>
          <cell r="DW541">
            <v>0</v>
          </cell>
          <cell r="EE541">
            <v>0</v>
          </cell>
          <cell r="EF541">
            <v>127278817.29643241</v>
          </cell>
          <cell r="EG541">
            <v>0</v>
          </cell>
          <cell r="EO541">
            <v>0</v>
          </cell>
          <cell r="EP541">
            <v>0</v>
          </cell>
          <cell r="EX541">
            <v>0</v>
          </cell>
        </row>
        <row r="542">
          <cell r="B542">
            <v>54301</v>
          </cell>
          <cell r="C542">
            <v>109266805.52190156</v>
          </cell>
          <cell r="D542">
            <v>0</v>
          </cell>
          <cell r="L542">
            <v>0</v>
          </cell>
          <cell r="M542">
            <v>0</v>
          </cell>
          <cell r="U542">
            <v>0</v>
          </cell>
          <cell r="V542">
            <v>105860776.43880153</v>
          </cell>
          <cell r="W542">
            <v>0</v>
          </cell>
          <cell r="AE542">
            <v>0</v>
          </cell>
          <cell r="AF542">
            <v>0</v>
          </cell>
          <cell r="AN542">
            <v>0</v>
          </cell>
          <cell r="AO542">
            <v>974315.12715442304</v>
          </cell>
          <cell r="AP542">
            <v>0</v>
          </cell>
          <cell r="AX542">
            <v>0</v>
          </cell>
          <cell r="AY542">
            <v>0</v>
          </cell>
          <cell r="BG542">
            <v>0</v>
          </cell>
          <cell r="BH542">
            <v>3707980.6709841415</v>
          </cell>
          <cell r="BI542">
            <v>0</v>
          </cell>
          <cell r="BQ542">
            <v>0</v>
          </cell>
          <cell r="BR542">
            <v>0</v>
          </cell>
          <cell r="CA542">
            <v>24155322.240317196</v>
          </cell>
          <cell r="CK542">
            <v>0</v>
          </cell>
          <cell r="CS542">
            <v>0</v>
          </cell>
          <cell r="CT542">
            <v>19333093.592871461</v>
          </cell>
          <cell r="CU542">
            <v>0</v>
          </cell>
          <cell r="DC542">
            <v>0</v>
          </cell>
          <cell r="DD542">
            <v>0</v>
          </cell>
          <cell r="DL542">
            <v>0</v>
          </cell>
          <cell r="DM542">
            <v>31347996.823781285</v>
          </cell>
          <cell r="DN542">
            <v>0</v>
          </cell>
          <cell r="DV542">
            <v>0</v>
          </cell>
          <cell r="DW542">
            <v>0</v>
          </cell>
          <cell r="EE542">
            <v>0</v>
          </cell>
          <cell r="EF542">
            <v>127278817.29643241</v>
          </cell>
          <cell r="EG542">
            <v>0</v>
          </cell>
          <cell r="EO542">
            <v>0</v>
          </cell>
          <cell r="EP542">
            <v>0</v>
          </cell>
          <cell r="EX542">
            <v>0</v>
          </cell>
        </row>
        <row r="543">
          <cell r="B543">
            <v>54331</v>
          </cell>
          <cell r="C543">
            <v>109266805.52190156</v>
          </cell>
          <cell r="D543">
            <v>0</v>
          </cell>
          <cell r="L543">
            <v>0</v>
          </cell>
          <cell r="M543">
            <v>0</v>
          </cell>
          <cell r="U543">
            <v>0</v>
          </cell>
          <cell r="V543">
            <v>105860776.43880153</v>
          </cell>
          <cell r="W543">
            <v>0</v>
          </cell>
          <cell r="AE543">
            <v>0</v>
          </cell>
          <cell r="AF543">
            <v>0</v>
          </cell>
          <cell r="AN543">
            <v>0</v>
          </cell>
          <cell r="AO543">
            <v>974315.12715442304</v>
          </cell>
          <cell r="AP543">
            <v>0</v>
          </cell>
          <cell r="AX543">
            <v>0</v>
          </cell>
          <cell r="AY543">
            <v>0</v>
          </cell>
          <cell r="BG543">
            <v>0</v>
          </cell>
          <cell r="BH543">
            <v>3707980.6709841415</v>
          </cell>
          <cell r="BI543">
            <v>0</v>
          </cell>
          <cell r="BQ543">
            <v>0</v>
          </cell>
          <cell r="BR543">
            <v>0</v>
          </cell>
          <cell r="CA543">
            <v>24155322.240317196</v>
          </cell>
          <cell r="CK543">
            <v>0</v>
          </cell>
          <cell r="CS543">
            <v>0</v>
          </cell>
          <cell r="CT543">
            <v>19333093.592871461</v>
          </cell>
          <cell r="CU543">
            <v>0</v>
          </cell>
          <cell r="DC543">
            <v>0</v>
          </cell>
          <cell r="DD543">
            <v>0</v>
          </cell>
          <cell r="DL543">
            <v>0</v>
          </cell>
          <cell r="DM543">
            <v>31347996.823781285</v>
          </cell>
          <cell r="DN543">
            <v>0</v>
          </cell>
          <cell r="DV543">
            <v>0</v>
          </cell>
          <cell r="DW543">
            <v>0</v>
          </cell>
          <cell r="EE543">
            <v>0</v>
          </cell>
          <cell r="EF543">
            <v>127278817.29643241</v>
          </cell>
          <cell r="EG543">
            <v>0</v>
          </cell>
          <cell r="EO543">
            <v>0</v>
          </cell>
          <cell r="EP543">
            <v>0</v>
          </cell>
          <cell r="EX543">
            <v>0</v>
          </cell>
        </row>
        <row r="544">
          <cell r="B544">
            <v>54362</v>
          </cell>
          <cell r="C544">
            <v>109266805.52190156</v>
          </cell>
          <cell r="D544">
            <v>0</v>
          </cell>
          <cell r="L544">
            <v>0</v>
          </cell>
          <cell r="M544">
            <v>0</v>
          </cell>
          <cell r="U544">
            <v>0</v>
          </cell>
          <cell r="V544">
            <v>105860776.43880153</v>
          </cell>
          <cell r="W544">
            <v>0</v>
          </cell>
          <cell r="AE544">
            <v>0</v>
          </cell>
          <cell r="AF544">
            <v>0</v>
          </cell>
          <cell r="AN544">
            <v>0</v>
          </cell>
          <cell r="AO544">
            <v>974315.12715442304</v>
          </cell>
          <cell r="AP544">
            <v>0</v>
          </cell>
          <cell r="AX544">
            <v>0</v>
          </cell>
          <cell r="AY544">
            <v>0</v>
          </cell>
          <cell r="BG544">
            <v>0</v>
          </cell>
          <cell r="BH544">
            <v>3707980.6709841415</v>
          </cell>
          <cell r="BI544">
            <v>0</v>
          </cell>
          <cell r="BQ544">
            <v>0</v>
          </cell>
          <cell r="BR544">
            <v>0</v>
          </cell>
          <cell r="CA544">
            <v>24155322.240317196</v>
          </cell>
          <cell r="CK544">
            <v>0</v>
          </cell>
          <cell r="CS544">
            <v>0</v>
          </cell>
          <cell r="CT544">
            <v>19333093.592871461</v>
          </cell>
          <cell r="CU544">
            <v>0</v>
          </cell>
          <cell r="DC544">
            <v>0</v>
          </cell>
          <cell r="DD544">
            <v>0</v>
          </cell>
          <cell r="DL544">
            <v>0</v>
          </cell>
          <cell r="DM544">
            <v>31347996.823781285</v>
          </cell>
          <cell r="DN544">
            <v>0</v>
          </cell>
          <cell r="DV544">
            <v>0</v>
          </cell>
          <cell r="DW544">
            <v>0</v>
          </cell>
          <cell r="EE544">
            <v>0</v>
          </cell>
          <cell r="EF544">
            <v>127278817.29643241</v>
          </cell>
          <cell r="EG544">
            <v>0</v>
          </cell>
          <cell r="EO544">
            <v>0</v>
          </cell>
          <cell r="EP544">
            <v>0</v>
          </cell>
          <cell r="EX544">
            <v>0</v>
          </cell>
        </row>
        <row r="545">
          <cell r="B545">
            <v>54392</v>
          </cell>
          <cell r="C545">
            <v>109266805.52190156</v>
          </cell>
          <cell r="D545">
            <v>0</v>
          </cell>
          <cell r="L545">
            <v>0</v>
          </cell>
          <cell r="M545">
            <v>0</v>
          </cell>
          <cell r="U545">
            <v>0</v>
          </cell>
          <cell r="V545">
            <v>105860776.43880153</v>
          </cell>
          <cell r="W545">
            <v>0</v>
          </cell>
          <cell r="AE545">
            <v>0</v>
          </cell>
          <cell r="AF545">
            <v>0</v>
          </cell>
          <cell r="AN545">
            <v>0</v>
          </cell>
          <cell r="AO545">
            <v>974315.12715442304</v>
          </cell>
          <cell r="AP545">
            <v>0</v>
          </cell>
          <cell r="AX545">
            <v>0</v>
          </cell>
          <cell r="AY545">
            <v>0</v>
          </cell>
          <cell r="BG545">
            <v>0</v>
          </cell>
          <cell r="BH545">
            <v>3707980.6709841415</v>
          </cell>
          <cell r="BI545">
            <v>0</v>
          </cell>
          <cell r="BQ545">
            <v>0</v>
          </cell>
          <cell r="BR545">
            <v>0</v>
          </cell>
          <cell r="CA545">
            <v>24155322.240317196</v>
          </cell>
          <cell r="CK545">
            <v>0</v>
          </cell>
          <cell r="CS545">
            <v>0</v>
          </cell>
          <cell r="CT545">
            <v>19333093.592871461</v>
          </cell>
          <cell r="CU545">
            <v>0</v>
          </cell>
          <cell r="DC545">
            <v>0</v>
          </cell>
          <cell r="DD545">
            <v>0</v>
          </cell>
          <cell r="DL545">
            <v>0</v>
          </cell>
          <cell r="DM545">
            <v>31347996.823781285</v>
          </cell>
          <cell r="DN545">
            <v>0</v>
          </cell>
          <cell r="DV545">
            <v>0</v>
          </cell>
          <cell r="DW545">
            <v>0</v>
          </cell>
          <cell r="EE545">
            <v>0</v>
          </cell>
          <cell r="EF545">
            <v>127278817.29643241</v>
          </cell>
          <cell r="EG545">
            <v>0</v>
          </cell>
          <cell r="EO545">
            <v>0</v>
          </cell>
          <cell r="EP545">
            <v>0</v>
          </cell>
          <cell r="EX545">
            <v>0</v>
          </cell>
        </row>
        <row r="546">
          <cell r="B546">
            <v>54423</v>
          </cell>
          <cell r="C546">
            <v>109266805.52190156</v>
          </cell>
          <cell r="D546">
            <v>0</v>
          </cell>
          <cell r="L546">
            <v>0</v>
          </cell>
          <cell r="M546">
            <v>0</v>
          </cell>
          <cell r="U546">
            <v>0</v>
          </cell>
          <cell r="V546">
            <v>105860776.43880153</v>
          </cell>
          <cell r="W546">
            <v>0</v>
          </cell>
          <cell r="AE546">
            <v>0</v>
          </cell>
          <cell r="AF546">
            <v>0</v>
          </cell>
          <cell r="AN546">
            <v>0</v>
          </cell>
          <cell r="AO546">
            <v>974315.12715442304</v>
          </cell>
          <cell r="AP546">
            <v>0</v>
          </cell>
          <cell r="AX546">
            <v>0</v>
          </cell>
          <cell r="AY546">
            <v>0</v>
          </cell>
          <cell r="BG546">
            <v>0</v>
          </cell>
          <cell r="BH546">
            <v>3707980.6709841415</v>
          </cell>
          <cell r="BI546">
            <v>0</v>
          </cell>
          <cell r="BQ546">
            <v>0</v>
          </cell>
          <cell r="BR546">
            <v>0</v>
          </cell>
          <cell r="CA546">
            <v>24155322.240317196</v>
          </cell>
          <cell r="CK546">
            <v>0</v>
          </cell>
          <cell r="CS546">
            <v>0</v>
          </cell>
          <cell r="CT546">
            <v>19333093.592871461</v>
          </cell>
          <cell r="CU546">
            <v>0</v>
          </cell>
          <cell r="DC546">
            <v>0</v>
          </cell>
          <cell r="DD546">
            <v>0</v>
          </cell>
          <cell r="DL546">
            <v>0</v>
          </cell>
          <cell r="DM546">
            <v>31347996.823781285</v>
          </cell>
          <cell r="DN546">
            <v>0</v>
          </cell>
          <cell r="DV546">
            <v>0</v>
          </cell>
          <cell r="DW546">
            <v>0</v>
          </cell>
          <cell r="EE546">
            <v>0</v>
          </cell>
          <cell r="EF546">
            <v>127278817.29643241</v>
          </cell>
          <cell r="EG546">
            <v>0</v>
          </cell>
          <cell r="EO546">
            <v>0</v>
          </cell>
          <cell r="EP546">
            <v>0</v>
          </cell>
          <cell r="EX546">
            <v>0</v>
          </cell>
        </row>
        <row r="547">
          <cell r="B547">
            <v>54454</v>
          </cell>
          <cell r="C547">
            <v>109266805.52190156</v>
          </cell>
          <cell r="D547">
            <v>0</v>
          </cell>
          <cell r="L547">
            <v>0</v>
          </cell>
          <cell r="M547">
            <v>0</v>
          </cell>
          <cell r="U547">
            <v>0</v>
          </cell>
          <cell r="V547">
            <v>105860776.43880153</v>
          </cell>
          <cell r="W547">
            <v>0</v>
          </cell>
          <cell r="AE547">
            <v>0</v>
          </cell>
          <cell r="AF547">
            <v>0</v>
          </cell>
          <cell r="AN547">
            <v>0</v>
          </cell>
          <cell r="AO547">
            <v>974315.12715442304</v>
          </cell>
          <cell r="AP547">
            <v>0</v>
          </cell>
          <cell r="AX547">
            <v>0</v>
          </cell>
          <cell r="AY547">
            <v>0</v>
          </cell>
          <cell r="BG547">
            <v>0</v>
          </cell>
          <cell r="BH547">
            <v>3707980.6709841415</v>
          </cell>
          <cell r="BI547">
            <v>0</v>
          </cell>
          <cell r="BQ547">
            <v>0</v>
          </cell>
          <cell r="BR547">
            <v>0</v>
          </cell>
          <cell r="CA547">
            <v>24155322.240317196</v>
          </cell>
          <cell r="CK547">
            <v>0</v>
          </cell>
          <cell r="CS547">
            <v>0</v>
          </cell>
          <cell r="CT547">
            <v>19333093.592871461</v>
          </cell>
          <cell r="CU547">
            <v>0</v>
          </cell>
          <cell r="DC547">
            <v>0</v>
          </cell>
          <cell r="DD547">
            <v>0</v>
          </cell>
          <cell r="DL547">
            <v>0</v>
          </cell>
          <cell r="DM547">
            <v>31347996.823781285</v>
          </cell>
          <cell r="DN547">
            <v>0</v>
          </cell>
          <cell r="DV547">
            <v>0</v>
          </cell>
          <cell r="DW547">
            <v>0</v>
          </cell>
          <cell r="EE547">
            <v>0</v>
          </cell>
          <cell r="EF547">
            <v>127278817.29643241</v>
          </cell>
          <cell r="EG547">
            <v>0</v>
          </cell>
          <cell r="EO547">
            <v>0</v>
          </cell>
          <cell r="EP547">
            <v>0</v>
          </cell>
          <cell r="EX547">
            <v>0</v>
          </cell>
        </row>
        <row r="548">
          <cell r="B548">
            <v>54482</v>
          </cell>
          <cell r="C548">
            <v>109266805.52190156</v>
          </cell>
          <cell r="D548">
            <v>0</v>
          </cell>
          <cell r="L548">
            <v>0</v>
          </cell>
          <cell r="M548">
            <v>0</v>
          </cell>
          <cell r="U548">
            <v>0</v>
          </cell>
          <cell r="V548">
            <v>105860776.43880153</v>
          </cell>
          <cell r="W548">
            <v>0</v>
          </cell>
          <cell r="AE548">
            <v>0</v>
          </cell>
          <cell r="AF548">
            <v>0</v>
          </cell>
          <cell r="AN548">
            <v>0</v>
          </cell>
          <cell r="AO548">
            <v>974315.12715442304</v>
          </cell>
          <cell r="AP548">
            <v>0</v>
          </cell>
          <cell r="AX548">
            <v>0</v>
          </cell>
          <cell r="AY548">
            <v>0</v>
          </cell>
          <cell r="BG548">
            <v>0</v>
          </cell>
          <cell r="BH548">
            <v>3707980.6709841415</v>
          </cell>
          <cell r="BI548">
            <v>0</v>
          </cell>
          <cell r="BQ548">
            <v>0</v>
          </cell>
          <cell r="BR548">
            <v>0</v>
          </cell>
          <cell r="CA548">
            <v>24155322.240317196</v>
          </cell>
          <cell r="CK548">
            <v>0</v>
          </cell>
          <cell r="CS548">
            <v>0</v>
          </cell>
          <cell r="CT548">
            <v>19333093.592871461</v>
          </cell>
          <cell r="CU548">
            <v>0</v>
          </cell>
          <cell r="DC548">
            <v>0</v>
          </cell>
          <cell r="DD548">
            <v>0</v>
          </cell>
          <cell r="DL548">
            <v>0</v>
          </cell>
          <cell r="DM548">
            <v>31347996.823781285</v>
          </cell>
          <cell r="DN548">
            <v>0</v>
          </cell>
          <cell r="DV548">
            <v>0</v>
          </cell>
          <cell r="DW548">
            <v>0</v>
          </cell>
          <cell r="EE548">
            <v>0</v>
          </cell>
          <cell r="EF548">
            <v>127278817.29643241</v>
          </cell>
          <cell r="EG548">
            <v>0</v>
          </cell>
          <cell r="EO548">
            <v>0</v>
          </cell>
          <cell r="EP548">
            <v>0</v>
          </cell>
          <cell r="EX548">
            <v>0</v>
          </cell>
        </row>
        <row r="549">
          <cell r="B549">
            <v>54513</v>
          </cell>
          <cell r="C549">
            <v>109266805.52190156</v>
          </cell>
          <cell r="D549">
            <v>0</v>
          </cell>
          <cell r="L549">
            <v>0</v>
          </cell>
          <cell r="M549">
            <v>0</v>
          </cell>
          <cell r="U549">
            <v>0</v>
          </cell>
          <cell r="V549">
            <v>105860776.43880153</v>
          </cell>
          <cell r="W549">
            <v>0</v>
          </cell>
          <cell r="AE549">
            <v>0</v>
          </cell>
          <cell r="AF549">
            <v>0</v>
          </cell>
          <cell r="AN549">
            <v>0</v>
          </cell>
          <cell r="AO549">
            <v>974315.12715442304</v>
          </cell>
          <cell r="AP549">
            <v>0</v>
          </cell>
          <cell r="AX549">
            <v>0</v>
          </cell>
          <cell r="AY549">
            <v>0</v>
          </cell>
          <cell r="BG549">
            <v>0</v>
          </cell>
          <cell r="BH549">
            <v>3707980.6709841415</v>
          </cell>
          <cell r="BI549">
            <v>0</v>
          </cell>
          <cell r="BQ549">
            <v>0</v>
          </cell>
          <cell r="BR549">
            <v>0</v>
          </cell>
          <cell r="CA549">
            <v>24155322.240317196</v>
          </cell>
          <cell r="CK549">
            <v>0</v>
          </cell>
          <cell r="CS549">
            <v>0</v>
          </cell>
          <cell r="CT549">
            <v>19333093.592871461</v>
          </cell>
          <cell r="CU549">
            <v>0</v>
          </cell>
          <cell r="DC549">
            <v>0</v>
          </cell>
          <cell r="DD549">
            <v>0</v>
          </cell>
          <cell r="DL549">
            <v>0</v>
          </cell>
          <cell r="DM549">
            <v>31347996.823781285</v>
          </cell>
          <cell r="DN549">
            <v>0</v>
          </cell>
          <cell r="DV549">
            <v>0</v>
          </cell>
          <cell r="DW549">
            <v>0</v>
          </cell>
          <cell r="EE549">
            <v>0</v>
          </cell>
          <cell r="EF549">
            <v>127278817.29643241</v>
          </cell>
          <cell r="EG549">
            <v>0</v>
          </cell>
          <cell r="EO549">
            <v>0</v>
          </cell>
          <cell r="EP549">
            <v>0</v>
          </cell>
          <cell r="EX549">
            <v>0</v>
          </cell>
        </row>
        <row r="550">
          <cell r="B550">
            <v>54543</v>
          </cell>
          <cell r="C550">
            <v>109266805.52190156</v>
          </cell>
          <cell r="D550">
            <v>0</v>
          </cell>
          <cell r="L550">
            <v>0</v>
          </cell>
          <cell r="M550">
            <v>0</v>
          </cell>
          <cell r="U550">
            <v>0</v>
          </cell>
          <cell r="V550">
            <v>105860776.43880153</v>
          </cell>
          <cell r="W550">
            <v>0</v>
          </cell>
          <cell r="AE550">
            <v>0</v>
          </cell>
          <cell r="AF550">
            <v>0</v>
          </cell>
          <cell r="AN550">
            <v>0</v>
          </cell>
          <cell r="AO550">
            <v>974315.12715442304</v>
          </cell>
          <cell r="AP550">
            <v>0</v>
          </cell>
          <cell r="AX550">
            <v>0</v>
          </cell>
          <cell r="AY550">
            <v>0</v>
          </cell>
          <cell r="BG550">
            <v>0</v>
          </cell>
          <cell r="BH550">
            <v>3707980.6709841415</v>
          </cell>
          <cell r="BI550">
            <v>0</v>
          </cell>
          <cell r="BQ550">
            <v>0</v>
          </cell>
          <cell r="BR550">
            <v>0</v>
          </cell>
          <cell r="CA550">
            <v>24155322.240317196</v>
          </cell>
          <cell r="CK550">
            <v>0</v>
          </cell>
          <cell r="CS550">
            <v>0</v>
          </cell>
          <cell r="CT550">
            <v>19333093.592871461</v>
          </cell>
          <cell r="CU550">
            <v>0</v>
          </cell>
          <cell r="DC550">
            <v>0</v>
          </cell>
          <cell r="DD550">
            <v>0</v>
          </cell>
          <cell r="DL550">
            <v>0</v>
          </cell>
          <cell r="DM550">
            <v>31347996.823781285</v>
          </cell>
          <cell r="DN550">
            <v>0</v>
          </cell>
          <cell r="DV550">
            <v>0</v>
          </cell>
          <cell r="DW550">
            <v>0</v>
          </cell>
          <cell r="EE550">
            <v>0</v>
          </cell>
          <cell r="EF550">
            <v>127278817.29643241</v>
          </cell>
          <cell r="EG550">
            <v>0</v>
          </cell>
          <cell r="EO550">
            <v>0</v>
          </cell>
          <cell r="EP550">
            <v>0</v>
          </cell>
          <cell r="EX550">
            <v>0</v>
          </cell>
        </row>
        <row r="551">
          <cell r="B551">
            <v>54574</v>
          </cell>
          <cell r="C551">
            <v>109266805.52190156</v>
          </cell>
          <cell r="D551">
            <v>0</v>
          </cell>
          <cell r="L551">
            <v>0</v>
          </cell>
          <cell r="M551">
            <v>0</v>
          </cell>
          <cell r="U551">
            <v>0</v>
          </cell>
          <cell r="V551">
            <v>105860776.43880153</v>
          </cell>
          <cell r="W551">
            <v>0</v>
          </cell>
          <cell r="AE551">
            <v>0</v>
          </cell>
          <cell r="AF551">
            <v>0</v>
          </cell>
          <cell r="AN551">
            <v>0</v>
          </cell>
          <cell r="AO551">
            <v>974315.12715442304</v>
          </cell>
          <cell r="AP551">
            <v>0</v>
          </cell>
          <cell r="AX551">
            <v>0</v>
          </cell>
          <cell r="AY551">
            <v>0</v>
          </cell>
          <cell r="BG551">
            <v>0</v>
          </cell>
          <cell r="BH551">
            <v>3707980.6709841415</v>
          </cell>
          <cell r="BI551">
            <v>0</v>
          </cell>
          <cell r="BQ551">
            <v>0</v>
          </cell>
          <cell r="BR551">
            <v>0</v>
          </cell>
          <cell r="CA551">
            <v>24155322.240317196</v>
          </cell>
          <cell r="CK551">
            <v>0</v>
          </cell>
          <cell r="CS551">
            <v>0</v>
          </cell>
          <cell r="CT551">
            <v>19333093.592871461</v>
          </cell>
          <cell r="CU551">
            <v>0</v>
          </cell>
          <cell r="DC551">
            <v>0</v>
          </cell>
          <cell r="DD551">
            <v>0</v>
          </cell>
          <cell r="DL551">
            <v>0</v>
          </cell>
          <cell r="DM551">
            <v>31347996.823781285</v>
          </cell>
          <cell r="DN551">
            <v>0</v>
          </cell>
          <cell r="DV551">
            <v>0</v>
          </cell>
          <cell r="DW551">
            <v>0</v>
          </cell>
          <cell r="EE551">
            <v>0</v>
          </cell>
          <cell r="EF551">
            <v>127278817.29643241</v>
          </cell>
          <cell r="EG551">
            <v>0</v>
          </cell>
          <cell r="EO551">
            <v>0</v>
          </cell>
          <cell r="EP551">
            <v>0</v>
          </cell>
          <cell r="EX551">
            <v>0</v>
          </cell>
        </row>
        <row r="552">
          <cell r="B552">
            <v>54604</v>
          </cell>
          <cell r="C552">
            <v>109266805.52190156</v>
          </cell>
          <cell r="D552">
            <v>0</v>
          </cell>
          <cell r="L552">
            <v>0</v>
          </cell>
          <cell r="M552">
            <v>0</v>
          </cell>
          <cell r="U552">
            <v>0</v>
          </cell>
          <cell r="V552">
            <v>105860776.43880153</v>
          </cell>
          <cell r="W552">
            <v>0</v>
          </cell>
          <cell r="AE552">
            <v>0</v>
          </cell>
          <cell r="AF552">
            <v>0</v>
          </cell>
          <cell r="AN552">
            <v>0</v>
          </cell>
          <cell r="AO552">
            <v>974315.12715442304</v>
          </cell>
          <cell r="AP552">
            <v>0</v>
          </cell>
          <cell r="AX552">
            <v>0</v>
          </cell>
          <cell r="AY552">
            <v>0</v>
          </cell>
          <cell r="BG552">
            <v>0</v>
          </cell>
          <cell r="BH552">
            <v>3707980.6709841415</v>
          </cell>
          <cell r="BI552">
            <v>0</v>
          </cell>
          <cell r="BQ552">
            <v>0</v>
          </cell>
          <cell r="BR552">
            <v>0</v>
          </cell>
          <cell r="CA552">
            <v>24155322.240317196</v>
          </cell>
          <cell r="CK552">
            <v>0</v>
          </cell>
          <cell r="CS552">
            <v>0</v>
          </cell>
          <cell r="CT552">
            <v>19333093.592871461</v>
          </cell>
          <cell r="CU552">
            <v>0</v>
          </cell>
          <cell r="DC552">
            <v>0</v>
          </cell>
          <cell r="DD552">
            <v>0</v>
          </cell>
          <cell r="DL552">
            <v>0</v>
          </cell>
          <cell r="DM552">
            <v>31347996.823781285</v>
          </cell>
          <cell r="DN552">
            <v>0</v>
          </cell>
          <cell r="DV552">
            <v>0</v>
          </cell>
          <cell r="DW552">
            <v>0</v>
          </cell>
          <cell r="EE552">
            <v>0</v>
          </cell>
          <cell r="EF552">
            <v>127278817.29643241</v>
          </cell>
          <cell r="EG552">
            <v>0</v>
          </cell>
          <cell r="EO552">
            <v>0</v>
          </cell>
          <cell r="EP552">
            <v>0</v>
          </cell>
          <cell r="EX552">
            <v>0</v>
          </cell>
        </row>
        <row r="553">
          <cell r="B553">
            <v>54635</v>
          </cell>
          <cell r="C553">
            <v>109266805.52190156</v>
          </cell>
          <cell r="D553">
            <v>0</v>
          </cell>
          <cell r="L553">
            <v>0</v>
          </cell>
          <cell r="M553">
            <v>0</v>
          </cell>
          <cell r="U553">
            <v>0</v>
          </cell>
          <cell r="V553">
            <v>105860776.43880153</v>
          </cell>
          <cell r="W553">
            <v>0</v>
          </cell>
          <cell r="AE553">
            <v>0</v>
          </cell>
          <cell r="AF553">
            <v>0</v>
          </cell>
          <cell r="AN553">
            <v>0</v>
          </cell>
          <cell r="AO553">
            <v>974315.12715442304</v>
          </cell>
          <cell r="AP553">
            <v>0</v>
          </cell>
          <cell r="AX553">
            <v>0</v>
          </cell>
          <cell r="AY553">
            <v>0</v>
          </cell>
          <cell r="BG553">
            <v>0</v>
          </cell>
          <cell r="BH553">
            <v>3707980.6709841415</v>
          </cell>
          <cell r="BI553">
            <v>0</v>
          </cell>
          <cell r="BQ553">
            <v>0</v>
          </cell>
          <cell r="BR553">
            <v>0</v>
          </cell>
          <cell r="CA553">
            <v>24155322.240317196</v>
          </cell>
          <cell r="CK553">
            <v>0</v>
          </cell>
          <cell r="CS553">
            <v>0</v>
          </cell>
          <cell r="CT553">
            <v>19333093.592871461</v>
          </cell>
          <cell r="CU553">
            <v>0</v>
          </cell>
          <cell r="DC553">
            <v>0</v>
          </cell>
          <cell r="DD553">
            <v>0</v>
          </cell>
          <cell r="DL553">
            <v>0</v>
          </cell>
          <cell r="DM553">
            <v>31347996.823781285</v>
          </cell>
          <cell r="DN553">
            <v>0</v>
          </cell>
          <cell r="DV553">
            <v>0</v>
          </cell>
          <cell r="DW553">
            <v>0</v>
          </cell>
          <cell r="EE553">
            <v>0</v>
          </cell>
          <cell r="EF553">
            <v>127278817.29643241</v>
          </cell>
          <cell r="EG553">
            <v>0</v>
          </cell>
          <cell r="EO553">
            <v>0</v>
          </cell>
          <cell r="EP553">
            <v>0</v>
          </cell>
          <cell r="EX553">
            <v>0</v>
          </cell>
        </row>
        <row r="554">
          <cell r="B554">
            <v>54666</v>
          </cell>
          <cell r="C554">
            <v>109266805.52190156</v>
          </cell>
          <cell r="D554">
            <v>0</v>
          </cell>
          <cell r="L554">
            <v>0</v>
          </cell>
          <cell r="M554">
            <v>0</v>
          </cell>
          <cell r="U554">
            <v>0</v>
          </cell>
          <cell r="V554">
            <v>105860776.43880153</v>
          </cell>
          <cell r="W554">
            <v>0</v>
          </cell>
          <cell r="AE554">
            <v>0</v>
          </cell>
          <cell r="AF554">
            <v>0</v>
          </cell>
          <cell r="AN554">
            <v>0</v>
          </cell>
          <cell r="AO554">
            <v>974315.12715442304</v>
          </cell>
          <cell r="AP554">
            <v>0</v>
          </cell>
          <cell r="AX554">
            <v>0</v>
          </cell>
          <cell r="AY554">
            <v>0</v>
          </cell>
          <cell r="BG554">
            <v>0</v>
          </cell>
          <cell r="BH554">
            <v>3707980.6709841415</v>
          </cell>
          <cell r="BI554">
            <v>0</v>
          </cell>
          <cell r="BQ554">
            <v>0</v>
          </cell>
          <cell r="BR554">
            <v>0</v>
          </cell>
          <cell r="CA554">
            <v>24155322.240317196</v>
          </cell>
          <cell r="CK554">
            <v>0</v>
          </cell>
          <cell r="CS554">
            <v>0</v>
          </cell>
          <cell r="CT554">
            <v>19333093.592871461</v>
          </cell>
          <cell r="CU554">
            <v>0</v>
          </cell>
          <cell r="DC554">
            <v>0</v>
          </cell>
          <cell r="DD554">
            <v>0</v>
          </cell>
          <cell r="DL554">
            <v>0</v>
          </cell>
          <cell r="DM554">
            <v>31347996.823781285</v>
          </cell>
          <cell r="DN554">
            <v>0</v>
          </cell>
          <cell r="DV554">
            <v>0</v>
          </cell>
          <cell r="DW554">
            <v>0</v>
          </cell>
          <cell r="EE554">
            <v>0</v>
          </cell>
          <cell r="EF554">
            <v>127278817.29643241</v>
          </cell>
          <cell r="EG554">
            <v>0</v>
          </cell>
          <cell r="EO554">
            <v>0</v>
          </cell>
          <cell r="EP554">
            <v>0</v>
          </cell>
          <cell r="EX554">
            <v>0</v>
          </cell>
        </row>
        <row r="555">
          <cell r="B555">
            <v>54696</v>
          </cell>
          <cell r="C555">
            <v>109266805.52190156</v>
          </cell>
          <cell r="D555">
            <v>0</v>
          </cell>
          <cell r="L555">
            <v>0</v>
          </cell>
          <cell r="M555">
            <v>0</v>
          </cell>
          <cell r="U555">
            <v>0</v>
          </cell>
          <cell r="V555">
            <v>105860776.43880153</v>
          </cell>
          <cell r="W555">
            <v>0</v>
          </cell>
          <cell r="AE555">
            <v>0</v>
          </cell>
          <cell r="AF555">
            <v>0</v>
          </cell>
          <cell r="AN555">
            <v>0</v>
          </cell>
          <cell r="AO555">
            <v>974315.12715442304</v>
          </cell>
          <cell r="AP555">
            <v>0</v>
          </cell>
          <cell r="AX555">
            <v>0</v>
          </cell>
          <cell r="AY555">
            <v>0</v>
          </cell>
          <cell r="BG555">
            <v>0</v>
          </cell>
          <cell r="BH555">
            <v>3707980.6709841415</v>
          </cell>
          <cell r="BI555">
            <v>0</v>
          </cell>
          <cell r="BQ555">
            <v>0</v>
          </cell>
          <cell r="BR555">
            <v>0</v>
          </cell>
          <cell r="CA555">
            <v>24155322.240317196</v>
          </cell>
          <cell r="CK555">
            <v>0</v>
          </cell>
          <cell r="CS555">
            <v>0</v>
          </cell>
          <cell r="CT555">
            <v>19333093.592871461</v>
          </cell>
          <cell r="CU555">
            <v>0</v>
          </cell>
          <cell r="DC555">
            <v>0</v>
          </cell>
          <cell r="DD555">
            <v>0</v>
          </cell>
          <cell r="DL555">
            <v>0</v>
          </cell>
          <cell r="DM555">
            <v>31347996.823781285</v>
          </cell>
          <cell r="DN555">
            <v>0</v>
          </cell>
          <cell r="DV555">
            <v>0</v>
          </cell>
          <cell r="DW555">
            <v>0</v>
          </cell>
          <cell r="EE555">
            <v>0</v>
          </cell>
          <cell r="EF555">
            <v>127278817.29643241</v>
          </cell>
          <cell r="EG555">
            <v>0</v>
          </cell>
          <cell r="EO555">
            <v>0</v>
          </cell>
          <cell r="EP555">
            <v>0</v>
          </cell>
          <cell r="EX555">
            <v>0</v>
          </cell>
        </row>
        <row r="556">
          <cell r="B556">
            <v>54727</v>
          </cell>
          <cell r="C556">
            <v>109266805.52190156</v>
          </cell>
          <cell r="D556">
            <v>0</v>
          </cell>
          <cell r="L556">
            <v>0</v>
          </cell>
          <cell r="M556">
            <v>0</v>
          </cell>
          <cell r="U556">
            <v>0</v>
          </cell>
          <cell r="V556">
            <v>105860776.43880153</v>
          </cell>
          <cell r="W556">
            <v>0</v>
          </cell>
          <cell r="AE556">
            <v>0</v>
          </cell>
          <cell r="AF556">
            <v>0</v>
          </cell>
          <cell r="AN556">
            <v>0</v>
          </cell>
          <cell r="AO556">
            <v>974315.12715442304</v>
          </cell>
          <cell r="AP556">
            <v>0</v>
          </cell>
          <cell r="AX556">
            <v>0</v>
          </cell>
          <cell r="AY556">
            <v>0</v>
          </cell>
          <cell r="BG556">
            <v>0</v>
          </cell>
          <cell r="BH556">
            <v>3707980.6709841415</v>
          </cell>
          <cell r="BI556">
            <v>0</v>
          </cell>
          <cell r="BQ556">
            <v>0</v>
          </cell>
          <cell r="BR556">
            <v>0</v>
          </cell>
          <cell r="CA556">
            <v>24155322.240317196</v>
          </cell>
          <cell r="CK556">
            <v>0</v>
          </cell>
          <cell r="CS556">
            <v>0</v>
          </cell>
          <cell r="CT556">
            <v>19333093.592871461</v>
          </cell>
          <cell r="CU556">
            <v>0</v>
          </cell>
          <cell r="DC556">
            <v>0</v>
          </cell>
          <cell r="DD556">
            <v>0</v>
          </cell>
          <cell r="DL556">
            <v>0</v>
          </cell>
          <cell r="DM556">
            <v>31347996.823781285</v>
          </cell>
          <cell r="DN556">
            <v>0</v>
          </cell>
          <cell r="DV556">
            <v>0</v>
          </cell>
          <cell r="DW556">
            <v>0</v>
          </cell>
          <cell r="EE556">
            <v>0</v>
          </cell>
          <cell r="EF556">
            <v>127278817.29643241</v>
          </cell>
          <cell r="EG556">
            <v>0</v>
          </cell>
          <cell r="EO556">
            <v>0</v>
          </cell>
          <cell r="EP556">
            <v>0</v>
          </cell>
          <cell r="EX556">
            <v>0</v>
          </cell>
        </row>
        <row r="557">
          <cell r="B557">
            <v>54757</v>
          </cell>
          <cell r="C557">
            <v>109266805.52190156</v>
          </cell>
          <cell r="D557">
            <v>0</v>
          </cell>
          <cell r="L557">
            <v>0</v>
          </cell>
          <cell r="M557">
            <v>0</v>
          </cell>
          <cell r="U557">
            <v>0</v>
          </cell>
          <cell r="V557">
            <v>105860776.43880153</v>
          </cell>
          <cell r="W557">
            <v>0</v>
          </cell>
          <cell r="AE557">
            <v>0</v>
          </cell>
          <cell r="AF557">
            <v>0</v>
          </cell>
          <cell r="AN557">
            <v>0</v>
          </cell>
          <cell r="AO557">
            <v>974315.12715442304</v>
          </cell>
          <cell r="AP557">
            <v>0</v>
          </cell>
          <cell r="AX557">
            <v>0</v>
          </cell>
          <cell r="AY557">
            <v>0</v>
          </cell>
          <cell r="BG557">
            <v>0</v>
          </cell>
          <cell r="BH557">
            <v>3707980.6709841415</v>
          </cell>
          <cell r="BI557">
            <v>0</v>
          </cell>
          <cell r="BQ557">
            <v>0</v>
          </cell>
          <cell r="BR557">
            <v>0</v>
          </cell>
          <cell r="CA557">
            <v>24155322.240317196</v>
          </cell>
          <cell r="CK557">
            <v>0</v>
          </cell>
          <cell r="CS557">
            <v>0</v>
          </cell>
          <cell r="CT557">
            <v>19333093.592871461</v>
          </cell>
          <cell r="CU557">
            <v>0</v>
          </cell>
          <cell r="DC557">
            <v>0</v>
          </cell>
          <cell r="DD557">
            <v>0</v>
          </cell>
          <cell r="DL557">
            <v>0</v>
          </cell>
          <cell r="DM557">
            <v>31347996.823781285</v>
          </cell>
          <cell r="DN557">
            <v>0</v>
          </cell>
          <cell r="DV557">
            <v>0</v>
          </cell>
          <cell r="DW557">
            <v>0</v>
          </cell>
          <cell r="EE557">
            <v>0</v>
          </cell>
          <cell r="EF557">
            <v>127278817.29643241</v>
          </cell>
          <cell r="EG557">
            <v>0</v>
          </cell>
          <cell r="EO557">
            <v>0</v>
          </cell>
          <cell r="EP557">
            <v>0</v>
          </cell>
          <cell r="EX557">
            <v>0</v>
          </cell>
        </row>
        <row r="558">
          <cell r="B558">
            <v>54788</v>
          </cell>
          <cell r="C558">
            <v>109266805.52190156</v>
          </cell>
          <cell r="D558">
            <v>0</v>
          </cell>
          <cell r="L558">
            <v>0</v>
          </cell>
          <cell r="M558">
            <v>0</v>
          </cell>
          <cell r="U558">
            <v>0</v>
          </cell>
          <cell r="V558">
            <v>105860776.43880153</v>
          </cell>
          <cell r="W558">
            <v>0</v>
          </cell>
          <cell r="AE558">
            <v>0</v>
          </cell>
          <cell r="AF558">
            <v>0</v>
          </cell>
          <cell r="AN558">
            <v>0</v>
          </cell>
          <cell r="AO558">
            <v>974315.12715442304</v>
          </cell>
          <cell r="AP558">
            <v>0</v>
          </cell>
          <cell r="AX558">
            <v>0</v>
          </cell>
          <cell r="AY558">
            <v>0</v>
          </cell>
          <cell r="BG558">
            <v>0</v>
          </cell>
          <cell r="BH558">
            <v>3707980.6709841415</v>
          </cell>
          <cell r="BI558">
            <v>0</v>
          </cell>
          <cell r="BQ558">
            <v>0</v>
          </cell>
          <cell r="BR558">
            <v>0</v>
          </cell>
          <cell r="CA558">
            <v>24155322.240317196</v>
          </cell>
          <cell r="CK558">
            <v>0</v>
          </cell>
          <cell r="CS558">
            <v>0</v>
          </cell>
          <cell r="CT558">
            <v>19333093.592871461</v>
          </cell>
          <cell r="CU558">
            <v>0</v>
          </cell>
          <cell r="DC558">
            <v>0</v>
          </cell>
          <cell r="DD558">
            <v>0</v>
          </cell>
          <cell r="DL558">
            <v>0</v>
          </cell>
          <cell r="DM558">
            <v>31347996.823781285</v>
          </cell>
          <cell r="DN558">
            <v>0</v>
          </cell>
          <cell r="DV558">
            <v>0</v>
          </cell>
          <cell r="DW558">
            <v>0</v>
          </cell>
          <cell r="EE558">
            <v>0</v>
          </cell>
          <cell r="EF558">
            <v>127278817.29643241</v>
          </cell>
          <cell r="EG558">
            <v>0</v>
          </cell>
          <cell r="EO558">
            <v>0</v>
          </cell>
          <cell r="EP558">
            <v>0</v>
          </cell>
          <cell r="EX558">
            <v>0</v>
          </cell>
        </row>
        <row r="559">
          <cell r="B559">
            <v>54819</v>
          </cell>
          <cell r="C559">
            <v>109266805.52190156</v>
          </cell>
          <cell r="D559">
            <v>0</v>
          </cell>
          <cell r="L559">
            <v>0</v>
          </cell>
          <cell r="M559">
            <v>0</v>
          </cell>
          <cell r="U559">
            <v>0</v>
          </cell>
          <cell r="V559">
            <v>105860776.43880153</v>
          </cell>
          <cell r="W559">
            <v>0</v>
          </cell>
          <cell r="AE559">
            <v>0</v>
          </cell>
          <cell r="AF559">
            <v>0</v>
          </cell>
          <cell r="AN559">
            <v>0</v>
          </cell>
          <cell r="AO559">
            <v>974315.12715442304</v>
          </cell>
          <cell r="AP559">
            <v>0</v>
          </cell>
          <cell r="AX559">
            <v>0</v>
          </cell>
          <cell r="AY559">
            <v>0</v>
          </cell>
          <cell r="BG559">
            <v>0</v>
          </cell>
          <cell r="BH559">
            <v>3707980.6709841415</v>
          </cell>
          <cell r="BI559">
            <v>0</v>
          </cell>
          <cell r="BQ559">
            <v>0</v>
          </cell>
          <cell r="BR559">
            <v>0</v>
          </cell>
          <cell r="CA559">
            <v>24155322.240317196</v>
          </cell>
          <cell r="CK559">
            <v>0</v>
          </cell>
          <cell r="CS559">
            <v>0</v>
          </cell>
          <cell r="CT559">
            <v>19333093.592871461</v>
          </cell>
          <cell r="CU559">
            <v>0</v>
          </cell>
          <cell r="DC559">
            <v>0</v>
          </cell>
          <cell r="DD559">
            <v>0</v>
          </cell>
          <cell r="DL559">
            <v>0</v>
          </cell>
          <cell r="DM559">
            <v>31347996.823781285</v>
          </cell>
          <cell r="DN559">
            <v>0</v>
          </cell>
          <cell r="DV559">
            <v>0</v>
          </cell>
          <cell r="DW559">
            <v>0</v>
          </cell>
          <cell r="EE559">
            <v>0</v>
          </cell>
          <cell r="EF559">
            <v>127278817.29643241</v>
          </cell>
          <cell r="EG559">
            <v>0</v>
          </cell>
          <cell r="EO559">
            <v>0</v>
          </cell>
          <cell r="EP559">
            <v>0</v>
          </cell>
          <cell r="EX559">
            <v>0</v>
          </cell>
        </row>
        <row r="560">
          <cell r="B560">
            <v>54847</v>
          </cell>
          <cell r="C560">
            <v>109266805.52190156</v>
          </cell>
          <cell r="D560">
            <v>0</v>
          </cell>
          <cell r="L560">
            <v>0</v>
          </cell>
          <cell r="M560">
            <v>0</v>
          </cell>
          <cell r="U560">
            <v>0</v>
          </cell>
          <cell r="V560">
            <v>105860776.43880153</v>
          </cell>
          <cell r="W560">
            <v>0</v>
          </cell>
          <cell r="AE560">
            <v>0</v>
          </cell>
          <cell r="AF560">
            <v>0</v>
          </cell>
          <cell r="AN560">
            <v>0</v>
          </cell>
          <cell r="AO560">
            <v>974315.12715442304</v>
          </cell>
          <cell r="AP560">
            <v>0</v>
          </cell>
          <cell r="AX560">
            <v>0</v>
          </cell>
          <cell r="AY560">
            <v>0</v>
          </cell>
          <cell r="BG560">
            <v>0</v>
          </cell>
          <cell r="BH560">
            <v>3707980.6709841415</v>
          </cell>
          <cell r="BI560">
            <v>0</v>
          </cell>
          <cell r="BQ560">
            <v>0</v>
          </cell>
          <cell r="BR560">
            <v>0</v>
          </cell>
          <cell r="CA560">
            <v>24155322.240317196</v>
          </cell>
          <cell r="CK560">
            <v>0</v>
          </cell>
          <cell r="CS560">
            <v>0</v>
          </cell>
          <cell r="CT560">
            <v>19333093.592871461</v>
          </cell>
          <cell r="CU560">
            <v>0</v>
          </cell>
          <cell r="DC560">
            <v>0</v>
          </cell>
          <cell r="DD560">
            <v>0</v>
          </cell>
          <cell r="DL560">
            <v>0</v>
          </cell>
          <cell r="DM560">
            <v>31347996.823781285</v>
          </cell>
          <cell r="DN560">
            <v>0</v>
          </cell>
          <cell r="DV560">
            <v>0</v>
          </cell>
          <cell r="DW560">
            <v>0</v>
          </cell>
          <cell r="EE560">
            <v>0</v>
          </cell>
          <cell r="EF560">
            <v>127278817.29643241</v>
          </cell>
          <cell r="EG560">
            <v>0</v>
          </cell>
          <cell r="EO560">
            <v>0</v>
          </cell>
          <cell r="EP560">
            <v>0</v>
          </cell>
          <cell r="EX560">
            <v>0</v>
          </cell>
        </row>
        <row r="561">
          <cell r="B561">
            <v>54878</v>
          </cell>
          <cell r="C561">
            <v>109266805.52190156</v>
          </cell>
          <cell r="D561">
            <v>0</v>
          </cell>
          <cell r="L561">
            <v>0</v>
          </cell>
          <cell r="M561">
            <v>0</v>
          </cell>
          <cell r="U561">
            <v>0</v>
          </cell>
          <cell r="V561">
            <v>105860776.43880153</v>
          </cell>
          <cell r="W561">
            <v>0</v>
          </cell>
          <cell r="AE561">
            <v>0</v>
          </cell>
          <cell r="AF561">
            <v>0</v>
          </cell>
          <cell r="AN561">
            <v>0</v>
          </cell>
          <cell r="AO561">
            <v>974315.12715442304</v>
          </cell>
          <cell r="AP561">
            <v>0</v>
          </cell>
          <cell r="AX561">
            <v>0</v>
          </cell>
          <cell r="AY561">
            <v>0</v>
          </cell>
          <cell r="BG561">
            <v>0</v>
          </cell>
          <cell r="BH561">
            <v>3707980.6709841415</v>
          </cell>
          <cell r="BI561">
            <v>0</v>
          </cell>
          <cell r="BQ561">
            <v>0</v>
          </cell>
          <cell r="BR561">
            <v>0</v>
          </cell>
          <cell r="CA561">
            <v>24155322.240317196</v>
          </cell>
          <cell r="CK561">
            <v>0</v>
          </cell>
          <cell r="CS561">
            <v>0</v>
          </cell>
          <cell r="CT561">
            <v>19333093.592871461</v>
          </cell>
          <cell r="CU561">
            <v>0</v>
          </cell>
          <cell r="DC561">
            <v>0</v>
          </cell>
          <cell r="DD561">
            <v>0</v>
          </cell>
          <cell r="DL561">
            <v>0</v>
          </cell>
          <cell r="DM561">
            <v>31347996.823781285</v>
          </cell>
          <cell r="DN561">
            <v>0</v>
          </cell>
          <cell r="DV561">
            <v>0</v>
          </cell>
          <cell r="DW561">
            <v>0</v>
          </cell>
          <cell r="EE561">
            <v>0</v>
          </cell>
          <cell r="EF561">
            <v>127278817.29643241</v>
          </cell>
          <cell r="EG561">
            <v>0</v>
          </cell>
          <cell r="EO561">
            <v>0</v>
          </cell>
          <cell r="EP561">
            <v>0</v>
          </cell>
          <cell r="EX561">
            <v>0</v>
          </cell>
        </row>
        <row r="562">
          <cell r="B562">
            <v>54908</v>
          </cell>
          <cell r="C562">
            <v>109266805.52190156</v>
          </cell>
          <cell r="D562">
            <v>0</v>
          </cell>
          <cell r="L562">
            <v>0</v>
          </cell>
          <cell r="M562">
            <v>0</v>
          </cell>
          <cell r="U562">
            <v>0</v>
          </cell>
          <cell r="V562">
            <v>105860776.43880153</v>
          </cell>
          <cell r="W562">
            <v>0</v>
          </cell>
          <cell r="AE562">
            <v>0</v>
          </cell>
          <cell r="AF562">
            <v>0</v>
          </cell>
          <cell r="AN562">
            <v>0</v>
          </cell>
          <cell r="AO562">
            <v>974315.12715442304</v>
          </cell>
          <cell r="AP562">
            <v>0</v>
          </cell>
          <cell r="AX562">
            <v>0</v>
          </cell>
          <cell r="AY562">
            <v>0</v>
          </cell>
          <cell r="BG562">
            <v>0</v>
          </cell>
          <cell r="BH562">
            <v>3707980.6709841415</v>
          </cell>
          <cell r="BI562">
            <v>0</v>
          </cell>
          <cell r="BQ562">
            <v>0</v>
          </cell>
          <cell r="BR562">
            <v>0</v>
          </cell>
          <cell r="CA562">
            <v>24155322.240317196</v>
          </cell>
          <cell r="CK562">
            <v>0</v>
          </cell>
          <cell r="CS562">
            <v>0</v>
          </cell>
          <cell r="CT562">
            <v>19333093.592871461</v>
          </cell>
          <cell r="CU562">
            <v>0</v>
          </cell>
          <cell r="DC562">
            <v>0</v>
          </cell>
          <cell r="DD562">
            <v>0</v>
          </cell>
          <cell r="DL562">
            <v>0</v>
          </cell>
          <cell r="DM562">
            <v>31347996.823781285</v>
          </cell>
          <cell r="DN562">
            <v>0</v>
          </cell>
          <cell r="DV562">
            <v>0</v>
          </cell>
          <cell r="DW562">
            <v>0</v>
          </cell>
          <cell r="EE562">
            <v>0</v>
          </cell>
          <cell r="EF562">
            <v>127278817.29643241</v>
          </cell>
          <cell r="EG562">
            <v>0</v>
          </cell>
          <cell r="EO562">
            <v>0</v>
          </cell>
          <cell r="EP562">
            <v>0</v>
          </cell>
          <cell r="EX562">
            <v>0</v>
          </cell>
        </row>
        <row r="563">
          <cell r="B563">
            <v>54939</v>
          </cell>
          <cell r="C563">
            <v>109266805.52190156</v>
          </cell>
          <cell r="D563">
            <v>0</v>
          </cell>
          <cell r="L563">
            <v>0</v>
          </cell>
          <cell r="M563">
            <v>0</v>
          </cell>
          <cell r="U563">
            <v>0</v>
          </cell>
          <cell r="V563">
            <v>105860776.43880153</v>
          </cell>
          <cell r="W563">
            <v>0</v>
          </cell>
          <cell r="AE563">
            <v>0</v>
          </cell>
          <cell r="AF563">
            <v>0</v>
          </cell>
          <cell r="AN563">
            <v>0</v>
          </cell>
          <cell r="AO563">
            <v>974315.12715442304</v>
          </cell>
          <cell r="AP563">
            <v>0</v>
          </cell>
          <cell r="AX563">
            <v>0</v>
          </cell>
          <cell r="AY563">
            <v>0</v>
          </cell>
          <cell r="BG563">
            <v>0</v>
          </cell>
          <cell r="BH563">
            <v>3707980.6709841415</v>
          </cell>
          <cell r="BI563">
            <v>0</v>
          </cell>
          <cell r="BQ563">
            <v>0</v>
          </cell>
          <cell r="BR563">
            <v>0</v>
          </cell>
          <cell r="CA563">
            <v>24155322.240317196</v>
          </cell>
          <cell r="CK563">
            <v>0</v>
          </cell>
          <cell r="CS563">
            <v>0</v>
          </cell>
          <cell r="CT563">
            <v>19333093.592871461</v>
          </cell>
          <cell r="CU563">
            <v>0</v>
          </cell>
          <cell r="DC563">
            <v>0</v>
          </cell>
          <cell r="DD563">
            <v>0</v>
          </cell>
          <cell r="DL563">
            <v>0</v>
          </cell>
          <cell r="DM563">
            <v>31347996.823781285</v>
          </cell>
          <cell r="DN563">
            <v>0</v>
          </cell>
          <cell r="DV563">
            <v>0</v>
          </cell>
          <cell r="DW563">
            <v>0</v>
          </cell>
          <cell r="EE563">
            <v>0</v>
          </cell>
          <cell r="EF563">
            <v>127278817.29643241</v>
          </cell>
          <cell r="EG563">
            <v>0</v>
          </cell>
          <cell r="EO563">
            <v>0</v>
          </cell>
          <cell r="EP563">
            <v>0</v>
          </cell>
          <cell r="EX563">
            <v>0</v>
          </cell>
        </row>
        <row r="564">
          <cell r="B564">
            <v>54969</v>
          </cell>
          <cell r="C564">
            <v>109266805.52190156</v>
          </cell>
          <cell r="D564">
            <v>0</v>
          </cell>
          <cell r="L564">
            <v>0</v>
          </cell>
          <cell r="M564">
            <v>0</v>
          </cell>
          <cell r="U564">
            <v>0</v>
          </cell>
          <cell r="V564">
            <v>105860776.43880153</v>
          </cell>
          <cell r="W564">
            <v>0</v>
          </cell>
          <cell r="AE564">
            <v>0</v>
          </cell>
          <cell r="AF564">
            <v>0</v>
          </cell>
          <cell r="AN564">
            <v>0</v>
          </cell>
          <cell r="AO564">
            <v>974315.12715442304</v>
          </cell>
          <cell r="AP564">
            <v>0</v>
          </cell>
          <cell r="AX564">
            <v>0</v>
          </cell>
          <cell r="AY564">
            <v>0</v>
          </cell>
          <cell r="BG564">
            <v>0</v>
          </cell>
          <cell r="BH564">
            <v>3707980.6709841415</v>
          </cell>
          <cell r="BI564">
            <v>0</v>
          </cell>
          <cell r="BQ564">
            <v>0</v>
          </cell>
          <cell r="BR564">
            <v>0</v>
          </cell>
          <cell r="CA564">
            <v>24155322.240317196</v>
          </cell>
          <cell r="CK564">
            <v>0</v>
          </cell>
          <cell r="CS564">
            <v>0</v>
          </cell>
          <cell r="CT564">
            <v>19333093.592871461</v>
          </cell>
          <cell r="CU564">
            <v>0</v>
          </cell>
          <cell r="DC564">
            <v>0</v>
          </cell>
          <cell r="DD564">
            <v>0</v>
          </cell>
          <cell r="DL564">
            <v>0</v>
          </cell>
          <cell r="DM564">
            <v>31347996.823781285</v>
          </cell>
          <cell r="DN564">
            <v>0</v>
          </cell>
          <cell r="DV564">
            <v>0</v>
          </cell>
          <cell r="DW564">
            <v>0</v>
          </cell>
          <cell r="EE564">
            <v>0</v>
          </cell>
          <cell r="EF564">
            <v>127278817.29643241</v>
          </cell>
          <cell r="EG564">
            <v>0</v>
          </cell>
          <cell r="EO564">
            <v>0</v>
          </cell>
          <cell r="EP564">
            <v>0</v>
          </cell>
          <cell r="EX564">
            <v>0</v>
          </cell>
        </row>
        <row r="565">
          <cell r="B565">
            <v>55000</v>
          </cell>
          <cell r="C565">
            <v>109266805.52190156</v>
          </cell>
          <cell r="D565">
            <v>0</v>
          </cell>
          <cell r="L565">
            <v>0</v>
          </cell>
          <cell r="M565">
            <v>0</v>
          </cell>
          <cell r="U565">
            <v>0</v>
          </cell>
          <cell r="V565">
            <v>105860776.43880153</v>
          </cell>
          <cell r="W565">
            <v>0</v>
          </cell>
          <cell r="AE565">
            <v>0</v>
          </cell>
          <cell r="AF565">
            <v>0</v>
          </cell>
          <cell r="AN565">
            <v>0</v>
          </cell>
          <cell r="AO565">
            <v>974315.12715442304</v>
          </cell>
          <cell r="AP565">
            <v>0</v>
          </cell>
          <cell r="AX565">
            <v>0</v>
          </cell>
          <cell r="AY565">
            <v>0</v>
          </cell>
          <cell r="BG565">
            <v>0</v>
          </cell>
          <cell r="BH565">
            <v>3707980.6709841415</v>
          </cell>
          <cell r="BI565">
            <v>0</v>
          </cell>
          <cell r="BQ565">
            <v>0</v>
          </cell>
          <cell r="BR565">
            <v>0</v>
          </cell>
          <cell r="CA565">
            <v>24155322.240317196</v>
          </cell>
          <cell r="CK565">
            <v>0</v>
          </cell>
          <cell r="CS565">
            <v>0</v>
          </cell>
          <cell r="CT565">
            <v>19333093.592871461</v>
          </cell>
          <cell r="CU565">
            <v>0</v>
          </cell>
          <cell r="DC565">
            <v>0</v>
          </cell>
          <cell r="DD565">
            <v>0</v>
          </cell>
          <cell r="DL565">
            <v>0</v>
          </cell>
          <cell r="DM565">
            <v>31347996.823781285</v>
          </cell>
          <cell r="DN565">
            <v>0</v>
          </cell>
          <cell r="DV565">
            <v>0</v>
          </cell>
          <cell r="DW565">
            <v>0</v>
          </cell>
          <cell r="EE565">
            <v>0</v>
          </cell>
          <cell r="EF565">
            <v>127278817.29643241</v>
          </cell>
          <cell r="EG565">
            <v>0</v>
          </cell>
          <cell r="EO565">
            <v>0</v>
          </cell>
          <cell r="EP565">
            <v>0</v>
          </cell>
          <cell r="EX565">
            <v>0</v>
          </cell>
        </row>
        <row r="566">
          <cell r="B566">
            <v>55031</v>
          </cell>
          <cell r="C566">
            <v>109266805.52190156</v>
          </cell>
          <cell r="D566">
            <v>0</v>
          </cell>
          <cell r="L566">
            <v>0</v>
          </cell>
          <cell r="M566">
            <v>0</v>
          </cell>
          <cell r="U566">
            <v>0</v>
          </cell>
          <cell r="V566">
            <v>105860776.43880153</v>
          </cell>
          <cell r="W566">
            <v>0</v>
          </cell>
          <cell r="AE566">
            <v>0</v>
          </cell>
          <cell r="AF566">
            <v>0</v>
          </cell>
          <cell r="AN566">
            <v>0</v>
          </cell>
          <cell r="AO566">
            <v>974315.12715442304</v>
          </cell>
          <cell r="AP566">
            <v>0</v>
          </cell>
          <cell r="AX566">
            <v>0</v>
          </cell>
          <cell r="AY566">
            <v>0</v>
          </cell>
          <cell r="BG566">
            <v>0</v>
          </cell>
          <cell r="BH566">
            <v>3707980.6709841415</v>
          </cell>
          <cell r="BI566">
            <v>0</v>
          </cell>
          <cell r="BQ566">
            <v>0</v>
          </cell>
          <cell r="BR566">
            <v>0</v>
          </cell>
          <cell r="CA566">
            <v>24155322.240317196</v>
          </cell>
          <cell r="CK566">
            <v>0</v>
          </cell>
          <cell r="CS566">
            <v>0</v>
          </cell>
          <cell r="CT566">
            <v>19333093.592871461</v>
          </cell>
          <cell r="CU566">
            <v>0</v>
          </cell>
          <cell r="DC566">
            <v>0</v>
          </cell>
          <cell r="DD566">
            <v>0</v>
          </cell>
          <cell r="DL566">
            <v>0</v>
          </cell>
          <cell r="DM566">
            <v>31347996.823781285</v>
          </cell>
          <cell r="DN566">
            <v>0</v>
          </cell>
          <cell r="DV566">
            <v>0</v>
          </cell>
          <cell r="DW566">
            <v>0</v>
          </cell>
          <cell r="EE566">
            <v>0</v>
          </cell>
          <cell r="EF566">
            <v>127278817.29643241</v>
          </cell>
          <cell r="EG566">
            <v>0</v>
          </cell>
          <cell r="EO566">
            <v>0</v>
          </cell>
          <cell r="EP566">
            <v>0</v>
          </cell>
          <cell r="EX566">
            <v>0</v>
          </cell>
        </row>
        <row r="567">
          <cell r="B567">
            <v>55061</v>
          </cell>
          <cell r="C567">
            <v>109266805.52190156</v>
          </cell>
          <cell r="D567">
            <v>0</v>
          </cell>
          <cell r="L567">
            <v>0</v>
          </cell>
          <cell r="M567">
            <v>0</v>
          </cell>
          <cell r="U567">
            <v>0</v>
          </cell>
          <cell r="V567">
            <v>105860776.43880153</v>
          </cell>
          <cell r="W567">
            <v>0</v>
          </cell>
          <cell r="AE567">
            <v>0</v>
          </cell>
          <cell r="AF567">
            <v>0</v>
          </cell>
          <cell r="AN567">
            <v>0</v>
          </cell>
          <cell r="AO567">
            <v>974315.12715442304</v>
          </cell>
          <cell r="AP567">
            <v>0</v>
          </cell>
          <cell r="AX567">
            <v>0</v>
          </cell>
          <cell r="AY567">
            <v>0</v>
          </cell>
          <cell r="BG567">
            <v>0</v>
          </cell>
          <cell r="BH567">
            <v>3707980.6709841415</v>
          </cell>
          <cell r="BI567">
            <v>0</v>
          </cell>
          <cell r="BQ567">
            <v>0</v>
          </cell>
          <cell r="BR567">
            <v>0</v>
          </cell>
          <cell r="CA567">
            <v>24155322.240317196</v>
          </cell>
          <cell r="CK567">
            <v>0</v>
          </cell>
          <cell r="CS567">
            <v>0</v>
          </cell>
          <cell r="CT567">
            <v>19333093.592871461</v>
          </cell>
          <cell r="CU567">
            <v>0</v>
          </cell>
          <cell r="DC567">
            <v>0</v>
          </cell>
          <cell r="DD567">
            <v>0</v>
          </cell>
          <cell r="DL567">
            <v>0</v>
          </cell>
          <cell r="DM567">
            <v>31347996.823781285</v>
          </cell>
          <cell r="DN567">
            <v>0</v>
          </cell>
          <cell r="DV567">
            <v>0</v>
          </cell>
          <cell r="DW567">
            <v>0</v>
          </cell>
          <cell r="EE567">
            <v>0</v>
          </cell>
          <cell r="EF567">
            <v>127278817.29643241</v>
          </cell>
          <cell r="EG567">
            <v>0</v>
          </cell>
          <cell r="EO567">
            <v>0</v>
          </cell>
          <cell r="EP567">
            <v>0</v>
          </cell>
          <cell r="EX567">
            <v>0</v>
          </cell>
        </row>
        <row r="568">
          <cell r="B568">
            <v>55092</v>
          </cell>
          <cell r="C568">
            <v>109266805.52190156</v>
          </cell>
          <cell r="D568">
            <v>0</v>
          </cell>
          <cell r="L568">
            <v>0</v>
          </cell>
          <cell r="M568">
            <v>0</v>
          </cell>
          <cell r="U568">
            <v>0</v>
          </cell>
          <cell r="V568">
            <v>105860776.43880153</v>
          </cell>
          <cell r="W568">
            <v>0</v>
          </cell>
          <cell r="AE568">
            <v>0</v>
          </cell>
          <cell r="AF568">
            <v>0</v>
          </cell>
          <cell r="AN568">
            <v>0</v>
          </cell>
          <cell r="AO568">
            <v>974315.12715442304</v>
          </cell>
          <cell r="AP568">
            <v>0</v>
          </cell>
          <cell r="AX568">
            <v>0</v>
          </cell>
          <cell r="AY568">
            <v>0</v>
          </cell>
          <cell r="BG568">
            <v>0</v>
          </cell>
          <cell r="BH568">
            <v>3707980.6709841415</v>
          </cell>
          <cell r="BI568">
            <v>0</v>
          </cell>
          <cell r="BQ568">
            <v>0</v>
          </cell>
          <cell r="BR568">
            <v>0</v>
          </cell>
          <cell r="CA568">
            <v>24155322.240317196</v>
          </cell>
          <cell r="CK568">
            <v>0</v>
          </cell>
          <cell r="CS568">
            <v>0</v>
          </cell>
          <cell r="CT568">
            <v>19333093.592871461</v>
          </cell>
          <cell r="CU568">
            <v>0</v>
          </cell>
          <cell r="DC568">
            <v>0</v>
          </cell>
          <cell r="DD568">
            <v>0</v>
          </cell>
          <cell r="DL568">
            <v>0</v>
          </cell>
          <cell r="DM568">
            <v>31347996.823781285</v>
          </cell>
          <cell r="DN568">
            <v>0</v>
          </cell>
          <cell r="DV568">
            <v>0</v>
          </cell>
          <cell r="DW568">
            <v>0</v>
          </cell>
          <cell r="EE568">
            <v>0</v>
          </cell>
          <cell r="EF568">
            <v>127278817.29643241</v>
          </cell>
          <cell r="EG568">
            <v>0</v>
          </cell>
          <cell r="EO568">
            <v>0</v>
          </cell>
          <cell r="EP568">
            <v>0</v>
          </cell>
          <cell r="EX568">
            <v>0</v>
          </cell>
        </row>
        <row r="569">
          <cell r="B569">
            <v>55122</v>
          </cell>
          <cell r="C569">
            <v>109266805.52190156</v>
          </cell>
          <cell r="D569">
            <v>0</v>
          </cell>
          <cell r="L569">
            <v>0</v>
          </cell>
          <cell r="M569">
            <v>0</v>
          </cell>
          <cell r="U569">
            <v>0</v>
          </cell>
          <cell r="V569">
            <v>105860776.43880153</v>
          </cell>
          <cell r="W569">
            <v>0</v>
          </cell>
          <cell r="AE569">
            <v>0</v>
          </cell>
          <cell r="AF569">
            <v>0</v>
          </cell>
          <cell r="AN569">
            <v>0</v>
          </cell>
          <cell r="AO569">
            <v>974315.12715442304</v>
          </cell>
          <cell r="AP569">
            <v>0</v>
          </cell>
          <cell r="AX569">
            <v>0</v>
          </cell>
          <cell r="AY569">
            <v>0</v>
          </cell>
          <cell r="BG569">
            <v>0</v>
          </cell>
          <cell r="BH569">
            <v>3707980.6709841415</v>
          </cell>
          <cell r="BQ569">
            <v>0</v>
          </cell>
          <cell r="BR569">
            <v>0</v>
          </cell>
          <cell r="CA569">
            <v>24155322.240317196</v>
          </cell>
          <cell r="CK569">
            <v>0</v>
          </cell>
          <cell r="CS569">
            <v>0</v>
          </cell>
          <cell r="CT569">
            <v>19333093.592871461</v>
          </cell>
          <cell r="CU569">
            <v>0</v>
          </cell>
          <cell r="DC569">
            <v>0</v>
          </cell>
          <cell r="DD569">
            <v>0</v>
          </cell>
          <cell r="DL569">
            <v>0</v>
          </cell>
          <cell r="DM569">
            <v>31347996.823781285</v>
          </cell>
          <cell r="DN569">
            <v>0</v>
          </cell>
          <cell r="DV569">
            <v>0</v>
          </cell>
          <cell r="DW569">
            <v>0</v>
          </cell>
          <cell r="EE569">
            <v>0</v>
          </cell>
          <cell r="EF569">
            <v>127278817.29643241</v>
          </cell>
          <cell r="EG569">
            <v>0</v>
          </cell>
          <cell r="EO569">
            <v>0</v>
          </cell>
          <cell r="EP569">
            <v>0</v>
          </cell>
          <cell r="EX569">
            <v>0</v>
          </cell>
        </row>
        <row r="570">
          <cell r="B570">
            <v>55153</v>
          </cell>
          <cell r="C570">
            <v>109266805.52190156</v>
          </cell>
          <cell r="D570">
            <v>0</v>
          </cell>
          <cell r="L570">
            <v>0</v>
          </cell>
          <cell r="M570">
            <v>0</v>
          </cell>
          <cell r="U570">
            <v>0</v>
          </cell>
          <cell r="V570">
            <v>105860776.43880153</v>
          </cell>
          <cell r="W570">
            <v>0</v>
          </cell>
          <cell r="AE570">
            <v>0</v>
          </cell>
          <cell r="AF570">
            <v>0</v>
          </cell>
          <cell r="AN570">
            <v>0</v>
          </cell>
          <cell r="AO570">
            <v>974315.12715442304</v>
          </cell>
          <cell r="AP570">
            <v>0</v>
          </cell>
          <cell r="AX570">
            <v>0</v>
          </cell>
          <cell r="AY570">
            <v>0</v>
          </cell>
          <cell r="BG570">
            <v>0</v>
          </cell>
          <cell r="BH570">
            <v>3707980.6709841415</v>
          </cell>
          <cell r="BQ570">
            <v>0</v>
          </cell>
          <cell r="BR570">
            <v>0</v>
          </cell>
          <cell r="CA570">
            <v>24155322.240317196</v>
          </cell>
          <cell r="CK570">
            <v>0</v>
          </cell>
          <cell r="CS570">
            <v>0</v>
          </cell>
          <cell r="CT570">
            <v>19333093.592871461</v>
          </cell>
          <cell r="CU570">
            <v>0</v>
          </cell>
          <cell r="DC570">
            <v>0</v>
          </cell>
          <cell r="DD570">
            <v>0</v>
          </cell>
          <cell r="DL570">
            <v>0</v>
          </cell>
          <cell r="DM570">
            <v>31347996.823781285</v>
          </cell>
          <cell r="DN570">
            <v>0</v>
          </cell>
          <cell r="DV570">
            <v>0</v>
          </cell>
          <cell r="DW570">
            <v>0</v>
          </cell>
          <cell r="EE570">
            <v>0</v>
          </cell>
          <cell r="EF570">
            <v>127278817.29643241</v>
          </cell>
          <cell r="EG570">
            <v>0</v>
          </cell>
          <cell r="EO570">
            <v>0</v>
          </cell>
          <cell r="EP570">
            <v>0</v>
          </cell>
          <cell r="EX570">
            <v>0</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3"/>
  </cols>
  <sheetData>
    <row r="1" spans="1:9" ht="21" customHeight="1">
      <c r="A1" s="616"/>
      <c r="B1" s="617"/>
      <c r="C1" s="617"/>
      <c r="D1" s="617"/>
      <c r="E1" s="617"/>
      <c r="F1" s="617"/>
      <c r="G1" s="617"/>
      <c r="H1" s="617"/>
      <c r="I1" s="617"/>
    </row>
    <row r="2" spans="1:9" ht="18">
      <c r="A2" s="1133" t="s">
        <v>1406</v>
      </c>
      <c r="B2" s="1133"/>
      <c r="C2" s="1133"/>
      <c r="D2" s="1133"/>
      <c r="E2" s="1133"/>
      <c r="F2" s="1133"/>
      <c r="G2" s="1133"/>
      <c r="H2" s="1133"/>
      <c r="I2" s="1133"/>
    </row>
    <row r="3" spans="1:9" ht="16.5">
      <c r="A3" s="1134" t="s">
        <v>1407</v>
      </c>
      <c r="B3" s="1134"/>
      <c r="C3" s="1134"/>
      <c r="D3" s="1134"/>
      <c r="E3" s="1134"/>
      <c r="F3" s="1134"/>
      <c r="G3" s="1134"/>
      <c r="H3" s="1134"/>
      <c r="I3" s="1134"/>
    </row>
    <row r="4" spans="1:9" ht="16.5">
      <c r="A4" s="1134"/>
      <c r="B4" s="1134"/>
      <c r="C4" s="1134"/>
      <c r="D4" s="1134"/>
      <c r="E4" s="1134"/>
      <c r="F4" s="1134"/>
      <c r="G4" s="1134"/>
      <c r="H4" s="1134"/>
      <c r="I4" s="1134"/>
    </row>
    <row r="5" spans="1:9" ht="15" customHeight="1">
      <c r="A5" s="618"/>
      <c r="B5" s="618"/>
      <c r="C5" s="618"/>
      <c r="D5" s="618"/>
      <c r="E5" s="618"/>
      <c r="F5" s="618"/>
      <c r="G5" s="618"/>
      <c r="H5" s="618"/>
      <c r="I5" s="618"/>
    </row>
    <row r="6" spans="1:9" ht="15" customHeight="1">
      <c r="A6" s="1135" t="s">
        <v>1716</v>
      </c>
      <c r="B6" s="1136"/>
      <c r="C6" s="1136"/>
      <c r="D6" s="1136"/>
      <c r="E6" s="1136"/>
      <c r="F6" s="1136"/>
      <c r="G6" s="1136"/>
      <c r="H6" s="1136"/>
      <c r="I6" s="1136"/>
    </row>
    <row r="7" spans="1:9">
      <c r="A7" s="625"/>
      <c r="B7" s="625"/>
      <c r="C7" s="625"/>
      <c r="D7" s="625"/>
      <c r="E7" s="625"/>
      <c r="F7" s="625"/>
      <c r="G7" s="625"/>
      <c r="H7" s="625"/>
      <c r="I7" s="625"/>
    </row>
    <row r="8" spans="1:9">
      <c r="A8" s="619"/>
      <c r="B8" s="619"/>
      <c r="C8" s="619"/>
      <c r="D8" s="619"/>
      <c r="E8" s="619"/>
      <c r="F8" s="619"/>
      <c r="G8" s="619"/>
      <c r="H8" s="619"/>
      <c r="I8" s="619"/>
    </row>
    <row r="9" spans="1:9">
      <c r="A9" s="1135"/>
      <c r="B9" s="1136"/>
      <c r="C9" s="1136"/>
      <c r="D9" s="1136"/>
      <c r="E9" s="1136"/>
      <c r="F9" s="1136"/>
      <c r="G9" s="1136"/>
      <c r="H9" s="1136"/>
      <c r="I9" s="1136"/>
    </row>
    <row r="10" spans="1:9">
      <c r="A10" s="620"/>
      <c r="B10" s="620"/>
      <c r="C10" s="620"/>
      <c r="D10" s="620"/>
      <c r="E10" s="620"/>
      <c r="F10" s="620"/>
      <c r="G10" s="620"/>
      <c r="H10" s="620"/>
      <c r="I10" s="620"/>
    </row>
    <row r="11" spans="1:9">
      <c r="A11" s="620"/>
      <c r="B11" s="620"/>
      <c r="C11" s="620"/>
      <c r="D11" s="620"/>
      <c r="E11" s="620"/>
      <c r="F11" s="620"/>
      <c r="G11" s="620"/>
      <c r="H11" s="620"/>
      <c r="I11" s="620"/>
    </row>
    <row r="12" spans="1:9">
      <c r="A12" s="620"/>
      <c r="B12" s="620"/>
      <c r="C12" s="620"/>
      <c r="D12" s="620"/>
      <c r="E12" s="620"/>
      <c r="F12" s="620"/>
      <c r="G12" s="620"/>
      <c r="H12" s="620"/>
      <c r="I12" s="620"/>
    </row>
    <row r="13" spans="1:9">
      <c r="A13" s="620"/>
      <c r="B13" s="620"/>
      <c r="C13" s="620"/>
      <c r="D13" s="620"/>
      <c r="E13" s="620"/>
      <c r="F13" s="620"/>
      <c r="G13" s="620"/>
      <c r="H13" s="620"/>
      <c r="I13" s="620"/>
    </row>
    <row r="14" spans="1:9">
      <c r="A14" s="620"/>
      <c r="B14" s="620"/>
      <c r="C14" s="620"/>
      <c r="D14" s="620"/>
      <c r="E14" s="620"/>
      <c r="F14" s="620"/>
      <c r="G14" s="620"/>
      <c r="H14" s="620"/>
      <c r="I14" s="620"/>
    </row>
    <row r="15" spans="1:9">
      <c r="A15" s="620"/>
      <c r="B15" s="620"/>
      <c r="C15" s="620"/>
      <c r="D15" s="620"/>
      <c r="E15" s="620"/>
      <c r="F15" s="620"/>
      <c r="G15" s="620"/>
      <c r="H15" s="620"/>
      <c r="I15" s="620"/>
    </row>
    <row r="16" spans="1:9">
      <c r="A16" s="620"/>
      <c r="B16" s="620"/>
      <c r="C16" s="620"/>
      <c r="D16" s="620"/>
      <c r="E16" s="620"/>
      <c r="F16" s="620"/>
      <c r="G16" s="620"/>
      <c r="H16" s="620"/>
      <c r="I16" s="620"/>
    </row>
    <row r="17" spans="1:9">
      <c r="A17" s="620"/>
      <c r="B17" s="620"/>
      <c r="C17" s="620"/>
      <c r="D17" s="620"/>
      <c r="E17" s="620"/>
      <c r="F17" s="620"/>
      <c r="G17" s="620"/>
      <c r="H17" s="620"/>
      <c r="I17" s="620"/>
    </row>
    <row r="18" spans="1:9" ht="30">
      <c r="A18" s="1137" t="s">
        <v>0</v>
      </c>
      <c r="B18" s="1137"/>
      <c r="C18" s="1137"/>
      <c r="D18" s="1137"/>
      <c r="E18" s="1137"/>
      <c r="F18" s="1137"/>
      <c r="G18" s="1137"/>
      <c r="H18" s="1137"/>
      <c r="I18" s="1137"/>
    </row>
    <row r="19" spans="1:9" ht="18.75" customHeight="1">
      <c r="A19" s="621"/>
      <c r="B19" s="621"/>
      <c r="C19" s="621"/>
      <c r="D19" s="621"/>
      <c r="E19" s="621"/>
      <c r="F19" s="621"/>
      <c r="G19" s="621"/>
      <c r="H19" s="621"/>
      <c r="I19" s="621"/>
    </row>
    <row r="20" spans="1:9" ht="18.75" customHeight="1">
      <c r="A20" s="1138" t="s">
        <v>1717</v>
      </c>
      <c r="B20" s="1138"/>
      <c r="C20" s="1138"/>
      <c r="D20" s="1138"/>
      <c r="E20" s="1138"/>
      <c r="F20" s="1138"/>
      <c r="G20" s="1138"/>
      <c r="H20" s="1138"/>
      <c r="I20" s="1138"/>
    </row>
    <row r="21" spans="1:9" ht="18.75" customHeight="1">
      <c r="A21" s="622"/>
      <c r="B21" s="622"/>
      <c r="C21" s="622"/>
      <c r="D21" s="622"/>
      <c r="E21" s="622"/>
      <c r="F21" s="622"/>
      <c r="G21" s="622"/>
      <c r="H21" s="622"/>
      <c r="I21" s="622"/>
    </row>
    <row r="22" spans="1:9" ht="26.25" customHeight="1">
      <c r="A22" s="1139" t="s">
        <v>1</v>
      </c>
      <c r="B22" s="1139"/>
      <c r="C22" s="1139"/>
      <c r="D22" s="1139"/>
      <c r="E22" s="1139"/>
      <c r="F22" s="1139"/>
      <c r="G22" s="1139"/>
      <c r="H22" s="1139"/>
      <c r="I22" s="1139"/>
    </row>
    <row r="23" spans="1:9" ht="18.75">
      <c r="A23" s="623"/>
      <c r="B23" s="623"/>
      <c r="C23" s="623"/>
      <c r="D23" s="623"/>
      <c r="E23" s="623"/>
      <c r="F23" s="623"/>
      <c r="G23" s="623"/>
      <c r="H23" s="623"/>
      <c r="I23" s="623"/>
    </row>
    <row r="24" spans="1:9" ht="18.75" customHeight="1">
      <c r="A24" s="1129" t="s">
        <v>1718</v>
      </c>
      <c r="B24" s="1129"/>
      <c r="C24" s="1129"/>
      <c r="D24" s="1129"/>
      <c r="E24" s="1129"/>
      <c r="F24" s="1129"/>
      <c r="G24" s="1129"/>
      <c r="H24" s="1129"/>
      <c r="I24" s="1129"/>
    </row>
    <row r="25" spans="1:9">
      <c r="A25" s="620"/>
      <c r="B25" s="620"/>
      <c r="C25" s="620"/>
      <c r="D25" s="620"/>
      <c r="E25" s="620"/>
      <c r="F25" s="620"/>
      <c r="G25" s="620"/>
      <c r="H25" s="620"/>
      <c r="I25" s="620"/>
    </row>
    <row r="26" spans="1:9">
      <c r="A26" s="620"/>
      <c r="B26" s="620"/>
      <c r="C26" s="620"/>
      <c r="D26" s="620"/>
      <c r="E26" s="620"/>
      <c r="F26" s="620"/>
      <c r="G26" s="620"/>
      <c r="H26" s="620"/>
      <c r="I26" s="620"/>
    </row>
    <row r="27" spans="1:9">
      <c r="A27" s="620"/>
      <c r="B27" s="620"/>
      <c r="C27" s="620"/>
      <c r="D27" s="620"/>
      <c r="E27" s="620"/>
      <c r="F27" s="620"/>
      <c r="G27" s="620"/>
      <c r="H27" s="620"/>
      <c r="I27" s="620"/>
    </row>
    <row r="28" spans="1:9">
      <c r="A28" s="620"/>
      <c r="B28" s="620"/>
      <c r="C28" s="620"/>
      <c r="D28" s="620"/>
      <c r="E28" s="620"/>
      <c r="F28" s="620"/>
      <c r="G28" s="620"/>
      <c r="H28" s="620"/>
      <c r="I28" s="620"/>
    </row>
    <row r="29" spans="1:9">
      <c r="A29" s="620"/>
      <c r="B29" s="620"/>
      <c r="C29" s="620"/>
      <c r="D29" s="620"/>
      <c r="E29" s="620"/>
      <c r="F29" s="620"/>
      <c r="G29" s="620"/>
      <c r="H29" s="620"/>
      <c r="I29" s="620"/>
    </row>
    <row r="30" spans="1:9">
      <c r="A30" s="620"/>
      <c r="B30" s="620"/>
      <c r="C30" s="620"/>
      <c r="D30" s="620"/>
      <c r="E30" s="620"/>
      <c r="F30" s="620"/>
      <c r="G30" s="620"/>
      <c r="H30" s="620"/>
      <c r="I30" s="620"/>
    </row>
    <row r="31" spans="1:9">
      <c r="A31" s="620"/>
      <c r="B31" s="620"/>
      <c r="C31" s="620"/>
      <c r="D31" s="620"/>
      <c r="E31" s="620"/>
      <c r="F31" s="620"/>
      <c r="G31" s="620"/>
      <c r="H31" s="620"/>
      <c r="I31" s="620"/>
    </row>
    <row r="32" spans="1:9">
      <c r="A32" s="620"/>
      <c r="B32" s="620"/>
      <c r="C32" s="620"/>
      <c r="D32" s="620"/>
      <c r="E32" s="620"/>
      <c r="F32" s="620"/>
      <c r="G32" s="620"/>
      <c r="H32" s="620"/>
      <c r="I32" s="620"/>
    </row>
    <row r="33" spans="1:9">
      <c r="A33" s="620"/>
      <c r="B33" s="620"/>
      <c r="C33" s="620"/>
      <c r="D33" s="620"/>
      <c r="E33" s="620"/>
      <c r="F33" s="620"/>
      <c r="G33" s="620"/>
      <c r="H33" s="620"/>
      <c r="I33" s="620"/>
    </row>
    <row r="34" spans="1:9">
      <c r="A34" s="620"/>
      <c r="B34" s="620"/>
      <c r="C34" s="620"/>
      <c r="D34" s="620"/>
      <c r="E34" s="620"/>
      <c r="F34" s="620"/>
      <c r="G34" s="620"/>
      <c r="H34" s="620"/>
      <c r="I34" s="620"/>
    </row>
    <row r="35" spans="1:9">
      <c r="A35" s="620"/>
      <c r="B35" s="620"/>
      <c r="C35" s="620"/>
      <c r="D35" s="620"/>
      <c r="E35" s="620"/>
      <c r="F35" s="620"/>
      <c r="G35" s="620"/>
      <c r="H35" s="620"/>
      <c r="I35" s="620"/>
    </row>
    <row r="36" spans="1:9">
      <c r="A36" s="1130"/>
      <c r="B36" s="1130"/>
      <c r="C36" s="1130"/>
      <c r="D36" s="1130"/>
      <c r="E36" s="1130"/>
      <c r="F36" s="1130"/>
      <c r="G36" s="1130"/>
      <c r="H36" s="1130"/>
      <c r="I36" s="1130"/>
    </row>
    <row r="37" spans="1:9" ht="50.25" customHeight="1">
      <c r="A37" s="1131" t="s">
        <v>2</v>
      </c>
      <c r="B37" s="1131"/>
      <c r="C37" s="1131"/>
      <c r="D37" s="1131"/>
      <c r="E37" s="1131"/>
      <c r="F37" s="1131"/>
      <c r="G37" s="1131"/>
      <c r="H37" s="1131"/>
      <c r="I37" s="1131"/>
    </row>
    <row r="38" spans="1:9">
      <c r="A38" s="624"/>
      <c r="B38" s="624"/>
      <c r="C38" s="624"/>
      <c r="D38" s="624"/>
      <c r="E38" s="624"/>
      <c r="F38" s="624"/>
      <c r="G38" s="624"/>
      <c r="H38" s="624"/>
      <c r="I38" s="624"/>
    </row>
    <row r="39" spans="1:9" ht="65.25" customHeight="1">
      <c r="A39" s="1132" t="s">
        <v>3</v>
      </c>
      <c r="B39" s="1132"/>
      <c r="C39" s="1132"/>
      <c r="D39" s="1132"/>
      <c r="E39" s="1132"/>
      <c r="F39" s="1132"/>
      <c r="G39" s="1132"/>
      <c r="H39" s="1132"/>
      <c r="I39" s="1132"/>
    </row>
    <row r="40" spans="1:9">
      <c r="A40" s="625"/>
      <c r="B40" s="625"/>
      <c r="C40" s="625"/>
      <c r="D40" s="625"/>
      <c r="E40" s="625"/>
      <c r="F40" s="625"/>
      <c r="G40" s="625"/>
      <c r="H40" s="625"/>
      <c r="I40" s="62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40" t="s">
        <v>634</v>
      </c>
      <c r="G1" s="126" t="str">
        <f>Naslovnica!A20</f>
        <v>Ožujak 2025.</v>
      </c>
    </row>
    <row r="2" spans="1:8" ht="12.75" customHeight="1">
      <c r="A2" s="496" t="s">
        <v>875</v>
      </c>
      <c r="G2" s="498" t="str">
        <f>Naslovnica!A24</f>
        <v>March 2025</v>
      </c>
    </row>
    <row r="3" spans="1:8" ht="12.75" customHeight="1"/>
    <row r="4" spans="1:8" ht="12.75" customHeight="1">
      <c r="F4" s="72"/>
      <c r="G4" s="13" t="s">
        <v>1291</v>
      </c>
    </row>
    <row r="5" spans="1:8" ht="19.5" customHeight="1">
      <c r="A5" s="1192" t="s">
        <v>992</v>
      </c>
      <c r="B5" s="1193" t="s">
        <v>526</v>
      </c>
      <c r="C5" s="1193"/>
      <c r="D5" s="1193"/>
      <c r="E5" s="1193"/>
      <c r="F5" s="1193"/>
      <c r="G5" s="1193"/>
    </row>
    <row r="6" spans="1:8" ht="26.25" customHeight="1">
      <c r="A6" s="1192"/>
      <c r="B6" s="1173" t="str">
        <f>Naslovnica!A20</f>
        <v>Ožujak 2025.</v>
      </c>
      <c r="C6" s="1194"/>
      <c r="D6" s="1195" t="s">
        <v>17</v>
      </c>
      <c r="E6" s="1195"/>
      <c r="F6" s="1196" t="s">
        <v>216</v>
      </c>
      <c r="G6" s="1196"/>
    </row>
    <row r="7" spans="1:8">
      <c r="A7" s="1192"/>
      <c r="B7" s="1171" t="str">
        <f>Naslovnica!A24</f>
        <v>March 2025</v>
      </c>
      <c r="C7" s="1197"/>
      <c r="D7" s="1198" t="s">
        <v>45</v>
      </c>
      <c r="E7" s="1198"/>
      <c r="F7" s="1198" t="s">
        <v>51</v>
      </c>
      <c r="G7" s="1198"/>
    </row>
    <row r="8" spans="1:8">
      <c r="A8" s="1192"/>
      <c r="B8" s="650" t="s">
        <v>27</v>
      </c>
      <c r="C8" s="650" t="s">
        <v>28</v>
      </c>
      <c r="D8" s="639" t="s">
        <v>989</v>
      </c>
      <c r="E8" s="639" t="s">
        <v>142</v>
      </c>
      <c r="F8" s="639" t="s">
        <v>989</v>
      </c>
      <c r="G8" s="639" t="s">
        <v>142</v>
      </c>
    </row>
    <row r="9" spans="1:8">
      <c r="A9" s="1192"/>
      <c r="B9" s="651" t="s">
        <v>29</v>
      </c>
      <c r="C9" s="651" t="s">
        <v>30</v>
      </c>
      <c r="D9" s="666" t="s">
        <v>990</v>
      </c>
      <c r="E9" s="666" t="s">
        <v>143</v>
      </c>
      <c r="F9" s="666" t="s">
        <v>990</v>
      </c>
      <c r="G9" s="666" t="s">
        <v>143</v>
      </c>
    </row>
    <row r="10" spans="1:8">
      <c r="A10" s="357" t="s">
        <v>33</v>
      </c>
      <c r="B10" s="358">
        <v>161765.01971000002</v>
      </c>
      <c r="C10" s="359">
        <v>0.13270923302899418</v>
      </c>
      <c r="D10" s="769">
        <v>-618.59535999997752</v>
      </c>
      <c r="E10" s="360">
        <v>-3.8094690756411698E-3</v>
      </c>
      <c r="F10" s="361">
        <v>2093.8721900000237</v>
      </c>
      <c r="G10" s="360">
        <v>1.3113654047846923E-2</v>
      </c>
      <c r="H10" s="52"/>
    </row>
    <row r="11" spans="1:8">
      <c r="A11" s="357" t="s">
        <v>34</v>
      </c>
      <c r="B11" s="358">
        <v>412208.29738</v>
      </c>
      <c r="C11" s="359">
        <v>0.338168579904087</v>
      </c>
      <c r="D11" s="770">
        <v>-6075.3687400000053</v>
      </c>
      <c r="E11" s="360">
        <v>-1.4524518244652285E-2</v>
      </c>
      <c r="F11" s="361">
        <v>3862.206119999988</v>
      </c>
      <c r="G11" s="360">
        <v>9.4581684572581093E-3</v>
      </c>
      <c r="H11" s="52"/>
    </row>
    <row r="12" spans="1:8">
      <c r="A12" s="357" t="s">
        <v>206</v>
      </c>
      <c r="B12" s="358">
        <v>14954.376789999998</v>
      </c>
      <c r="C12" s="359">
        <v>5.6741569350705484E-3</v>
      </c>
      <c r="D12" s="770">
        <v>-96.415020000002187</v>
      </c>
      <c r="E12" s="360">
        <v>-6.40597659027764E-3</v>
      </c>
      <c r="F12" s="361">
        <v>1077.869029999998</v>
      </c>
      <c r="G12" s="360">
        <v>7.7675813586688625E-2</v>
      </c>
    </row>
    <row r="13" spans="1:8">
      <c r="A13" s="357" t="s">
        <v>207</v>
      </c>
      <c r="B13" s="358">
        <v>6916.4751200000001</v>
      </c>
      <c r="C13" s="359">
        <v>7.0586338037090385E-2</v>
      </c>
      <c r="D13" s="770">
        <v>13.423980000000483</v>
      </c>
      <c r="E13" s="360">
        <v>1.9446444373292238E-3</v>
      </c>
      <c r="F13" s="361">
        <v>276.91094000000066</v>
      </c>
      <c r="G13" s="360">
        <v>4.1706192227815908E-2</v>
      </c>
      <c r="H13" s="1008"/>
    </row>
    <row r="14" spans="1:8">
      <c r="A14" s="357" t="s">
        <v>46</v>
      </c>
      <c r="B14" s="358">
        <v>86040.738110000006</v>
      </c>
      <c r="C14" s="359">
        <v>1.2268312876203412E-2</v>
      </c>
      <c r="D14" s="770">
        <v>-1246.3199499999901</v>
      </c>
      <c r="E14" s="360">
        <v>-1.4278404813956369E-2</v>
      </c>
      <c r="F14" s="361">
        <v>1838.8406899999973</v>
      </c>
      <c r="G14" s="360">
        <v>2.1838470941193178E-2</v>
      </c>
    </row>
    <row r="15" spans="1:8">
      <c r="A15" s="357" t="s">
        <v>36</v>
      </c>
      <c r="B15" s="358">
        <v>96178.831529999996</v>
      </c>
      <c r="C15" s="359">
        <v>7.8903455078564846E-2</v>
      </c>
      <c r="D15" s="770">
        <v>-808.52336000000651</v>
      </c>
      <c r="E15" s="360">
        <v>-8.3363791178449054E-3</v>
      </c>
      <c r="F15" s="361">
        <v>5036.0317100000102</v>
      </c>
      <c r="G15" s="360">
        <v>5.5254301161976382E-2</v>
      </c>
      <c r="H15" s="1008"/>
    </row>
    <row r="16" spans="1:8">
      <c r="A16" s="357" t="s">
        <v>37</v>
      </c>
      <c r="B16" s="358">
        <v>80916.424809999997</v>
      </c>
      <c r="C16" s="359">
        <v>6.6382439758819814E-2</v>
      </c>
      <c r="D16" s="770">
        <v>438.53052999998908</v>
      </c>
      <c r="E16" s="360">
        <v>5.4490805695568412E-3</v>
      </c>
      <c r="F16" s="361">
        <v>2387.2256299999863</v>
      </c>
      <c r="G16" s="360">
        <v>3.0399210165484192E-2</v>
      </c>
      <c r="H16" s="1008"/>
    </row>
    <row r="17" spans="1:10">
      <c r="A17" s="357" t="s">
        <v>38</v>
      </c>
      <c r="B17" s="358">
        <v>359963.05563000002</v>
      </c>
      <c r="C17" s="359">
        <v>0.29530748438116988</v>
      </c>
      <c r="D17" s="770">
        <v>-5370.5741299999645</v>
      </c>
      <c r="E17" s="360">
        <v>-1.4700464705447613E-2</v>
      </c>
      <c r="F17" s="361">
        <v>2914.6639100000029</v>
      </c>
      <c r="G17" s="360">
        <v>8.1632181451911645E-3</v>
      </c>
      <c r="H17" s="1008"/>
      <c r="I17" s="1008"/>
      <c r="J17" s="1008"/>
    </row>
    <row r="18" spans="1:10" ht="18.75" customHeight="1">
      <c r="A18" s="840" t="s">
        <v>330</v>
      </c>
      <c r="B18" s="841">
        <v>1218943.21908</v>
      </c>
      <c r="C18" s="842">
        <v>1.0000000000000002</v>
      </c>
      <c r="D18" s="843">
        <v>-13763.842049999861</v>
      </c>
      <c r="E18" s="842">
        <v>-1.1165541663550438E-2</v>
      </c>
      <c r="F18" s="844">
        <v>19487.620220000157</v>
      </c>
      <c r="G18" s="842">
        <v>1.624705427905937E-2</v>
      </c>
      <c r="H18" s="1008"/>
      <c r="I18" s="1008"/>
      <c r="J18" s="1008"/>
    </row>
    <row r="19" spans="1:10" ht="12.75" customHeight="1">
      <c r="A19" s="22" t="s">
        <v>524</v>
      </c>
      <c r="B19" s="1008"/>
      <c r="C19" s="1008"/>
      <c r="D19" s="1008"/>
      <c r="E19" s="1008"/>
      <c r="F19" s="1008"/>
      <c r="G19" s="1008"/>
      <c r="H19" s="1008"/>
      <c r="I19" s="1008"/>
      <c r="J19" s="1008"/>
    </row>
    <row r="20" spans="1:10" ht="12.75" customHeight="1">
      <c r="A20" s="1008"/>
      <c r="B20" s="1008"/>
      <c r="C20" s="1008"/>
      <c r="D20" s="1008"/>
      <c r="E20" s="1008"/>
      <c r="F20" s="1008"/>
      <c r="G20" s="1008"/>
      <c r="H20" s="1008"/>
      <c r="I20" s="1008"/>
      <c r="J20" s="1008"/>
    </row>
    <row r="22" spans="1:10">
      <c r="A22" s="702" t="s">
        <v>918</v>
      </c>
      <c r="B22" s="921"/>
      <c r="C22" s="921"/>
      <c r="D22" s="921"/>
      <c r="E22" s="921"/>
      <c r="F22" s="921"/>
      <c r="G22" s="921"/>
      <c r="H22" s="921"/>
      <c r="I22" s="921"/>
      <c r="J22" s="922" t="str">
        <f>Naslovnica!A20</f>
        <v>Ožujak 2025.</v>
      </c>
    </row>
    <row r="23" spans="1:10">
      <c r="A23" s="923" t="s">
        <v>919</v>
      </c>
      <c r="B23" s="921"/>
      <c r="C23" s="921"/>
      <c r="D23" s="921"/>
      <c r="E23" s="921"/>
      <c r="F23" s="921"/>
      <c r="G23" s="921"/>
      <c r="H23" s="921"/>
      <c r="I23" s="921"/>
      <c r="J23" s="924" t="str">
        <f>Naslovnica!A24</f>
        <v>March 2025</v>
      </c>
    </row>
    <row r="24" spans="1:10">
      <c r="A24" s="921"/>
      <c r="B24" s="921"/>
      <c r="C24" s="921"/>
      <c r="D24" s="921"/>
      <c r="E24" s="921"/>
      <c r="F24" s="921"/>
      <c r="G24" s="921"/>
      <c r="H24" s="921"/>
      <c r="I24" s="921"/>
      <c r="J24" s="921"/>
    </row>
    <row r="25" spans="1:10" ht="21.75" customHeight="1">
      <c r="A25" s="925"/>
      <c r="B25" s="926" t="s">
        <v>1313</v>
      </c>
      <c r="C25" s="1191" t="s">
        <v>1236</v>
      </c>
      <c r="D25" s="1191"/>
      <c r="E25" s="1191"/>
      <c r="F25" s="1191"/>
      <c r="G25" s="1191"/>
      <c r="H25" s="1191"/>
      <c r="I25" s="1191"/>
      <c r="J25" s="927"/>
    </row>
    <row r="26" spans="1:10" ht="45">
      <c r="A26" s="1039" t="s">
        <v>992</v>
      </c>
      <c r="B26" s="925" t="str">
        <f>J22</f>
        <v>Ožujak 2025.</v>
      </c>
      <c r="C26" s="925" t="s">
        <v>226</v>
      </c>
      <c r="D26" s="925" t="s">
        <v>59</v>
      </c>
      <c r="E26" s="925" t="s">
        <v>50</v>
      </c>
      <c r="F26" s="925" t="s">
        <v>1227</v>
      </c>
      <c r="G26" s="925" t="s">
        <v>1228</v>
      </c>
      <c r="H26" s="925" t="s">
        <v>1229</v>
      </c>
      <c r="I26" s="925" t="s">
        <v>1233</v>
      </c>
      <c r="J26" s="925" t="s">
        <v>920</v>
      </c>
    </row>
    <row r="27" spans="1:10" ht="56.25">
      <c r="A27" s="925"/>
      <c r="B27" s="928" t="str">
        <f>J23</f>
        <v>March 2025</v>
      </c>
      <c r="C27" s="928" t="s">
        <v>227</v>
      </c>
      <c r="D27" s="928" t="s">
        <v>51</v>
      </c>
      <c r="E27" s="928" t="s">
        <v>52</v>
      </c>
      <c r="F27" s="928" t="s">
        <v>1230</v>
      </c>
      <c r="G27" s="928" t="s">
        <v>1231</v>
      </c>
      <c r="H27" s="928" t="s">
        <v>1232</v>
      </c>
      <c r="I27" s="929" t="s">
        <v>1234</v>
      </c>
      <c r="J27" s="925" t="s">
        <v>921</v>
      </c>
    </row>
    <row r="28" spans="1:10">
      <c r="A28" s="930" t="s">
        <v>33</v>
      </c>
      <c r="B28" s="668">
        <v>37.112900000000003</v>
      </c>
      <c r="C28" s="931">
        <v>-6.9462840323767372E-3</v>
      </c>
      <c r="D28" s="931">
        <v>-5.6282955151365499E-4</v>
      </c>
      <c r="E28" s="931">
        <v>3.4157120525202922E-2</v>
      </c>
      <c r="F28" s="931">
        <v>1.7373156198803752E-2</v>
      </c>
      <c r="G28" s="931">
        <v>1.1426953010791552E-2</v>
      </c>
      <c r="H28" s="931">
        <v>2.0464104898863855E-2</v>
      </c>
      <c r="I28" s="931">
        <v>4.9366353573651933E-2</v>
      </c>
      <c r="J28" s="1021">
        <v>37958</v>
      </c>
    </row>
    <row r="29" spans="1:10">
      <c r="A29" s="930" t="s">
        <v>34</v>
      </c>
      <c r="B29" s="667">
        <v>44.369900000000001</v>
      </c>
      <c r="C29" s="931">
        <v>-1.8108709795920164E-2</v>
      </c>
      <c r="D29" s="931">
        <v>1.2171894194690225E-4</v>
      </c>
      <c r="E29" s="931">
        <v>5.9382371761200314E-2</v>
      </c>
      <c r="F29" s="931">
        <v>5.624171126139732E-2</v>
      </c>
      <c r="G29" s="931">
        <v>5.6726381828800854E-2</v>
      </c>
      <c r="H29" s="931">
        <v>3.052516358132551E-2</v>
      </c>
      <c r="I29" s="931">
        <v>5.7690401097338473E-2</v>
      </c>
      <c r="J29" s="1021">
        <v>37893</v>
      </c>
    </row>
    <row r="30" spans="1:10">
      <c r="A30" s="930" t="s">
        <v>206</v>
      </c>
      <c r="B30" s="667">
        <v>205.21530000000001</v>
      </c>
      <c r="C30" s="931">
        <v>-2.427157461412377E-2</v>
      </c>
      <c r="D30" s="931">
        <v>9.9690092558826215E-3</v>
      </c>
      <c r="E30" s="931">
        <v>5.9507128423135214E-2</v>
      </c>
      <c r="F30" s="931">
        <v>5.7391290420653718E-2</v>
      </c>
      <c r="G30" s="931">
        <v>6.6395655667192077E-2</v>
      </c>
      <c r="H30" s="931" t="s">
        <v>138</v>
      </c>
      <c r="I30" s="931">
        <v>6.1032408576274122E-2</v>
      </c>
      <c r="J30" s="1021">
        <v>43062</v>
      </c>
    </row>
    <row r="31" spans="1:10">
      <c r="A31" s="930" t="s">
        <v>207</v>
      </c>
      <c r="B31" s="667">
        <v>155.1756</v>
      </c>
      <c r="C31" s="931">
        <v>-4.2416223146551912E-3</v>
      </c>
      <c r="D31" s="931">
        <v>7.2674871475306713E-3</v>
      </c>
      <c r="E31" s="931">
        <v>3.0388627820485015E-2</v>
      </c>
      <c r="F31" s="931">
        <v>1.6439819581685278E-2</v>
      </c>
      <c r="G31" s="931">
        <v>1.5492430292719739E-2</v>
      </c>
      <c r="H31" s="931" t="s">
        <v>138</v>
      </c>
      <c r="I31" s="931">
        <v>2.1474067488870485E-2</v>
      </c>
      <c r="J31" s="1021">
        <v>43062</v>
      </c>
    </row>
    <row r="32" spans="1:10">
      <c r="A32" s="930" t="s">
        <v>46</v>
      </c>
      <c r="B32" s="667">
        <v>28.043700000000001</v>
      </c>
      <c r="C32" s="931">
        <v>-1.5993263039702499E-2</v>
      </c>
      <c r="D32" s="931">
        <v>1.4675393749932208E-2</v>
      </c>
      <c r="E32" s="931">
        <v>5.3122336090968059E-2</v>
      </c>
      <c r="F32" s="931">
        <v>4.6193740670553707E-2</v>
      </c>
      <c r="G32" s="931">
        <v>5.2397565541881352E-2</v>
      </c>
      <c r="H32" s="931">
        <v>3.318728353254774E-2</v>
      </c>
      <c r="I32" s="931">
        <v>3.551534434217607E-2</v>
      </c>
      <c r="J32" s="1021">
        <v>37923</v>
      </c>
    </row>
    <row r="33" spans="1:10">
      <c r="A33" s="930" t="s">
        <v>36</v>
      </c>
      <c r="B33" s="667">
        <v>41.5931</v>
      </c>
      <c r="C33" s="931">
        <v>-1.6855685455086866E-2</v>
      </c>
      <c r="D33" s="932">
        <v>2.1005267886512025E-2</v>
      </c>
      <c r="E33" s="931">
        <v>7.2642309864530574E-2</v>
      </c>
      <c r="F33" s="931">
        <v>7.6994144427776856E-2</v>
      </c>
      <c r="G33" s="931">
        <v>8.2707642485661648E-2</v>
      </c>
      <c r="H33" s="931">
        <v>5.5994586338468988E-2</v>
      </c>
      <c r="I33" s="931">
        <v>5.8593589790924216E-2</v>
      </c>
      <c r="J33" s="1021">
        <v>38425</v>
      </c>
    </row>
    <row r="34" spans="1:10">
      <c r="A34" s="930" t="s">
        <v>37</v>
      </c>
      <c r="B34" s="667">
        <v>30.5</v>
      </c>
      <c r="C34" s="931">
        <v>-2.6291350015043013E-3</v>
      </c>
      <c r="D34" s="932">
        <v>8.5318632276698558E-4</v>
      </c>
      <c r="E34" s="931">
        <v>2.9080811523005901E-2</v>
      </c>
      <c r="F34" s="931">
        <v>1.2188515778747799E-2</v>
      </c>
      <c r="G34" s="931">
        <v>5.8354448820854277E-3</v>
      </c>
      <c r="H34" s="931">
        <v>2.452601568512458E-2</v>
      </c>
      <c r="I34" s="931">
        <v>4.2349654513721635E-2</v>
      </c>
      <c r="J34" s="1021">
        <v>38425</v>
      </c>
    </row>
    <row r="35" spans="1:10">
      <c r="A35" s="930" t="s">
        <v>38</v>
      </c>
      <c r="B35" s="667">
        <v>39.2239</v>
      </c>
      <c r="C35" s="931">
        <v>-1.7835948337598495E-2</v>
      </c>
      <c r="D35" s="931">
        <v>1.171575884425069E-3</v>
      </c>
      <c r="E35" s="931">
        <v>1.4132320508411844E-2</v>
      </c>
      <c r="F35" s="931">
        <v>2.7341217940580087E-2</v>
      </c>
      <c r="G35" s="931">
        <v>4.4482125590468824E-2</v>
      </c>
      <c r="H35" s="931">
        <v>3.4519972701839041E-2</v>
      </c>
      <c r="I35" s="931">
        <v>4.8969428366189005E-2</v>
      </c>
      <c r="J35" s="1021">
        <v>37474</v>
      </c>
    </row>
    <row r="36" spans="1:10">
      <c r="A36" s="933" t="s">
        <v>524</v>
      </c>
      <c r="B36" s="699"/>
      <c r="C36" s="934"/>
      <c r="D36" s="934"/>
      <c r="E36" s="934"/>
      <c r="F36" s="934"/>
      <c r="G36" s="935"/>
      <c r="H36" s="935"/>
      <c r="I36" s="921"/>
      <c r="J36" s="921"/>
    </row>
    <row r="37" spans="1:10">
      <c r="A37" s="936" t="s">
        <v>112</v>
      </c>
      <c r="B37" s="921"/>
      <c r="C37" s="921"/>
      <c r="D37" s="921"/>
      <c r="E37" s="921"/>
      <c r="F37" s="921"/>
      <c r="G37" s="937"/>
      <c r="H37" s="937"/>
      <c r="I37" s="921"/>
      <c r="J37" s="921"/>
    </row>
    <row r="38" spans="1:10">
      <c r="A38" s="938" t="s">
        <v>208</v>
      </c>
      <c r="B38" s="935"/>
      <c r="C38" s="935"/>
      <c r="D38" s="935"/>
      <c r="E38" s="935"/>
      <c r="F38" s="935"/>
      <c r="G38" s="935"/>
      <c r="H38" s="935"/>
      <c r="I38" s="935"/>
      <c r="J38" s="921"/>
    </row>
    <row r="39" spans="1:10">
      <c r="A39" s="936" t="s">
        <v>209</v>
      </c>
      <c r="B39" s="937"/>
      <c r="C39" s="937"/>
      <c r="D39" s="937"/>
      <c r="E39" s="937"/>
      <c r="F39" s="937"/>
      <c r="G39" s="937"/>
      <c r="H39" s="937"/>
      <c r="I39" s="937"/>
      <c r="J39" s="921"/>
    </row>
    <row r="40" spans="1:10">
      <c r="A40" s="938" t="s">
        <v>884</v>
      </c>
      <c r="B40" s="935"/>
      <c r="C40" s="935"/>
      <c r="D40" s="935"/>
      <c r="E40" s="935"/>
      <c r="F40" s="935"/>
      <c r="G40" s="921"/>
      <c r="H40" s="921"/>
      <c r="I40" s="935"/>
      <c r="J40" s="921"/>
    </row>
    <row r="41" spans="1:10">
      <c r="B41" s="248"/>
      <c r="C41" s="248"/>
      <c r="D41" s="248"/>
      <c r="E41" s="248"/>
      <c r="F41" s="248"/>
      <c r="G41" s="265"/>
      <c r="H41" s="265"/>
      <c r="I41" s="248"/>
    </row>
    <row r="42" spans="1:10">
      <c r="A42" s="247"/>
      <c r="B42" s="247"/>
      <c r="C42" s="247"/>
      <c r="D42" s="247"/>
      <c r="E42" s="247"/>
      <c r="F42" s="247"/>
      <c r="I42" s="247"/>
    </row>
    <row r="43" spans="1:10">
      <c r="A43" s="579" t="s">
        <v>81</v>
      </c>
      <c r="B43" s="265"/>
      <c r="C43" s="265"/>
      <c r="D43" s="265"/>
      <c r="E43" s="265"/>
      <c r="F43" s="265"/>
      <c r="I43" s="7"/>
    </row>
    <row r="69" spans="10:10">
      <c r="J69" s="26" t="s">
        <v>773</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30" t="s">
        <v>635</v>
      </c>
      <c r="S1" s="126" t="str">
        <f>Naslovnica!A20</f>
        <v>Ožujak 2025.</v>
      </c>
    </row>
    <row r="2" spans="1:20" ht="12.75" customHeight="1">
      <c r="A2" s="521" t="s">
        <v>876</v>
      </c>
      <c r="S2" s="498" t="str">
        <f>Naslovnica!A24</f>
        <v>March 2025</v>
      </c>
    </row>
    <row r="3" spans="1:20" ht="12.75" customHeight="1"/>
    <row r="4" spans="1:20" ht="12.75" customHeight="1">
      <c r="P4" s="69"/>
      <c r="Q4" s="69"/>
      <c r="R4" s="69"/>
      <c r="S4" s="13" t="s">
        <v>1291</v>
      </c>
    </row>
    <row r="5" spans="1:20" ht="33" customHeight="1">
      <c r="A5" s="1199" t="s">
        <v>523</v>
      </c>
      <c r="B5" s="1167" t="s">
        <v>53</v>
      </c>
      <c r="C5" s="1167"/>
      <c r="D5" s="1167" t="s">
        <v>54</v>
      </c>
      <c r="E5" s="1200"/>
      <c r="F5" s="1201" t="s">
        <v>206</v>
      </c>
      <c r="G5" s="1202"/>
      <c r="H5" s="1201" t="s">
        <v>207</v>
      </c>
      <c r="I5" s="1202"/>
      <c r="J5" s="1167" t="s">
        <v>55</v>
      </c>
      <c r="K5" s="1167"/>
      <c r="L5" s="1167" t="s">
        <v>56</v>
      </c>
      <c r="M5" s="1167"/>
      <c r="N5" s="1167" t="s">
        <v>57</v>
      </c>
      <c r="O5" s="1167"/>
      <c r="P5" s="1167" t="s">
        <v>58</v>
      </c>
      <c r="Q5" s="1167"/>
      <c r="R5" s="1167" t="s">
        <v>408</v>
      </c>
      <c r="S5" s="1167"/>
    </row>
    <row r="6" spans="1:20">
      <c r="A6" s="1199"/>
      <c r="B6" s="669" t="s">
        <v>31</v>
      </c>
      <c r="C6" s="669" t="s">
        <v>32</v>
      </c>
      <c r="D6" s="669" t="s">
        <v>31</v>
      </c>
      <c r="E6" s="669" t="s">
        <v>32</v>
      </c>
      <c r="F6" s="669" t="s">
        <v>31</v>
      </c>
      <c r="G6" s="669" t="s">
        <v>32</v>
      </c>
      <c r="H6" s="669" t="s">
        <v>31</v>
      </c>
      <c r="I6" s="669" t="s">
        <v>32</v>
      </c>
      <c r="J6" s="669" t="s">
        <v>31</v>
      </c>
      <c r="K6" s="669" t="s">
        <v>32</v>
      </c>
      <c r="L6" s="669" t="s">
        <v>32</v>
      </c>
      <c r="M6" s="669" t="s">
        <v>32</v>
      </c>
      <c r="N6" s="669" t="s">
        <v>31</v>
      </c>
      <c r="O6" s="669" t="s">
        <v>32</v>
      </c>
      <c r="P6" s="669" t="s">
        <v>31</v>
      </c>
      <c r="Q6" s="669" t="s">
        <v>32</v>
      </c>
      <c r="R6" s="669" t="s">
        <v>31</v>
      </c>
      <c r="S6" s="669" t="s">
        <v>32</v>
      </c>
    </row>
    <row r="7" spans="1:20">
      <c r="A7" s="1199"/>
      <c r="B7" s="670" t="s">
        <v>29</v>
      </c>
      <c r="C7" s="670" t="s">
        <v>30</v>
      </c>
      <c r="D7" s="670" t="s">
        <v>29</v>
      </c>
      <c r="E7" s="670" t="s">
        <v>30</v>
      </c>
      <c r="F7" s="670" t="s">
        <v>29</v>
      </c>
      <c r="G7" s="670" t="s">
        <v>30</v>
      </c>
      <c r="H7" s="670" t="s">
        <v>29</v>
      </c>
      <c r="I7" s="670" t="s">
        <v>30</v>
      </c>
      <c r="J7" s="670" t="s">
        <v>29</v>
      </c>
      <c r="K7" s="670" t="s">
        <v>30</v>
      </c>
      <c r="L7" s="670" t="s">
        <v>30</v>
      </c>
      <c r="M7" s="670" t="s">
        <v>30</v>
      </c>
      <c r="N7" s="670" t="s">
        <v>29</v>
      </c>
      <c r="O7" s="670" t="s">
        <v>30</v>
      </c>
      <c r="P7" s="670" t="s">
        <v>29</v>
      </c>
      <c r="Q7" s="670" t="s">
        <v>30</v>
      </c>
      <c r="R7" s="670" t="s">
        <v>29</v>
      </c>
      <c r="S7" s="670" t="s">
        <v>30</v>
      </c>
    </row>
    <row r="8" spans="1:20" ht="18">
      <c r="A8" s="344" t="s">
        <v>409</v>
      </c>
      <c r="B8" s="362">
        <v>1777.0326399999999</v>
      </c>
      <c r="C8" s="363">
        <v>1.0985271396377446E-2</v>
      </c>
      <c r="D8" s="362">
        <v>5243.7411700000011</v>
      </c>
      <c r="E8" s="363">
        <v>1.2721095643720417E-2</v>
      </c>
      <c r="F8" s="362">
        <v>431.01670999999999</v>
      </c>
      <c r="G8" s="363">
        <v>2.8822111148638516E-2</v>
      </c>
      <c r="H8" s="362">
        <v>61.602739999999997</v>
      </c>
      <c r="I8" s="363">
        <v>8.9066668976899317E-3</v>
      </c>
      <c r="J8" s="362">
        <v>1198.28289</v>
      </c>
      <c r="K8" s="363">
        <v>1.3926924807037782E-2</v>
      </c>
      <c r="L8" s="362">
        <v>4780.4402900000005</v>
      </c>
      <c r="M8" s="363">
        <v>4.9703663638292366E-2</v>
      </c>
      <c r="N8" s="362">
        <v>4303.5976900000005</v>
      </c>
      <c r="O8" s="363">
        <v>5.3185712309571254E-2</v>
      </c>
      <c r="P8" s="362">
        <v>4626.07179</v>
      </c>
      <c r="Q8" s="363">
        <v>1.2851518297663183E-2</v>
      </c>
      <c r="R8" s="362">
        <v>22421.785920000002</v>
      </c>
      <c r="S8" s="363">
        <v>1.8394446594284668E-2</v>
      </c>
      <c r="T8" s="52"/>
    </row>
    <row r="9" spans="1:20" ht="18">
      <c r="A9" s="344" t="s">
        <v>410</v>
      </c>
      <c r="B9" s="362">
        <v>975.47443999999757</v>
      </c>
      <c r="C9" s="363">
        <v>6.0301939437810669E-3</v>
      </c>
      <c r="D9" s="362">
        <v>245.97981999997853</v>
      </c>
      <c r="E9" s="363">
        <v>5.96736702899632E-4</v>
      </c>
      <c r="F9" s="362">
        <v>203.95670000000001</v>
      </c>
      <c r="G9" s="363">
        <v>1.3638595767921669E-2</v>
      </c>
      <c r="H9" s="362">
        <v>0</v>
      </c>
      <c r="I9" s="363">
        <v>0</v>
      </c>
      <c r="J9" s="362">
        <v>7.9082100000000004</v>
      </c>
      <c r="K9" s="363">
        <v>9.191239142892566E-5</v>
      </c>
      <c r="L9" s="362">
        <v>1491.9743200000314</v>
      </c>
      <c r="M9" s="363">
        <v>1.5512502041574821E-2</v>
      </c>
      <c r="N9" s="362">
        <v>0</v>
      </c>
      <c r="O9" s="363">
        <v>0</v>
      </c>
      <c r="P9" s="362">
        <v>19.014740000114312</v>
      </c>
      <c r="Q9" s="363">
        <v>5.2824143275298616E-5</v>
      </c>
      <c r="R9" s="362">
        <v>2944.3082300001215</v>
      </c>
      <c r="S9" s="363">
        <v>2.4154597090118883E-3</v>
      </c>
      <c r="T9" s="52"/>
    </row>
    <row r="10" spans="1:20" ht="18">
      <c r="A10" s="344" t="s">
        <v>411</v>
      </c>
      <c r="B10" s="362">
        <v>160388.92557000002</v>
      </c>
      <c r="C10" s="363">
        <v>0.9914932549352794</v>
      </c>
      <c r="D10" s="362">
        <v>407706.05736999999</v>
      </c>
      <c r="E10" s="363">
        <v>0.98907775616391314</v>
      </c>
      <c r="F10" s="362">
        <v>14459.335080000001</v>
      </c>
      <c r="G10" s="363">
        <v>0.9668965335732993</v>
      </c>
      <c r="H10" s="362">
        <v>6862.91201</v>
      </c>
      <c r="I10" s="363">
        <v>0.99225572143748275</v>
      </c>
      <c r="J10" s="362">
        <v>84987.557449999993</v>
      </c>
      <c r="K10" s="363">
        <v>0.98775951156237707</v>
      </c>
      <c r="L10" s="362">
        <v>90083.22759000001</v>
      </c>
      <c r="M10" s="363">
        <v>0.93662218790836493</v>
      </c>
      <c r="N10" s="362">
        <v>76737.630420000016</v>
      </c>
      <c r="O10" s="363">
        <v>0.9483566608281927</v>
      </c>
      <c r="P10" s="362">
        <v>356344.14110000001</v>
      </c>
      <c r="Q10" s="363">
        <v>0.98994642917370745</v>
      </c>
      <c r="R10" s="362">
        <v>1197569.7865900001</v>
      </c>
      <c r="S10" s="363">
        <v>0.98246560559252027</v>
      </c>
      <c r="T10" s="52"/>
    </row>
    <row r="11" spans="1:20" ht="18.75">
      <c r="A11" s="344" t="s">
        <v>412</v>
      </c>
      <c r="B11" s="364">
        <v>136178.46414000003</v>
      </c>
      <c r="C11" s="365">
        <v>0.84182887429673448</v>
      </c>
      <c r="D11" s="364">
        <v>311730.60626000003</v>
      </c>
      <c r="E11" s="365">
        <v>0.75624534635610363</v>
      </c>
      <c r="F11" s="364">
        <v>2166.9682299999999</v>
      </c>
      <c r="G11" s="365">
        <v>0.14490528494969132</v>
      </c>
      <c r="H11" s="364">
        <v>3018.9409999999998</v>
      </c>
      <c r="I11" s="365">
        <v>0.43648548539852189</v>
      </c>
      <c r="J11" s="364">
        <v>21669.574049999996</v>
      </c>
      <c r="K11" s="365">
        <v>0.2518524890185882</v>
      </c>
      <c r="L11" s="364">
        <v>43967.982400000008</v>
      </c>
      <c r="M11" s="365">
        <v>0.45714822809008643</v>
      </c>
      <c r="N11" s="364">
        <v>55343.98303000001</v>
      </c>
      <c r="O11" s="365">
        <v>0.68396475961008651</v>
      </c>
      <c r="P11" s="364">
        <v>196901.30960000007</v>
      </c>
      <c r="Q11" s="365">
        <v>0.54700421827181467</v>
      </c>
      <c r="R11" s="364">
        <v>770977.82871000015</v>
      </c>
      <c r="S11" s="365">
        <v>0.63249691822869969</v>
      </c>
    </row>
    <row r="12" spans="1:20" ht="19.5">
      <c r="A12" s="351" t="s">
        <v>413</v>
      </c>
      <c r="B12" s="364">
        <v>10935.96255</v>
      </c>
      <c r="C12" s="365">
        <v>6.7604001124239324E-2</v>
      </c>
      <c r="D12" s="364">
        <v>98795.428690000015</v>
      </c>
      <c r="E12" s="365">
        <v>0.23967355687158184</v>
      </c>
      <c r="F12" s="364">
        <v>1412.4006300000001</v>
      </c>
      <c r="G12" s="365">
        <v>9.4447307957659141E-2</v>
      </c>
      <c r="H12" s="364">
        <v>11.54795</v>
      </c>
      <c r="I12" s="365">
        <v>1.6696293704010316E-3</v>
      </c>
      <c r="J12" s="364">
        <v>8178.7563999999993</v>
      </c>
      <c r="K12" s="365">
        <v>9.505679030256288E-2</v>
      </c>
      <c r="L12" s="364">
        <v>21056.724900000001</v>
      </c>
      <c r="M12" s="365">
        <v>0.21893304973246625</v>
      </c>
      <c r="N12" s="364">
        <v>0</v>
      </c>
      <c r="O12" s="365">
        <v>0</v>
      </c>
      <c r="P12" s="364">
        <v>67124.54138000001</v>
      </c>
      <c r="Q12" s="365">
        <v>0.18647619642048824</v>
      </c>
      <c r="R12" s="364">
        <v>207515.36250000002</v>
      </c>
      <c r="S12" s="365">
        <v>0.17024202561826413</v>
      </c>
    </row>
    <row r="13" spans="1:20" ht="19.5">
      <c r="A13" s="351" t="s">
        <v>414</v>
      </c>
      <c r="B13" s="364">
        <v>113718.68698</v>
      </c>
      <c r="C13" s="365">
        <v>0.70298688453746938</v>
      </c>
      <c r="D13" s="364">
        <v>201593.25115000003</v>
      </c>
      <c r="E13" s="365">
        <v>0.4890567527778456</v>
      </c>
      <c r="F13" s="364">
        <v>303.85356000000007</v>
      </c>
      <c r="G13" s="365">
        <v>2.0318704300883148E-2</v>
      </c>
      <c r="H13" s="364">
        <v>2366.0601799999995</v>
      </c>
      <c r="I13" s="365">
        <v>0.34209046355970979</v>
      </c>
      <c r="J13" s="364">
        <v>8886.9458099999993</v>
      </c>
      <c r="K13" s="365">
        <v>0.10328765193341738</v>
      </c>
      <c r="L13" s="364">
        <v>14639.04638</v>
      </c>
      <c r="M13" s="365">
        <v>0.15220653184999439</v>
      </c>
      <c r="N13" s="364">
        <v>44291.937060000011</v>
      </c>
      <c r="O13" s="365">
        <v>0.5473788192564063</v>
      </c>
      <c r="P13" s="364">
        <v>102881.42469000003</v>
      </c>
      <c r="Q13" s="365">
        <v>0.28581106647573062</v>
      </c>
      <c r="R13" s="364">
        <v>488681.20581000007</v>
      </c>
      <c r="S13" s="365">
        <v>0.40090563588356126</v>
      </c>
    </row>
    <row r="14" spans="1:20" ht="19.5">
      <c r="A14" s="351" t="s">
        <v>415</v>
      </c>
      <c r="B14" s="364">
        <v>0</v>
      </c>
      <c r="C14" s="365">
        <v>0</v>
      </c>
      <c r="D14" s="364">
        <v>0</v>
      </c>
      <c r="E14" s="365">
        <v>0</v>
      </c>
      <c r="F14" s="364">
        <v>56.859819999999999</v>
      </c>
      <c r="G14" s="365">
        <v>3.8022192966290775E-3</v>
      </c>
      <c r="H14" s="364">
        <v>77.595799999999997</v>
      </c>
      <c r="I14" s="365">
        <v>1.1218980572288966E-2</v>
      </c>
      <c r="J14" s="364">
        <v>0</v>
      </c>
      <c r="K14" s="365">
        <v>0</v>
      </c>
      <c r="L14" s="364">
        <v>0</v>
      </c>
      <c r="M14" s="365">
        <v>0</v>
      </c>
      <c r="N14" s="364">
        <v>0</v>
      </c>
      <c r="O14" s="365">
        <v>0</v>
      </c>
      <c r="P14" s="364">
        <v>0</v>
      </c>
      <c r="Q14" s="365">
        <v>0</v>
      </c>
      <c r="R14" s="364">
        <v>134.45562000000001</v>
      </c>
      <c r="S14" s="365">
        <v>1.1030507249582345E-4</v>
      </c>
    </row>
    <row r="15" spans="1:20" ht="19.5">
      <c r="A15" s="351" t="s">
        <v>416</v>
      </c>
      <c r="B15" s="364">
        <v>1963.7791200000001</v>
      </c>
      <c r="C15" s="365">
        <v>1.2139701944776475E-2</v>
      </c>
      <c r="D15" s="364">
        <v>1696.9469299999998</v>
      </c>
      <c r="E15" s="365">
        <v>4.1167219164724199E-3</v>
      </c>
      <c r="F15" s="364">
        <v>212.69488000000001</v>
      </c>
      <c r="G15" s="365">
        <v>1.4222918346034267E-2</v>
      </c>
      <c r="H15" s="364">
        <v>446.61898000000002</v>
      </c>
      <c r="I15" s="365">
        <v>6.4573207052901246E-2</v>
      </c>
      <c r="J15" s="364">
        <v>2296.5394099999999</v>
      </c>
      <c r="K15" s="365">
        <v>2.669130298561545E-2</v>
      </c>
      <c r="L15" s="364">
        <v>2030.44578</v>
      </c>
      <c r="M15" s="365">
        <v>2.1111150430227456E-2</v>
      </c>
      <c r="N15" s="364">
        <v>4922.25162</v>
      </c>
      <c r="O15" s="365">
        <v>6.0831303814702302E-2</v>
      </c>
      <c r="P15" s="364">
        <v>4804.2690000000002</v>
      </c>
      <c r="Q15" s="365">
        <v>1.3346561351222785E-2</v>
      </c>
      <c r="R15" s="364">
        <v>18373.545720000002</v>
      </c>
      <c r="S15" s="365">
        <v>1.5073340129999228E-2</v>
      </c>
    </row>
    <row r="16" spans="1:20" ht="19.5" customHeight="1">
      <c r="A16" s="352" t="s">
        <v>417</v>
      </c>
      <c r="B16" s="364">
        <v>0</v>
      </c>
      <c r="C16" s="365">
        <v>0</v>
      </c>
      <c r="D16" s="364">
        <v>0</v>
      </c>
      <c r="E16" s="365">
        <v>0</v>
      </c>
      <c r="F16" s="364">
        <v>0</v>
      </c>
      <c r="G16" s="365">
        <v>0</v>
      </c>
      <c r="H16" s="364">
        <v>0</v>
      </c>
      <c r="I16" s="365">
        <v>0</v>
      </c>
      <c r="J16" s="364">
        <v>0</v>
      </c>
      <c r="K16" s="365">
        <v>0</v>
      </c>
      <c r="L16" s="364">
        <v>1230.1739600000003</v>
      </c>
      <c r="M16" s="365">
        <v>1.2790485607012181E-2</v>
      </c>
      <c r="N16" s="364">
        <v>0</v>
      </c>
      <c r="O16" s="365">
        <v>0</v>
      </c>
      <c r="P16" s="364">
        <v>0</v>
      </c>
      <c r="Q16" s="365">
        <v>0</v>
      </c>
      <c r="R16" s="364">
        <v>1230.1739600000003</v>
      </c>
      <c r="S16" s="365">
        <v>1.009213507328844E-3</v>
      </c>
    </row>
    <row r="17" spans="1:19" ht="18.75" customHeight="1">
      <c r="A17" s="352" t="s">
        <v>418</v>
      </c>
      <c r="B17" s="364">
        <v>854.43707999999992</v>
      </c>
      <c r="C17" s="365">
        <v>5.2819644409729397E-3</v>
      </c>
      <c r="D17" s="364">
        <v>1639.9373799999998</v>
      </c>
      <c r="E17" s="365">
        <v>3.9784191447214904E-3</v>
      </c>
      <c r="F17" s="364">
        <v>181.15933999999999</v>
      </c>
      <c r="G17" s="365">
        <v>1.2114135048485694E-2</v>
      </c>
      <c r="H17" s="364">
        <v>80.333429999999993</v>
      </c>
      <c r="I17" s="365">
        <v>1.161479346144167E-2</v>
      </c>
      <c r="J17" s="364">
        <v>1429.4714899999999</v>
      </c>
      <c r="K17" s="365">
        <v>1.6613891528597442E-2</v>
      </c>
      <c r="L17" s="364">
        <v>453.84703999999999</v>
      </c>
      <c r="M17" s="365">
        <v>4.718783051549132E-3</v>
      </c>
      <c r="N17" s="364">
        <v>0</v>
      </c>
      <c r="O17" s="365">
        <v>0</v>
      </c>
      <c r="P17" s="364">
        <v>0</v>
      </c>
      <c r="Q17" s="365">
        <v>0</v>
      </c>
      <c r="R17" s="364">
        <v>4639.1857599999994</v>
      </c>
      <c r="S17" s="365">
        <v>3.805908013204593E-3</v>
      </c>
    </row>
    <row r="18" spans="1:19" ht="19.5">
      <c r="A18" s="353" t="s">
        <v>419</v>
      </c>
      <c r="B18" s="364">
        <v>0</v>
      </c>
      <c r="C18" s="365">
        <v>0</v>
      </c>
      <c r="D18" s="364">
        <v>0</v>
      </c>
      <c r="E18" s="365">
        <v>0</v>
      </c>
      <c r="F18" s="364">
        <v>0</v>
      </c>
      <c r="G18" s="365">
        <v>0</v>
      </c>
      <c r="H18" s="364">
        <v>36.784660000000002</v>
      </c>
      <c r="I18" s="365">
        <v>5.3184113817791052E-3</v>
      </c>
      <c r="J18" s="364">
        <v>877.86093999999991</v>
      </c>
      <c r="K18" s="365">
        <v>1.0202852268395074E-2</v>
      </c>
      <c r="L18" s="364">
        <v>0</v>
      </c>
      <c r="M18" s="365">
        <v>0</v>
      </c>
      <c r="N18" s="364">
        <v>0</v>
      </c>
      <c r="O18" s="365">
        <v>0</v>
      </c>
      <c r="P18" s="364">
        <v>0</v>
      </c>
      <c r="Q18" s="365">
        <v>0</v>
      </c>
      <c r="R18" s="364">
        <v>914.64559999999994</v>
      </c>
      <c r="S18" s="365">
        <v>7.503594808159446E-4</v>
      </c>
    </row>
    <row r="19" spans="1:19" ht="18.75">
      <c r="A19" s="344" t="s">
        <v>420</v>
      </c>
      <c r="B19" s="364">
        <v>8705.5984100000005</v>
      </c>
      <c r="C19" s="365">
        <v>5.3816322249276176E-2</v>
      </c>
      <c r="D19" s="364">
        <v>8005.0421100000003</v>
      </c>
      <c r="E19" s="365">
        <v>1.9419895645482341E-2</v>
      </c>
      <c r="F19" s="364">
        <v>0</v>
      </c>
      <c r="G19" s="365">
        <v>0</v>
      </c>
      <c r="H19" s="364">
        <v>0</v>
      </c>
      <c r="I19" s="365">
        <v>0</v>
      </c>
      <c r="J19" s="364">
        <v>0</v>
      </c>
      <c r="K19" s="365">
        <v>0</v>
      </c>
      <c r="L19" s="364">
        <v>4557.7443400000002</v>
      </c>
      <c r="M19" s="365">
        <v>4.7388227418836942E-2</v>
      </c>
      <c r="N19" s="364">
        <v>6129.7943500000001</v>
      </c>
      <c r="O19" s="365">
        <v>7.5754636538977987E-2</v>
      </c>
      <c r="P19" s="364">
        <v>22091.074530000002</v>
      </c>
      <c r="Q19" s="365">
        <v>6.1370394024372915E-2</v>
      </c>
      <c r="R19" s="364">
        <v>49489.25374</v>
      </c>
      <c r="S19" s="365">
        <v>4.060013052302984E-2</v>
      </c>
    </row>
    <row r="20" spans="1:19" ht="19.5">
      <c r="A20" s="351" t="s">
        <v>421</v>
      </c>
      <c r="B20" s="364">
        <v>24210.461429999999</v>
      </c>
      <c r="C20" s="365">
        <v>0.14966438063854495</v>
      </c>
      <c r="D20" s="364">
        <v>95975.45110999998</v>
      </c>
      <c r="E20" s="365">
        <v>0.23283240980780948</v>
      </c>
      <c r="F20" s="364">
        <v>12292.36685</v>
      </c>
      <c r="G20" s="365">
        <v>0.82199124862360795</v>
      </c>
      <c r="H20" s="364">
        <v>3843.9710099999998</v>
      </c>
      <c r="I20" s="365">
        <v>0.55577023603896081</v>
      </c>
      <c r="J20" s="364">
        <v>63317.98339999999</v>
      </c>
      <c r="K20" s="365">
        <v>0.73590702254378881</v>
      </c>
      <c r="L20" s="364">
        <v>46115.245189999994</v>
      </c>
      <c r="M20" s="365">
        <v>0.47947395981827845</v>
      </c>
      <c r="N20" s="364">
        <v>21393.647390000002</v>
      </c>
      <c r="O20" s="365">
        <v>0.26439190121810618</v>
      </c>
      <c r="P20" s="364">
        <v>159442.8315</v>
      </c>
      <c r="Q20" s="365">
        <v>0.44294221090189301</v>
      </c>
      <c r="R20" s="364">
        <v>426591.95788</v>
      </c>
      <c r="S20" s="365">
        <v>0.34996868736382059</v>
      </c>
    </row>
    <row r="21" spans="1:19" ht="19.5">
      <c r="A21" s="351" t="s">
        <v>422</v>
      </c>
      <c r="B21" s="364">
        <v>996.69449999999995</v>
      </c>
      <c r="C21" s="365">
        <v>6.1613722423110471E-3</v>
      </c>
      <c r="D21" s="364">
        <v>35863.226849999992</v>
      </c>
      <c r="E21" s="365">
        <v>8.7002680731339738E-2</v>
      </c>
      <c r="F21" s="364">
        <v>4255.7161599999999</v>
      </c>
      <c r="G21" s="365">
        <v>0.28457997412809605</v>
      </c>
      <c r="H21" s="364">
        <v>0</v>
      </c>
      <c r="I21" s="365">
        <v>0</v>
      </c>
      <c r="J21" s="364">
        <v>12182.978349999999</v>
      </c>
      <c r="K21" s="365">
        <v>0.14159546532974299</v>
      </c>
      <c r="L21" s="364">
        <v>14054.56293</v>
      </c>
      <c r="M21" s="365">
        <v>0.14612948307653326</v>
      </c>
      <c r="N21" s="364">
        <v>0</v>
      </c>
      <c r="O21" s="365">
        <v>0</v>
      </c>
      <c r="P21" s="364">
        <v>31155.788579999997</v>
      </c>
      <c r="Q21" s="365">
        <v>8.6552739600695996E-2</v>
      </c>
      <c r="R21" s="364">
        <v>98508.967369999984</v>
      </c>
      <c r="S21" s="365">
        <v>8.0815058435166592E-2</v>
      </c>
    </row>
    <row r="22" spans="1:19" ht="19.5">
      <c r="A22" s="351" t="s">
        <v>423</v>
      </c>
      <c r="B22" s="364">
        <v>14192.64126</v>
      </c>
      <c r="C22" s="365">
        <v>8.7736157773964332E-2</v>
      </c>
      <c r="D22" s="364">
        <v>17268.765319999999</v>
      </c>
      <c r="E22" s="365">
        <v>4.1893298727534667E-2</v>
      </c>
      <c r="F22" s="364">
        <v>2208.5784399999998</v>
      </c>
      <c r="G22" s="365">
        <v>0.14768776198529901</v>
      </c>
      <c r="H22" s="364">
        <v>761.68416000000002</v>
      </c>
      <c r="I22" s="365">
        <v>0.11012606085974036</v>
      </c>
      <c r="J22" s="364">
        <v>16743.171569999999</v>
      </c>
      <c r="K22" s="365">
        <v>0.19459586165560849</v>
      </c>
      <c r="L22" s="364">
        <v>14913.517639999998</v>
      </c>
      <c r="M22" s="365">
        <v>0.15506029141142136</v>
      </c>
      <c r="N22" s="364">
        <v>15397.799169999998</v>
      </c>
      <c r="O22" s="365">
        <v>0.19029262859748744</v>
      </c>
      <c r="P22" s="364">
        <v>68823.050320000009</v>
      </c>
      <c r="Q22" s="365">
        <v>0.19119476104984401</v>
      </c>
      <c r="R22" s="364">
        <v>150309.20788</v>
      </c>
      <c r="S22" s="365">
        <v>0.12331108266053288</v>
      </c>
    </row>
    <row r="23" spans="1:19" ht="19.5">
      <c r="A23" s="351" t="s">
        <v>415</v>
      </c>
      <c r="B23" s="364">
        <v>0</v>
      </c>
      <c r="C23" s="365">
        <v>0</v>
      </c>
      <c r="D23" s="364">
        <v>0</v>
      </c>
      <c r="E23" s="365">
        <v>0</v>
      </c>
      <c r="F23" s="364">
        <v>0</v>
      </c>
      <c r="G23" s="365">
        <v>0</v>
      </c>
      <c r="H23" s="364">
        <v>0</v>
      </c>
      <c r="I23" s="365">
        <v>0</v>
      </c>
      <c r="J23" s="364">
        <v>0</v>
      </c>
      <c r="K23" s="365">
        <v>0</v>
      </c>
      <c r="L23" s="364">
        <v>0</v>
      </c>
      <c r="M23" s="365">
        <v>0</v>
      </c>
      <c r="N23" s="364">
        <v>0</v>
      </c>
      <c r="O23" s="365">
        <v>0</v>
      </c>
      <c r="P23" s="364">
        <v>0</v>
      </c>
      <c r="Q23" s="365">
        <v>0</v>
      </c>
      <c r="R23" s="364">
        <v>0</v>
      </c>
      <c r="S23" s="365">
        <v>0</v>
      </c>
    </row>
    <row r="24" spans="1:19" ht="19.5">
      <c r="A24" s="351" t="s">
        <v>424</v>
      </c>
      <c r="B24" s="364">
        <v>0</v>
      </c>
      <c r="C24" s="365">
        <v>0</v>
      </c>
      <c r="D24" s="364">
        <v>0</v>
      </c>
      <c r="E24" s="365">
        <v>0</v>
      </c>
      <c r="F24" s="364">
        <v>750.59745999999996</v>
      </c>
      <c r="G24" s="365">
        <v>5.0192493511459803E-2</v>
      </c>
      <c r="H24" s="364">
        <v>378.15978000000001</v>
      </c>
      <c r="I24" s="365">
        <v>5.4675217280330507E-2</v>
      </c>
      <c r="J24" s="364">
        <v>4950.0689000000002</v>
      </c>
      <c r="K24" s="365">
        <v>5.7531687997277696E-2</v>
      </c>
      <c r="L24" s="364">
        <v>3066.96279</v>
      </c>
      <c r="M24" s="365">
        <v>3.1888126962740224E-2</v>
      </c>
      <c r="N24" s="364">
        <v>4527.7245300000004</v>
      </c>
      <c r="O24" s="365">
        <v>5.5955568251447943E-2</v>
      </c>
      <c r="P24" s="364">
        <v>0</v>
      </c>
      <c r="Q24" s="365">
        <v>0</v>
      </c>
      <c r="R24" s="364">
        <v>13673.513460000002</v>
      </c>
      <c r="S24" s="365">
        <v>1.1217514697250424E-2</v>
      </c>
    </row>
    <row r="25" spans="1:19" ht="19.5">
      <c r="A25" s="352" t="s">
        <v>417</v>
      </c>
      <c r="B25" s="364">
        <v>0</v>
      </c>
      <c r="C25" s="365">
        <v>0</v>
      </c>
      <c r="D25" s="364">
        <v>6908.0349299999998</v>
      </c>
      <c r="E25" s="365">
        <v>1.6758602342436261E-2</v>
      </c>
      <c r="F25" s="364">
        <v>334.70117999999997</v>
      </c>
      <c r="G25" s="365">
        <v>2.2381486350124258E-2</v>
      </c>
      <c r="H25" s="364">
        <v>0</v>
      </c>
      <c r="I25" s="365">
        <v>0</v>
      </c>
      <c r="J25" s="364">
        <v>1723.9111499999999</v>
      </c>
      <c r="K25" s="365">
        <v>2.0035987462079199E-2</v>
      </c>
      <c r="L25" s="364">
        <v>1702.57629</v>
      </c>
      <c r="M25" s="365">
        <v>1.7702193543492978E-2</v>
      </c>
      <c r="N25" s="364">
        <v>0</v>
      </c>
      <c r="O25" s="365">
        <v>0</v>
      </c>
      <c r="P25" s="364">
        <v>0</v>
      </c>
      <c r="Q25" s="365">
        <v>0</v>
      </c>
      <c r="R25" s="364">
        <v>10669.223549999999</v>
      </c>
      <c r="S25" s="365">
        <v>8.7528470521120397E-3</v>
      </c>
    </row>
    <row r="26" spans="1:19" ht="19.5">
      <c r="A26" s="352" t="s">
        <v>425</v>
      </c>
      <c r="B26" s="364">
        <v>2327.4192699999999</v>
      </c>
      <c r="C26" s="365">
        <v>1.4387654879602366E-2</v>
      </c>
      <c r="D26" s="364">
        <v>27447.409009999999</v>
      </c>
      <c r="E26" s="365">
        <v>6.6586260432935029E-2</v>
      </c>
      <c r="F26" s="364">
        <v>1986.28513</v>
      </c>
      <c r="G26" s="365">
        <v>0.13282299609624856</v>
      </c>
      <c r="H26" s="364">
        <v>386.88918000000001</v>
      </c>
      <c r="I26" s="365">
        <v>5.5937334160467568E-2</v>
      </c>
      <c r="J26" s="364">
        <v>7734.9514399999998</v>
      </c>
      <c r="K26" s="365">
        <v>8.9898710888685576E-2</v>
      </c>
      <c r="L26" s="364">
        <v>12377.625540000001</v>
      </c>
      <c r="M26" s="365">
        <v>0.12869386482409068</v>
      </c>
      <c r="N26" s="364">
        <v>1468.1236899999999</v>
      </c>
      <c r="O26" s="365">
        <v>1.8143704369170753E-2</v>
      </c>
      <c r="P26" s="364">
        <v>49471.892599999992</v>
      </c>
      <c r="Q26" s="365">
        <v>0.13743602819638209</v>
      </c>
      <c r="R26" s="364">
        <v>103200.59585999999</v>
      </c>
      <c r="S26" s="365">
        <v>8.4663989559896985E-2</v>
      </c>
    </row>
    <row r="27" spans="1:19" ht="19.5">
      <c r="A27" s="353" t="s">
        <v>419</v>
      </c>
      <c r="B27" s="364">
        <v>6693.7064</v>
      </c>
      <c r="C27" s="365">
        <v>4.1379195742667199E-2</v>
      </c>
      <c r="D27" s="364">
        <v>8488.0149999999994</v>
      </c>
      <c r="E27" s="365">
        <v>2.0591567573563806E-2</v>
      </c>
      <c r="F27" s="364">
        <v>2756.48848</v>
      </c>
      <c r="G27" s="365">
        <v>0.18432653655238015</v>
      </c>
      <c r="H27" s="364">
        <v>2317.2378900000003</v>
      </c>
      <c r="I27" s="365">
        <v>0.33503162373842243</v>
      </c>
      <c r="J27" s="364">
        <v>19982.901989999998</v>
      </c>
      <c r="K27" s="365">
        <v>0.23224930921039491</v>
      </c>
      <c r="L27" s="364">
        <v>0</v>
      </c>
      <c r="M27" s="365">
        <v>0</v>
      </c>
      <c r="N27" s="364">
        <v>0</v>
      </c>
      <c r="O27" s="365">
        <v>0</v>
      </c>
      <c r="P27" s="364">
        <v>9992.1</v>
      </c>
      <c r="Q27" s="365">
        <v>2.7758682054970941E-2</v>
      </c>
      <c r="R27" s="364">
        <v>50230.449759999996</v>
      </c>
      <c r="S27" s="365">
        <v>4.1208194958861646E-2</v>
      </c>
    </row>
    <row r="28" spans="1:19" ht="19.5" customHeight="1">
      <c r="A28" s="351" t="s">
        <v>420</v>
      </c>
      <c r="B28" s="364">
        <v>0</v>
      </c>
      <c r="C28" s="365">
        <v>0</v>
      </c>
      <c r="D28" s="364">
        <v>0</v>
      </c>
      <c r="E28" s="365">
        <v>0</v>
      </c>
      <c r="F28" s="364">
        <v>0</v>
      </c>
      <c r="G28" s="365">
        <v>0</v>
      </c>
      <c r="H28" s="364">
        <v>0</v>
      </c>
      <c r="I28" s="365">
        <v>0</v>
      </c>
      <c r="J28" s="364">
        <v>0</v>
      </c>
      <c r="K28" s="365">
        <v>0</v>
      </c>
      <c r="L28" s="364">
        <v>0</v>
      </c>
      <c r="M28" s="365">
        <v>0</v>
      </c>
      <c r="N28" s="364">
        <v>0</v>
      </c>
      <c r="O28" s="365">
        <v>0</v>
      </c>
      <c r="P28" s="364">
        <v>0</v>
      </c>
      <c r="Q28" s="365">
        <v>0</v>
      </c>
      <c r="R28" s="364">
        <v>0</v>
      </c>
      <c r="S28" s="365">
        <v>0</v>
      </c>
    </row>
    <row r="29" spans="1:19" s="1008" customFormat="1" ht="19.5" customHeight="1">
      <c r="A29" s="351" t="s">
        <v>1749</v>
      </c>
      <c r="B29" s="364">
        <v>0</v>
      </c>
      <c r="C29" s="365">
        <v>0</v>
      </c>
      <c r="D29" s="364">
        <v>0</v>
      </c>
      <c r="E29" s="365">
        <v>0</v>
      </c>
      <c r="F29" s="364">
        <v>0</v>
      </c>
      <c r="G29" s="365">
        <v>0</v>
      </c>
      <c r="H29" s="364">
        <v>0</v>
      </c>
      <c r="I29" s="365">
        <v>0</v>
      </c>
      <c r="J29" s="364">
        <v>0</v>
      </c>
      <c r="K29" s="365">
        <v>0</v>
      </c>
      <c r="L29" s="364">
        <v>635.005</v>
      </c>
      <c r="M29" s="365">
        <v>6.6023363987323938E-3</v>
      </c>
      <c r="N29" s="364">
        <v>0</v>
      </c>
      <c r="O29" s="365">
        <v>0</v>
      </c>
      <c r="P29" s="364">
        <v>0</v>
      </c>
      <c r="Q29" s="365">
        <v>0</v>
      </c>
      <c r="R29" s="364">
        <v>635.005</v>
      </c>
      <c r="S29" s="365">
        <v>5.2094715386541944E-4</v>
      </c>
    </row>
    <row r="30" spans="1:19" ht="19.5">
      <c r="A30" s="351" t="s">
        <v>426</v>
      </c>
      <c r="B30" s="364">
        <v>0</v>
      </c>
      <c r="C30" s="365">
        <v>0</v>
      </c>
      <c r="D30" s="364">
        <v>0</v>
      </c>
      <c r="E30" s="365">
        <v>0</v>
      </c>
      <c r="F30" s="364">
        <v>0</v>
      </c>
      <c r="G30" s="365">
        <v>0</v>
      </c>
      <c r="H30" s="364">
        <v>0</v>
      </c>
      <c r="I30" s="365">
        <v>0</v>
      </c>
      <c r="J30" s="364">
        <v>0</v>
      </c>
      <c r="K30" s="365">
        <v>0</v>
      </c>
      <c r="L30" s="364">
        <v>0</v>
      </c>
      <c r="M30" s="365">
        <v>0</v>
      </c>
      <c r="N30" s="364">
        <v>0</v>
      </c>
      <c r="O30" s="365">
        <v>0</v>
      </c>
      <c r="P30" s="364">
        <v>0</v>
      </c>
      <c r="Q30" s="365">
        <v>0</v>
      </c>
      <c r="R30" s="364">
        <v>0</v>
      </c>
      <c r="S30" s="365">
        <v>0</v>
      </c>
    </row>
    <row r="31" spans="1:19" ht="18">
      <c r="A31" s="344" t="s">
        <v>427</v>
      </c>
      <c r="B31" s="362">
        <v>163141.43265</v>
      </c>
      <c r="C31" s="363">
        <v>1.0085087202754377</v>
      </c>
      <c r="D31" s="362">
        <v>413195.77836</v>
      </c>
      <c r="E31" s="363">
        <v>1.0023955885105331</v>
      </c>
      <c r="F31" s="362">
        <v>15094.308489999998</v>
      </c>
      <c r="G31" s="363">
        <v>1.0093572404898592</v>
      </c>
      <c r="H31" s="362">
        <v>6924.5147500000012</v>
      </c>
      <c r="I31" s="363">
        <v>1.0011623883351728</v>
      </c>
      <c r="J31" s="362">
        <v>86193.748550000004</v>
      </c>
      <c r="K31" s="363">
        <v>1.0017783487608438</v>
      </c>
      <c r="L31" s="362">
        <v>96355.642200000031</v>
      </c>
      <c r="M31" s="363">
        <v>1.001838353588232</v>
      </c>
      <c r="N31" s="362">
        <v>81041.228110000011</v>
      </c>
      <c r="O31" s="363">
        <v>1.001542373137764</v>
      </c>
      <c r="P31" s="362">
        <v>360989.2276300001</v>
      </c>
      <c r="Q31" s="363">
        <v>1.002850771614646</v>
      </c>
      <c r="R31" s="362">
        <v>1222935.8807399999</v>
      </c>
      <c r="S31" s="363">
        <v>1.0032755118958165</v>
      </c>
    </row>
    <row r="32" spans="1:19" ht="19.5">
      <c r="A32" s="351" t="s">
        <v>428</v>
      </c>
      <c r="B32" s="364">
        <v>1376.4133000000004</v>
      </c>
      <c r="C32" s="365">
        <v>8.508720275438213E-3</v>
      </c>
      <c r="D32" s="364">
        <v>987.48145999999997</v>
      </c>
      <c r="E32" s="365">
        <v>2.3955885105329624E-3</v>
      </c>
      <c r="F32" s="364">
        <v>139.93170000000001</v>
      </c>
      <c r="G32" s="365">
        <v>9.3572404898592913E-3</v>
      </c>
      <c r="H32" s="364">
        <v>8.0396299999999989</v>
      </c>
      <c r="I32" s="365">
        <v>1.162388335172671E-3</v>
      </c>
      <c r="J32" s="364">
        <v>153.01043999999999</v>
      </c>
      <c r="K32" s="365">
        <v>1.7783487608437486E-3</v>
      </c>
      <c r="L32" s="364">
        <v>176.81069999999997</v>
      </c>
      <c r="M32" s="365">
        <v>1.8383535882321453E-3</v>
      </c>
      <c r="N32" s="364">
        <v>124.80332000000001</v>
      </c>
      <c r="O32" s="365">
        <v>1.5423731377640366E-3</v>
      </c>
      <c r="P32" s="364">
        <v>1026.17246</v>
      </c>
      <c r="Q32" s="365">
        <v>2.8507716146463089E-3</v>
      </c>
      <c r="R32" s="364">
        <v>3992.6630100000002</v>
      </c>
      <c r="S32" s="365">
        <v>3.2755118958169445E-3</v>
      </c>
    </row>
    <row r="33" spans="1:19" ht="22.5" customHeight="1">
      <c r="A33" s="845" t="s">
        <v>429</v>
      </c>
      <c r="B33" s="846">
        <v>161765.01935000008</v>
      </c>
      <c r="C33" s="847">
        <v>1</v>
      </c>
      <c r="D33" s="846">
        <v>412208.2968999999</v>
      </c>
      <c r="E33" s="847">
        <v>1</v>
      </c>
      <c r="F33" s="846">
        <v>14954.376789999998</v>
      </c>
      <c r="G33" s="847">
        <v>1</v>
      </c>
      <c r="H33" s="846">
        <v>6916.4751200000001</v>
      </c>
      <c r="I33" s="847">
        <v>1</v>
      </c>
      <c r="J33" s="846">
        <v>86040.738109999991</v>
      </c>
      <c r="K33" s="847">
        <v>1</v>
      </c>
      <c r="L33" s="846">
        <v>96178.831500000044</v>
      </c>
      <c r="M33" s="847">
        <v>1</v>
      </c>
      <c r="N33" s="846">
        <v>80916.424790000019</v>
      </c>
      <c r="O33" s="847">
        <v>1</v>
      </c>
      <c r="P33" s="846">
        <v>359963.05517000024</v>
      </c>
      <c r="Q33" s="847">
        <v>1</v>
      </c>
      <c r="R33" s="846">
        <v>1218943.2177300004</v>
      </c>
      <c r="S33" s="847">
        <v>1</v>
      </c>
    </row>
    <row r="34" spans="1:19" ht="19.5">
      <c r="A34" s="353" t="s">
        <v>430</v>
      </c>
      <c r="B34" s="364">
        <v>143.29690999999997</v>
      </c>
      <c r="C34" s="365">
        <v>8.8583372706776671E-4</v>
      </c>
      <c r="D34" s="364">
        <v>34.506810000000002</v>
      </c>
      <c r="E34" s="365">
        <v>8.3712070473853696E-5</v>
      </c>
      <c r="F34" s="364">
        <v>0</v>
      </c>
      <c r="G34" s="365">
        <v>0</v>
      </c>
      <c r="H34" s="364">
        <v>0</v>
      </c>
      <c r="I34" s="365">
        <v>0</v>
      </c>
      <c r="J34" s="364">
        <v>0</v>
      </c>
      <c r="K34" s="365">
        <v>0</v>
      </c>
      <c r="L34" s="364">
        <v>522.68365999999992</v>
      </c>
      <c r="M34" s="365">
        <v>5.434497922757563E-3</v>
      </c>
      <c r="N34" s="364">
        <v>0</v>
      </c>
      <c r="O34" s="365">
        <v>0</v>
      </c>
      <c r="P34" s="364">
        <v>0</v>
      </c>
      <c r="Q34" s="365">
        <v>0</v>
      </c>
      <c r="R34" s="364">
        <v>700.48737999999992</v>
      </c>
      <c r="S34" s="365">
        <v>5.7466776943432653E-4</v>
      </c>
    </row>
    <row r="35" spans="1:19" ht="19.5">
      <c r="A35" s="353" t="s">
        <v>431</v>
      </c>
      <c r="B35" s="364">
        <v>0</v>
      </c>
      <c r="C35" s="365">
        <v>0</v>
      </c>
      <c r="D35" s="364">
        <v>0</v>
      </c>
      <c r="E35" s="365">
        <v>0</v>
      </c>
      <c r="F35" s="364">
        <v>0</v>
      </c>
      <c r="G35" s="365">
        <v>0</v>
      </c>
      <c r="H35" s="364">
        <v>0</v>
      </c>
      <c r="I35" s="365">
        <v>0</v>
      </c>
      <c r="J35" s="364">
        <v>0</v>
      </c>
      <c r="K35" s="365">
        <v>0</v>
      </c>
      <c r="L35" s="364">
        <v>0</v>
      </c>
      <c r="M35" s="365">
        <v>0</v>
      </c>
      <c r="N35" s="364">
        <v>0</v>
      </c>
      <c r="O35" s="365">
        <v>0</v>
      </c>
      <c r="P35" s="364">
        <v>0</v>
      </c>
      <c r="Q35" s="365">
        <v>0</v>
      </c>
      <c r="R35" s="364">
        <v>0</v>
      </c>
      <c r="S35" s="365">
        <v>0</v>
      </c>
    </row>
    <row r="36" spans="1:19" ht="12.75" customHeight="1">
      <c r="A36" s="22" t="s">
        <v>524</v>
      </c>
    </row>
    <row r="37" spans="1:19" ht="12.75" customHeight="1"/>
    <row r="38" spans="1:19" ht="12.75" customHeight="1">
      <c r="A38" s="579" t="s">
        <v>81</v>
      </c>
    </row>
    <row r="39" spans="1:19" ht="12.75" customHeight="1">
      <c r="S39" s="24" t="s">
        <v>774</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7" customWidth="1"/>
    <col min="2" max="2" width="15.140625" style="247" bestFit="1" customWidth="1"/>
    <col min="3" max="3" width="11.85546875" style="247" customWidth="1"/>
    <col min="4" max="4" width="12.5703125" style="247" bestFit="1" customWidth="1"/>
    <col min="5" max="5" width="12.5703125" style="247" customWidth="1"/>
    <col min="6" max="6" width="8.5703125" style="247" customWidth="1"/>
    <col min="7" max="7" width="12.140625" style="247" customWidth="1"/>
    <col min="8" max="8" width="6" style="247" customWidth="1"/>
    <col min="9" max="9" width="8" style="247" customWidth="1"/>
    <col min="10" max="10" width="8.140625" style="247" bestFit="1" customWidth="1"/>
    <col min="11" max="11" width="9" style="247" customWidth="1"/>
    <col min="12" max="12" width="8.85546875" style="247" customWidth="1"/>
    <col min="13" max="16384" width="8.85546875" style="247"/>
  </cols>
  <sheetData>
    <row r="1" spans="1:12" ht="12.75" customHeight="1">
      <c r="A1" s="939" t="s">
        <v>943</v>
      </c>
      <c r="B1" s="921"/>
      <c r="C1" s="921"/>
      <c r="D1" s="921"/>
      <c r="E1" s="921"/>
      <c r="F1" s="921"/>
      <c r="G1" s="922" t="str">
        <f>Naslovnica!A20</f>
        <v>Ožujak 2025.</v>
      </c>
      <c r="L1" s="126"/>
    </row>
    <row r="2" spans="1:12" ht="12.75" customHeight="1">
      <c r="A2" s="923" t="s">
        <v>944</v>
      </c>
      <c r="B2" s="921"/>
      <c r="C2" s="921"/>
      <c r="D2" s="921"/>
      <c r="E2" s="921"/>
      <c r="F2" s="921"/>
      <c r="G2" s="924" t="str">
        <f>Naslovnica!A24</f>
        <v>March 2025</v>
      </c>
      <c r="L2" s="498"/>
    </row>
    <row r="3" spans="1:12" ht="12.75" customHeight="1">
      <c r="A3" s="921"/>
      <c r="B3" s="921"/>
      <c r="C3" s="921"/>
      <c r="D3" s="921"/>
      <c r="E3" s="921"/>
      <c r="F3" s="921"/>
      <c r="G3" s="921"/>
    </row>
    <row r="4" spans="1:12" s="63" customFormat="1" ht="14.45" customHeight="1">
      <c r="A4" s="1203" t="s">
        <v>991</v>
      </c>
      <c r="B4" s="1204" t="s">
        <v>993</v>
      </c>
      <c r="C4" s="1204"/>
      <c r="D4" s="1204"/>
      <c r="E4" s="1204"/>
      <c r="F4" s="1204"/>
      <c r="G4" s="1204"/>
      <c r="H4" s="828"/>
    </row>
    <row r="5" spans="1:12" s="63" customFormat="1" ht="22.35" customHeight="1">
      <c r="A5" s="1203"/>
      <c r="B5" s="1205" t="str">
        <f>G1</f>
        <v>Ožujak 2025.</v>
      </c>
      <c r="C5" s="1205"/>
      <c r="D5" s="1206" t="s">
        <v>17</v>
      </c>
      <c r="E5" s="1206"/>
      <c r="F5" s="1203" t="s">
        <v>216</v>
      </c>
      <c r="G5" s="1203"/>
    </row>
    <row r="6" spans="1:12" s="63" customFormat="1">
      <c r="A6" s="1203"/>
      <c r="B6" s="1207" t="str">
        <f>G2</f>
        <v>March 2025</v>
      </c>
      <c r="C6" s="1208"/>
      <c r="D6" s="1211" t="s">
        <v>45</v>
      </c>
      <c r="E6" s="1211"/>
      <c r="F6" s="1211" t="s">
        <v>51</v>
      </c>
      <c r="G6" s="1211"/>
    </row>
    <row r="7" spans="1:12" s="63" customFormat="1">
      <c r="A7" s="1203"/>
      <c r="B7" s="940" t="s">
        <v>27</v>
      </c>
      <c r="C7" s="940" t="s">
        <v>28</v>
      </c>
      <c r="D7" s="940" t="s">
        <v>989</v>
      </c>
      <c r="E7" s="940" t="s">
        <v>142</v>
      </c>
      <c r="F7" s="940" t="s">
        <v>989</v>
      </c>
      <c r="G7" s="940" t="s">
        <v>142</v>
      </c>
    </row>
    <row r="8" spans="1:12" s="63" customFormat="1">
      <c r="A8" s="1203"/>
      <c r="B8" s="940" t="s">
        <v>29</v>
      </c>
      <c r="C8" s="940" t="s">
        <v>30</v>
      </c>
      <c r="D8" s="941" t="s">
        <v>990</v>
      </c>
      <c r="E8" s="941" t="s">
        <v>143</v>
      </c>
      <c r="F8" s="941" t="s">
        <v>990</v>
      </c>
      <c r="G8" s="941" t="s">
        <v>143</v>
      </c>
    </row>
    <row r="9" spans="1:12" s="63" customFormat="1">
      <c r="A9" s="942" t="s">
        <v>1267</v>
      </c>
      <c r="B9" s="943">
        <v>549</v>
      </c>
      <c r="C9" s="944">
        <v>1.0983075261073101E-2</v>
      </c>
      <c r="D9" s="943">
        <v>-1</v>
      </c>
      <c r="E9" s="944">
        <v>-1.8181818181818299E-3</v>
      </c>
      <c r="F9" s="943">
        <v>4</v>
      </c>
      <c r="G9" s="944">
        <v>7.3394495412844041E-3</v>
      </c>
    </row>
    <row r="10" spans="1:12" s="63" customFormat="1">
      <c r="A10" s="942" t="s">
        <v>819</v>
      </c>
      <c r="B10" s="943">
        <v>695</v>
      </c>
      <c r="C10" s="945">
        <v>1.3903893090065218E-2</v>
      </c>
      <c r="D10" s="943">
        <v>12</v>
      </c>
      <c r="E10" s="945">
        <v>1.7569546120058455E-2</v>
      </c>
      <c r="F10" s="943">
        <v>67</v>
      </c>
      <c r="G10" s="945">
        <v>0.1066878980891719</v>
      </c>
    </row>
    <row r="11" spans="1:12" s="63" customFormat="1">
      <c r="A11" s="942" t="s">
        <v>806</v>
      </c>
      <c r="B11" s="943">
        <v>1639</v>
      </c>
      <c r="C11" s="945">
        <v>3.2789180970671787E-2</v>
      </c>
      <c r="D11" s="943">
        <v>-4</v>
      </c>
      <c r="E11" s="945">
        <v>-2.4345709068777088E-3</v>
      </c>
      <c r="F11" s="943">
        <v>-6</v>
      </c>
      <c r="G11" s="945">
        <v>-3.6474164133738496E-3</v>
      </c>
    </row>
    <row r="12" spans="1:12" s="63" customFormat="1">
      <c r="A12" s="942" t="s">
        <v>173</v>
      </c>
      <c r="B12" s="943">
        <v>315</v>
      </c>
      <c r="C12" s="945">
        <v>6.3017644940583364E-3</v>
      </c>
      <c r="D12" s="943">
        <v>1</v>
      </c>
      <c r="E12" s="945">
        <v>3.1847133757962887E-3</v>
      </c>
      <c r="F12" s="943">
        <v>3</v>
      </c>
      <c r="G12" s="945">
        <v>9.6153846153845812E-3</v>
      </c>
    </row>
    <row r="13" spans="1:12" s="63" customFormat="1">
      <c r="A13" s="942" t="s">
        <v>821</v>
      </c>
      <c r="B13" s="943">
        <v>940</v>
      </c>
      <c r="C13" s="945">
        <v>1.8805265474332814E-2</v>
      </c>
      <c r="D13" s="943">
        <v>0</v>
      </c>
      <c r="E13" s="945">
        <v>0</v>
      </c>
      <c r="F13" s="943">
        <v>-3</v>
      </c>
      <c r="G13" s="945">
        <v>-3.1813361611876534E-3</v>
      </c>
    </row>
    <row r="14" spans="1:12" s="63" customFormat="1">
      <c r="A14" s="942" t="s">
        <v>174</v>
      </c>
      <c r="B14" s="943">
        <v>360</v>
      </c>
      <c r="C14" s="945">
        <v>7.2020165646380988E-3</v>
      </c>
      <c r="D14" s="943">
        <v>1</v>
      </c>
      <c r="E14" s="945">
        <v>2.7855153203342198E-3</v>
      </c>
      <c r="F14" s="943">
        <v>2</v>
      </c>
      <c r="G14" s="945">
        <v>5.5865921787709993E-3</v>
      </c>
    </row>
    <row r="15" spans="1:12" s="63" customFormat="1">
      <c r="A15" s="942" t="s">
        <v>175</v>
      </c>
      <c r="B15" s="943">
        <v>3742</v>
      </c>
      <c r="C15" s="945">
        <v>7.4860961069099341E-2</v>
      </c>
      <c r="D15" s="943">
        <v>0</v>
      </c>
      <c r="E15" s="945">
        <v>0</v>
      </c>
      <c r="F15" s="943">
        <v>-2</v>
      </c>
      <c r="G15" s="945">
        <v>-5.3418803418803229E-4</v>
      </c>
    </row>
    <row r="16" spans="1:12" s="63" customFormat="1">
      <c r="A16" s="942" t="s">
        <v>176</v>
      </c>
      <c r="B16" s="943">
        <v>2115</v>
      </c>
      <c r="C16" s="945">
        <v>4.2311847317248831E-2</v>
      </c>
      <c r="D16" s="943">
        <v>30</v>
      </c>
      <c r="E16" s="945">
        <v>1.4388489208633004E-2</v>
      </c>
      <c r="F16" s="943">
        <v>97</v>
      </c>
      <c r="G16" s="945">
        <v>4.8067393458870233E-2</v>
      </c>
    </row>
    <row r="17" spans="1:12" s="63" customFormat="1">
      <c r="A17" s="946" t="s">
        <v>177</v>
      </c>
      <c r="B17" s="943">
        <v>4550</v>
      </c>
      <c r="C17" s="945">
        <v>9.1025487136398187E-2</v>
      </c>
      <c r="D17" s="943">
        <v>68</v>
      </c>
      <c r="E17" s="945">
        <v>1.5171798304328465E-2</v>
      </c>
      <c r="F17" s="943">
        <v>85</v>
      </c>
      <c r="G17" s="945">
        <v>1.903695408734607E-2</v>
      </c>
    </row>
    <row r="18" spans="1:12" s="63" customFormat="1">
      <c r="A18" s="942" t="s">
        <v>178</v>
      </c>
      <c r="B18" s="943">
        <v>4074</v>
      </c>
      <c r="C18" s="945">
        <v>8.1502820789821157E-2</v>
      </c>
      <c r="D18" s="943">
        <v>1</v>
      </c>
      <c r="E18" s="945">
        <v>2.4551927326288414E-4</v>
      </c>
      <c r="F18" s="943">
        <v>6</v>
      </c>
      <c r="G18" s="945">
        <v>1.4749262536872809E-3</v>
      </c>
    </row>
    <row r="19" spans="1:12" s="63" customFormat="1">
      <c r="A19" s="942" t="s">
        <v>179</v>
      </c>
      <c r="B19" s="943">
        <v>4999</v>
      </c>
      <c r="C19" s="945">
        <v>0.10000800224062738</v>
      </c>
      <c r="D19" s="943">
        <v>26</v>
      </c>
      <c r="E19" s="945">
        <v>5.2282324552583859E-3</v>
      </c>
      <c r="F19" s="943">
        <v>69</v>
      </c>
      <c r="G19" s="945">
        <v>1.3995943204868189E-2</v>
      </c>
    </row>
    <row r="20" spans="1:12" s="63" customFormat="1">
      <c r="A20" s="942" t="s">
        <v>611</v>
      </c>
      <c r="B20" s="943">
        <v>3415</v>
      </c>
      <c r="C20" s="945">
        <v>6.831912935621974E-2</v>
      </c>
      <c r="D20" s="943">
        <v>6</v>
      </c>
      <c r="E20" s="945">
        <v>1.760046934584869E-3</v>
      </c>
      <c r="F20" s="943">
        <v>30</v>
      </c>
      <c r="G20" s="945">
        <v>8.8626292466764678E-3</v>
      </c>
    </row>
    <row r="21" spans="1:12" s="63" customFormat="1">
      <c r="A21" s="942" t="s">
        <v>180</v>
      </c>
      <c r="B21" s="943">
        <v>1058</v>
      </c>
      <c r="C21" s="945">
        <v>2.1165926459408634E-2</v>
      </c>
      <c r="D21" s="943">
        <v>4</v>
      </c>
      <c r="E21" s="945">
        <v>3.7950664136623402E-3</v>
      </c>
      <c r="F21" s="943">
        <v>19</v>
      </c>
      <c r="G21" s="945">
        <v>1.8286814244465877E-2</v>
      </c>
    </row>
    <row r="22" spans="1:12" s="63" customFormat="1">
      <c r="A22" s="942" t="s">
        <v>181</v>
      </c>
      <c r="B22" s="943">
        <v>4372</v>
      </c>
      <c r="C22" s="945">
        <v>8.7464490057216016E-2</v>
      </c>
      <c r="D22" s="943">
        <v>-3</v>
      </c>
      <c r="E22" s="945">
        <v>-6.857142857142895E-4</v>
      </c>
      <c r="F22" s="943">
        <v>-18</v>
      </c>
      <c r="G22" s="945">
        <v>-4.1002277904328421E-3</v>
      </c>
    </row>
    <row r="23" spans="1:12" s="63" customFormat="1">
      <c r="A23" s="942" t="s">
        <v>185</v>
      </c>
      <c r="B23" s="943">
        <v>102</v>
      </c>
      <c r="C23" s="945">
        <v>2.0405713599807944E-3</v>
      </c>
      <c r="D23" s="943">
        <v>3</v>
      </c>
      <c r="E23" s="945">
        <v>3.0303030303030276E-2</v>
      </c>
      <c r="F23" s="943">
        <v>4</v>
      </c>
      <c r="G23" s="945">
        <v>4.081632653061229E-2</v>
      </c>
    </row>
    <row r="24" spans="1:12" s="63" customFormat="1">
      <c r="A24" s="942" t="s">
        <v>215</v>
      </c>
      <c r="B24" s="943">
        <v>251</v>
      </c>
      <c r="C24" s="945">
        <v>5.0214059936782296E-3</v>
      </c>
      <c r="D24" s="943">
        <v>0</v>
      </c>
      <c r="E24" s="945">
        <v>0</v>
      </c>
      <c r="F24" s="943">
        <v>0</v>
      </c>
      <c r="G24" s="945">
        <v>0</v>
      </c>
    </row>
    <row r="25" spans="1:12" s="63" customFormat="1">
      <c r="A25" s="942" t="s">
        <v>214</v>
      </c>
      <c r="B25" s="943">
        <v>9583</v>
      </c>
      <c r="C25" s="945">
        <v>0.19171367983035251</v>
      </c>
      <c r="D25" s="943">
        <v>-52</v>
      </c>
      <c r="E25" s="945">
        <v>-5.3969901401141884E-3</v>
      </c>
      <c r="F25" s="943">
        <v>-148</v>
      </c>
      <c r="G25" s="945">
        <v>-1.520912547528519E-2</v>
      </c>
    </row>
    <row r="26" spans="1:12" s="63" customFormat="1">
      <c r="A26" s="946" t="s">
        <v>182</v>
      </c>
      <c r="B26" s="943">
        <v>2368</v>
      </c>
      <c r="C26" s="945">
        <v>4.7373264514063936E-2</v>
      </c>
      <c r="D26" s="943">
        <v>-1</v>
      </c>
      <c r="E26" s="945">
        <v>-4.2211903756861346E-4</v>
      </c>
      <c r="F26" s="943">
        <v>4</v>
      </c>
      <c r="G26" s="945">
        <v>1.6920473773265332E-3</v>
      </c>
    </row>
    <row r="27" spans="1:12" s="63" customFormat="1">
      <c r="A27" s="946" t="s">
        <v>825</v>
      </c>
      <c r="B27" s="943">
        <v>712</v>
      </c>
      <c r="C27" s="945">
        <v>1.4243988316728684E-2</v>
      </c>
      <c r="D27" s="943">
        <v>-1</v>
      </c>
      <c r="E27" s="945">
        <v>-1.4025245441795509E-3</v>
      </c>
      <c r="F27" s="943">
        <v>-5</v>
      </c>
      <c r="G27" s="945">
        <v>-6.9735006973500324E-3</v>
      </c>
    </row>
    <row r="28" spans="1:12" s="63" customFormat="1">
      <c r="A28" s="942" t="s">
        <v>184</v>
      </c>
      <c r="B28" s="943">
        <v>3060</v>
      </c>
      <c r="C28" s="945">
        <v>6.1217140799423836E-2</v>
      </c>
      <c r="D28" s="943">
        <v>168</v>
      </c>
      <c r="E28" s="945">
        <v>5.8091286307053958E-2</v>
      </c>
      <c r="F28" s="943">
        <v>167</v>
      </c>
      <c r="G28" s="945">
        <v>5.7725544417559727E-2</v>
      </c>
    </row>
    <row r="29" spans="1:12" s="63" customFormat="1">
      <c r="A29" s="942" t="s">
        <v>1304</v>
      </c>
      <c r="B29" s="943">
        <v>1087</v>
      </c>
      <c r="C29" s="945">
        <v>2.1746088904893369E-2</v>
      </c>
      <c r="D29" s="943">
        <v>2</v>
      </c>
      <c r="E29" s="945">
        <v>1.8433179723502668E-3</v>
      </c>
      <c r="F29" s="943">
        <v>2</v>
      </c>
      <c r="G29" s="945">
        <v>1.8433179723502668E-3</v>
      </c>
    </row>
    <row r="30" spans="1:12" s="63" customFormat="1" ht="18" customHeight="1">
      <c r="A30" s="947" t="s">
        <v>942</v>
      </c>
      <c r="B30" s="948">
        <v>49986</v>
      </c>
      <c r="C30" s="949">
        <v>0.98901692473892688</v>
      </c>
      <c r="D30" s="948">
        <v>260</v>
      </c>
      <c r="E30" s="949">
        <v>5.2286530185416957E-3</v>
      </c>
      <c r="F30" s="948">
        <v>377</v>
      </c>
      <c r="G30" s="949">
        <v>7.5994275232316166E-3</v>
      </c>
    </row>
    <row r="31" spans="1:12">
      <c r="A31" s="950" t="s">
        <v>521</v>
      </c>
      <c r="B31" s="921"/>
      <c r="C31" s="921"/>
      <c r="D31" s="921"/>
      <c r="E31" s="921"/>
      <c r="F31" s="921"/>
      <c r="G31" s="921"/>
      <c r="I31" s="836"/>
      <c r="J31" s="836"/>
      <c r="K31" s="836"/>
      <c r="L31" s="837"/>
    </row>
    <row r="32" spans="1:12">
      <c r="A32" s="1003" t="s">
        <v>1310</v>
      </c>
      <c r="B32" s="952"/>
      <c r="C32" s="953"/>
      <c r="D32" s="954"/>
      <c r="E32" s="955"/>
      <c r="F32" s="955"/>
      <c r="G32" s="955"/>
      <c r="I32" s="836"/>
      <c r="J32" s="836"/>
      <c r="K32" s="836"/>
      <c r="L32" s="837"/>
    </row>
    <row r="33" spans="1:8" ht="12.75" customHeight="1"/>
    <row r="34" spans="1:8">
      <c r="A34" s="939" t="s">
        <v>965</v>
      </c>
      <c r="B34" s="921"/>
      <c r="C34" s="921"/>
      <c r="D34" s="921"/>
      <c r="E34" s="921"/>
      <c r="F34" s="921"/>
      <c r="G34" s="921"/>
      <c r="H34" s="824"/>
    </row>
    <row r="35" spans="1:8">
      <c r="A35" s="923" t="s">
        <v>966</v>
      </c>
      <c r="B35" s="921"/>
      <c r="C35" s="921"/>
      <c r="D35" s="921"/>
      <c r="E35" s="921"/>
      <c r="F35" s="921"/>
      <c r="G35" s="921"/>
      <c r="H35" s="825"/>
    </row>
    <row r="36" spans="1:8">
      <c r="A36" s="921"/>
      <c r="B36" s="921"/>
      <c r="C36" s="921"/>
      <c r="D36" s="956"/>
      <c r="E36" s="956" t="s">
        <v>43</v>
      </c>
      <c r="F36" s="921"/>
      <c r="G36" s="957" t="s">
        <v>1618</v>
      </c>
      <c r="H36" s="294"/>
    </row>
    <row r="37" spans="1:8" ht="12.75" customHeight="1">
      <c r="A37" s="921"/>
      <c r="B37" s="921"/>
      <c r="C37" s="921"/>
      <c r="D37" s="958"/>
      <c r="E37" s="958" t="s">
        <v>44</v>
      </c>
      <c r="F37" s="959"/>
      <c r="G37" s="924" t="s">
        <v>1619</v>
      </c>
      <c r="H37" s="295"/>
    </row>
    <row r="38" spans="1:8" ht="12.75" customHeight="1">
      <c r="A38" s="921"/>
      <c r="B38" s="921"/>
      <c r="C38" s="921"/>
      <c r="D38" s="958"/>
      <c r="E38" s="958"/>
      <c r="F38" s="959"/>
      <c r="G38" s="924"/>
      <c r="H38" s="295"/>
    </row>
    <row r="39" spans="1:8" ht="23.45" customHeight="1">
      <c r="A39" s="960"/>
      <c r="B39" s="961"/>
      <c r="C39" s="961" t="s">
        <v>1604</v>
      </c>
      <c r="D39" s="961"/>
      <c r="E39" s="1212" t="s">
        <v>513</v>
      </c>
      <c r="F39" s="1212"/>
      <c r="G39" s="1212"/>
      <c r="H39" s="295"/>
    </row>
    <row r="40" spans="1:8" ht="24">
      <c r="A40" s="960"/>
      <c r="B40" s="962"/>
      <c r="C40" s="963" t="s">
        <v>1605</v>
      </c>
      <c r="D40" s="962"/>
      <c r="E40" s="1213" t="s">
        <v>514</v>
      </c>
      <c r="F40" s="1213"/>
      <c r="G40" s="1006" t="s">
        <v>515</v>
      </c>
      <c r="H40" s="295"/>
    </row>
    <row r="41" spans="1:8" ht="24">
      <c r="A41" s="964" t="s">
        <v>994</v>
      </c>
      <c r="B41" s="965" t="s">
        <v>995</v>
      </c>
      <c r="C41" s="965" t="s">
        <v>996</v>
      </c>
      <c r="D41" s="965" t="s">
        <v>997</v>
      </c>
      <c r="E41" s="965" t="s">
        <v>995</v>
      </c>
      <c r="F41" s="965" t="s">
        <v>996</v>
      </c>
      <c r="G41" s="965" t="s">
        <v>997</v>
      </c>
      <c r="H41" s="295"/>
    </row>
    <row r="42" spans="1:8" ht="15" customHeight="1">
      <c r="A42" s="966" t="s">
        <v>6</v>
      </c>
      <c r="B42" s="967">
        <v>5</v>
      </c>
      <c r="C42" s="967">
        <v>0</v>
      </c>
      <c r="D42" s="967">
        <v>5</v>
      </c>
      <c r="E42" s="967">
        <v>0</v>
      </c>
      <c r="F42" s="967">
        <v>-1</v>
      </c>
      <c r="G42" s="1004">
        <v>-0.16666666666666663</v>
      </c>
      <c r="H42" s="295"/>
    </row>
    <row r="43" spans="1:8" ht="15" customHeight="1">
      <c r="A43" s="966" t="s">
        <v>7</v>
      </c>
      <c r="B43" s="967">
        <v>308</v>
      </c>
      <c r="C43" s="967">
        <v>151</v>
      </c>
      <c r="D43" s="967">
        <v>459</v>
      </c>
      <c r="E43" s="967">
        <v>24</v>
      </c>
      <c r="F43" s="967">
        <v>18</v>
      </c>
      <c r="G43" s="1004">
        <v>0.10071942446043169</v>
      </c>
      <c r="H43" s="295"/>
    </row>
    <row r="44" spans="1:8" ht="15" customHeight="1">
      <c r="A44" s="966" t="s">
        <v>8</v>
      </c>
      <c r="B44" s="967">
        <v>1306</v>
      </c>
      <c r="C44" s="967">
        <v>948</v>
      </c>
      <c r="D44" s="967">
        <v>2254</v>
      </c>
      <c r="E44" s="967">
        <v>45</v>
      </c>
      <c r="F44" s="967">
        <v>52</v>
      </c>
      <c r="G44" s="1004">
        <v>4.496986555401028E-2</v>
      </c>
      <c r="H44" s="295"/>
    </row>
    <row r="45" spans="1:8" ht="15" customHeight="1">
      <c r="A45" s="966" t="s">
        <v>9</v>
      </c>
      <c r="B45" s="967">
        <v>2052</v>
      </c>
      <c r="C45" s="967">
        <v>1746</v>
      </c>
      <c r="D45" s="967">
        <v>3798</v>
      </c>
      <c r="E45" s="967">
        <v>43</v>
      </c>
      <c r="F45" s="967">
        <v>33</v>
      </c>
      <c r="G45" s="1004">
        <v>2.0419129500268696E-2</v>
      </c>
      <c r="H45" s="295"/>
    </row>
    <row r="46" spans="1:8" ht="15" customHeight="1">
      <c r="A46" s="966" t="s">
        <v>10</v>
      </c>
      <c r="B46" s="967">
        <v>3029</v>
      </c>
      <c r="C46" s="967">
        <v>2820</v>
      </c>
      <c r="D46" s="967">
        <v>5849</v>
      </c>
      <c r="E46" s="967">
        <v>8</v>
      </c>
      <c r="F46" s="967">
        <v>-10</v>
      </c>
      <c r="G46" s="1004">
        <v>-3.4182191078446778E-4</v>
      </c>
      <c r="H46" s="295"/>
    </row>
    <row r="47" spans="1:8" ht="15" customHeight="1">
      <c r="A47" s="966" t="s">
        <v>11</v>
      </c>
      <c r="B47" s="967">
        <v>3983</v>
      </c>
      <c r="C47" s="967">
        <v>3949</v>
      </c>
      <c r="D47" s="967">
        <v>7932</v>
      </c>
      <c r="E47" s="967">
        <v>10</v>
      </c>
      <c r="F47" s="967">
        <v>50</v>
      </c>
      <c r="G47" s="1004">
        <v>7.6219512195121464E-3</v>
      </c>
      <c r="H47" s="295"/>
    </row>
    <row r="48" spans="1:8" ht="15" customHeight="1">
      <c r="A48" s="966" t="s">
        <v>12</v>
      </c>
      <c r="B48" s="967">
        <v>4400</v>
      </c>
      <c r="C48" s="967">
        <v>4438</v>
      </c>
      <c r="D48" s="967">
        <v>8838</v>
      </c>
      <c r="E48" s="967">
        <v>15</v>
      </c>
      <c r="F48" s="967">
        <v>14</v>
      </c>
      <c r="G48" s="1004">
        <v>3.2920876376432151E-3</v>
      </c>
      <c r="H48" s="295"/>
    </row>
    <row r="49" spans="1:8" ht="15" customHeight="1">
      <c r="A49" s="966" t="s">
        <v>39</v>
      </c>
      <c r="B49" s="967">
        <v>7418</v>
      </c>
      <c r="C49" s="967">
        <v>6941</v>
      </c>
      <c r="D49" s="967">
        <v>14359</v>
      </c>
      <c r="E49" s="967">
        <v>94</v>
      </c>
      <c r="F49" s="967">
        <v>36</v>
      </c>
      <c r="G49" s="1004">
        <v>9.1362709958535682E-3</v>
      </c>
      <c r="H49" s="297"/>
    </row>
    <row r="50" spans="1:8" ht="15" customHeight="1">
      <c r="A50" s="966" t="s">
        <v>40</v>
      </c>
      <c r="B50" s="967">
        <v>3236</v>
      </c>
      <c r="C50" s="967">
        <v>2401</v>
      </c>
      <c r="D50" s="967">
        <v>5637</v>
      </c>
      <c r="E50" s="967">
        <v>21</v>
      </c>
      <c r="F50" s="967">
        <v>25</v>
      </c>
      <c r="G50" s="1004">
        <v>8.227508495796787E-3</v>
      </c>
    </row>
    <row r="51" spans="1:8" ht="15" customHeight="1">
      <c r="A51" s="966" t="s">
        <v>41</v>
      </c>
      <c r="B51" s="967">
        <v>315</v>
      </c>
      <c r="C51" s="967">
        <v>162</v>
      </c>
      <c r="D51" s="967">
        <v>477</v>
      </c>
      <c r="E51" s="967">
        <v>17</v>
      </c>
      <c r="F51" s="967">
        <v>8</v>
      </c>
      <c r="G51" s="1004">
        <v>5.5309734513274256E-2</v>
      </c>
    </row>
    <row r="52" spans="1:8" ht="15" customHeight="1">
      <c r="A52" s="966" t="s">
        <v>42</v>
      </c>
      <c r="B52" s="967">
        <v>1</v>
      </c>
      <c r="C52" s="967">
        <v>0</v>
      </c>
      <c r="D52" s="967">
        <v>1</v>
      </c>
      <c r="E52" s="967">
        <v>-1</v>
      </c>
      <c r="F52" s="967">
        <v>0</v>
      </c>
      <c r="G52" s="1004">
        <v>-0.5</v>
      </c>
    </row>
    <row r="53" spans="1:8" ht="24">
      <c r="A53" s="968" t="s">
        <v>520</v>
      </c>
      <c r="B53" s="969">
        <v>26053</v>
      </c>
      <c r="C53" s="969">
        <v>23556</v>
      </c>
      <c r="D53" s="969">
        <v>49609</v>
      </c>
      <c r="E53" s="969">
        <v>276</v>
      </c>
      <c r="F53" s="969">
        <v>225</v>
      </c>
      <c r="G53" s="1005">
        <v>1.0202003746843769E-2</v>
      </c>
      <c r="H53" s="167"/>
    </row>
    <row r="54" spans="1:8" ht="12.75" customHeight="1">
      <c r="A54" s="951" t="s">
        <v>881</v>
      </c>
      <c r="B54" s="921"/>
      <c r="C54" s="921"/>
      <c r="D54" s="921"/>
      <c r="E54" s="921"/>
      <c r="F54" s="921"/>
      <c r="G54" s="921"/>
      <c r="H54" s="167"/>
    </row>
    <row r="55" spans="1:8" ht="12.75" customHeight="1">
      <c r="B55" s="167"/>
      <c r="C55" s="167"/>
      <c r="D55" s="167"/>
      <c r="E55" s="167"/>
      <c r="F55" s="167"/>
      <c r="G55" s="167"/>
      <c r="H55" s="167"/>
    </row>
    <row r="56" spans="1:8">
      <c r="A56" s="580" t="s">
        <v>81</v>
      </c>
    </row>
    <row r="57" spans="1:8">
      <c r="G57" s="752" t="s">
        <v>775</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3"/>
      <c r="J66" s="183"/>
      <c r="K66" s="183"/>
      <c r="L66" s="183"/>
    </row>
    <row r="67" spans="9:12" ht="12.75" customHeight="1">
      <c r="I67" s="183"/>
      <c r="J67" s="183"/>
      <c r="K67" s="183"/>
      <c r="L67" s="183"/>
    </row>
    <row r="68" spans="9:12" ht="12.75" customHeight="1">
      <c r="I68" s="183"/>
      <c r="J68" s="183"/>
      <c r="K68" s="183"/>
      <c r="L68" s="183"/>
    </row>
    <row r="69" spans="9:12" ht="12.75" customHeight="1">
      <c r="I69" s="1214"/>
      <c r="J69" s="1214"/>
      <c r="K69" s="183"/>
      <c r="L69" s="183"/>
    </row>
    <row r="70" spans="9:12" ht="12.75" customHeight="1">
      <c r="I70" s="311"/>
      <c r="J70" s="1209"/>
      <c r="K70" s="183"/>
      <c r="L70" s="183"/>
    </row>
    <row r="71" spans="9:12" ht="12.75" customHeight="1">
      <c r="I71" s="312"/>
      <c r="J71" s="1210"/>
      <c r="K71" s="183"/>
      <c r="L71" s="183"/>
    </row>
    <row r="72" spans="9:12" ht="12.75" customHeight="1">
      <c r="I72" s="314"/>
      <c r="J72" s="315"/>
      <c r="K72" s="183"/>
      <c r="L72" s="183"/>
    </row>
    <row r="73" spans="9:12" ht="12.75" customHeight="1">
      <c r="I73" s="314"/>
      <c r="J73" s="315"/>
      <c r="K73" s="183"/>
      <c r="L73" s="183"/>
    </row>
    <row r="74" spans="9:12" ht="12.75" customHeight="1">
      <c r="I74" s="314"/>
      <c r="J74" s="315"/>
      <c r="K74" s="183"/>
      <c r="L74" s="183"/>
    </row>
    <row r="75" spans="9:12" ht="12.75" customHeight="1">
      <c r="I75" s="314"/>
      <c r="J75" s="315"/>
      <c r="K75" s="183"/>
      <c r="L75" s="183"/>
    </row>
    <row r="76" spans="9:12" ht="12.75" customHeight="1">
      <c r="I76" s="314"/>
      <c r="J76" s="315"/>
      <c r="K76" s="183"/>
      <c r="L76" s="183"/>
    </row>
    <row r="77" spans="9:12" ht="12.75" customHeight="1">
      <c r="I77" s="183"/>
      <c r="J77" s="183"/>
      <c r="K77" s="183"/>
      <c r="L77" s="183"/>
    </row>
    <row r="78" spans="9:12" ht="12.75" customHeight="1">
      <c r="I78" s="183"/>
      <c r="J78" s="183"/>
      <c r="K78" s="183"/>
      <c r="L78" s="183"/>
    </row>
    <row r="79" spans="9:12" ht="12.75" customHeight="1">
      <c r="I79" s="183"/>
      <c r="J79" s="183"/>
      <c r="K79" s="183"/>
      <c r="L79" s="183"/>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522</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M110"/>
  <sheetViews>
    <sheetView showGridLines="0" zoomScaleNormal="100" workbookViewId="0"/>
  </sheetViews>
  <sheetFormatPr defaultColWidth="8.85546875" defaultRowHeight="15"/>
  <cols>
    <col min="1" max="1" width="31.140625" style="247" customWidth="1"/>
    <col min="2" max="2" width="11.5703125" style="247" customWidth="1"/>
    <col min="3" max="3" width="10.85546875" style="247" customWidth="1"/>
    <col min="4" max="4" width="11.42578125" style="247" customWidth="1"/>
    <col min="5" max="5" width="11.140625" style="247" customWidth="1"/>
    <col min="6" max="6" width="11.42578125" style="247" customWidth="1"/>
    <col min="7" max="8" width="11.140625" style="247" customWidth="1"/>
    <col min="9" max="9" width="11.42578125" style="247" customWidth="1"/>
    <col min="10" max="10" width="11" style="247" bestFit="1" customWidth="1"/>
    <col min="11" max="11" width="10.140625" style="247" customWidth="1"/>
    <col min="12" max="12" width="11" style="247" customWidth="1"/>
    <col min="13" max="16384" width="8.85546875" style="247"/>
  </cols>
  <sheetData>
    <row r="1" spans="1:12">
      <c r="A1" s="139" t="s">
        <v>945</v>
      </c>
      <c r="I1" s="126" t="str">
        <f>Naslovnica!A20</f>
        <v>Ožujak 2025.</v>
      </c>
      <c r="L1" s="126"/>
    </row>
    <row r="2" spans="1:12">
      <c r="A2" s="522" t="s">
        <v>946</v>
      </c>
      <c r="I2" s="498" t="str">
        <f>Naslovnica!A24</f>
        <v>March 2025</v>
      </c>
      <c r="L2" s="498"/>
    </row>
    <row r="3" spans="1:12" ht="10.35" customHeight="1">
      <c r="A3" s="522"/>
      <c r="I3" s="498"/>
      <c r="L3" s="498"/>
    </row>
    <row r="4" spans="1:12" ht="12.75" customHeight="1">
      <c r="I4" s="13" t="s">
        <v>1291</v>
      </c>
    </row>
    <row r="5" spans="1:12" ht="20.100000000000001" customHeight="1">
      <c r="A5" s="1185" t="s">
        <v>998</v>
      </c>
      <c r="B5" s="1187" t="s">
        <v>977</v>
      </c>
      <c r="C5" s="1187"/>
      <c r="D5" s="1187"/>
      <c r="E5" s="1187"/>
      <c r="F5" s="1188" t="s">
        <v>979</v>
      </c>
      <c r="G5" s="1189" t="s">
        <v>976</v>
      </c>
      <c r="H5" s="1185" t="s">
        <v>978</v>
      </c>
      <c r="I5" s="1185" t="s">
        <v>1000</v>
      </c>
    </row>
    <row r="6" spans="1:12" s="63" customFormat="1" ht="69" customHeight="1">
      <c r="A6" s="1185"/>
      <c r="B6" s="852" t="s">
        <v>972</v>
      </c>
      <c r="C6" s="852" t="s">
        <v>973</v>
      </c>
      <c r="D6" s="852" t="s">
        <v>974</v>
      </c>
      <c r="E6" s="852" t="s">
        <v>975</v>
      </c>
      <c r="F6" s="1188"/>
      <c r="G6" s="1189"/>
      <c r="H6" s="1185"/>
      <c r="I6" s="1185"/>
      <c r="J6" s="828"/>
    </row>
    <row r="7" spans="1:12" s="63" customFormat="1">
      <c r="A7" s="848" t="s">
        <v>1267</v>
      </c>
      <c r="B7" s="860">
        <v>0.66374999999999995</v>
      </c>
      <c r="C7" s="860">
        <v>10.638200000000001</v>
      </c>
      <c r="D7" s="860">
        <v>0</v>
      </c>
      <c r="E7" s="860">
        <v>0</v>
      </c>
      <c r="F7" s="861">
        <v>11.301950000000001</v>
      </c>
      <c r="G7" s="864">
        <v>-3.2499828790576446E-2</v>
      </c>
      <c r="H7" s="861">
        <v>35.067899999999895</v>
      </c>
      <c r="I7" s="861">
        <v>855.6084343420265</v>
      </c>
    </row>
    <row r="8" spans="1:12" s="63" customFormat="1">
      <c r="A8" s="848" t="s">
        <v>819</v>
      </c>
      <c r="B8" s="860">
        <v>26.867000000000001</v>
      </c>
      <c r="C8" s="860">
        <v>2.4649399999999999</v>
      </c>
      <c r="D8" s="860">
        <v>0</v>
      </c>
      <c r="E8" s="860">
        <v>0</v>
      </c>
      <c r="F8" s="861">
        <v>29.331939999999999</v>
      </c>
      <c r="G8" s="862">
        <v>2.3876062292786271E-2</v>
      </c>
      <c r="H8" s="861">
        <v>82.296780000000581</v>
      </c>
      <c r="I8" s="861">
        <v>4198.6210757170338</v>
      </c>
    </row>
    <row r="9" spans="1:12" s="63" customFormat="1">
      <c r="A9" s="848" t="s">
        <v>806</v>
      </c>
      <c r="B9" s="860">
        <v>69.538399999999996</v>
      </c>
      <c r="C9" s="860">
        <v>11.709910000000001</v>
      </c>
      <c r="D9" s="860">
        <v>0</v>
      </c>
      <c r="E9" s="860">
        <v>0</v>
      </c>
      <c r="F9" s="861">
        <v>81.248310000000004</v>
      </c>
      <c r="G9" s="862">
        <v>7.8750767368749912</v>
      </c>
      <c r="H9" s="861">
        <v>101.57934999999998</v>
      </c>
      <c r="I9" s="861">
        <v>3473.3569768989287</v>
      </c>
    </row>
    <row r="10" spans="1:12" s="63" customFormat="1">
      <c r="A10" s="848" t="s">
        <v>173</v>
      </c>
      <c r="B10" s="860">
        <v>2.16492</v>
      </c>
      <c r="C10" s="860">
        <v>9.9911900000000013</v>
      </c>
      <c r="D10" s="860">
        <v>0</v>
      </c>
      <c r="E10" s="860">
        <v>0</v>
      </c>
      <c r="F10" s="861">
        <v>12.156110000000002</v>
      </c>
      <c r="G10" s="862">
        <v>0.12124996656388354</v>
      </c>
      <c r="H10" s="861">
        <v>33.420330000000831</v>
      </c>
      <c r="I10" s="861">
        <v>5583.1914754569016</v>
      </c>
    </row>
    <row r="11" spans="1:12" s="63" customFormat="1">
      <c r="A11" s="848" t="s">
        <v>821</v>
      </c>
      <c r="B11" s="860">
        <v>94.851479999999995</v>
      </c>
      <c r="C11" s="860">
        <v>3.0565199999999999</v>
      </c>
      <c r="D11" s="860">
        <v>0</v>
      </c>
      <c r="E11" s="860">
        <v>0</v>
      </c>
      <c r="F11" s="861">
        <v>97.908000000000001</v>
      </c>
      <c r="G11" s="862">
        <v>3.8200584938863358E-5</v>
      </c>
      <c r="H11" s="861">
        <v>297.69839000000138</v>
      </c>
      <c r="I11" s="861">
        <v>16840.977966917511</v>
      </c>
    </row>
    <row r="12" spans="1:12" s="63" customFormat="1">
      <c r="A12" s="848" t="s">
        <v>174</v>
      </c>
      <c r="B12" s="860">
        <v>1.01478</v>
      </c>
      <c r="C12" s="860">
        <v>8.9135400000000011</v>
      </c>
      <c r="D12" s="860">
        <v>0</v>
      </c>
      <c r="E12" s="860">
        <v>0</v>
      </c>
      <c r="F12" s="861">
        <v>9.9283200000000011</v>
      </c>
      <c r="G12" s="864">
        <v>-4.8636051775221567E-2</v>
      </c>
      <c r="H12" s="861">
        <v>33.575079999999843</v>
      </c>
      <c r="I12" s="861">
        <v>1501.9784147348853</v>
      </c>
    </row>
    <row r="13" spans="1:12" s="63" customFormat="1">
      <c r="A13" s="848" t="s">
        <v>175</v>
      </c>
      <c r="B13" s="860">
        <v>121.29186999999999</v>
      </c>
      <c r="C13" s="860">
        <v>18.257090000000002</v>
      </c>
      <c r="D13" s="860">
        <v>0</v>
      </c>
      <c r="E13" s="860">
        <v>0</v>
      </c>
      <c r="F13" s="861">
        <v>139.54895999999999</v>
      </c>
      <c r="G13" s="862">
        <v>9.936605470300286E-3</v>
      </c>
      <c r="H13" s="861">
        <v>421.72913000000335</v>
      </c>
      <c r="I13" s="861">
        <v>28281.126387619614</v>
      </c>
    </row>
    <row r="14" spans="1:12" s="63" customFormat="1">
      <c r="A14" s="849" t="s">
        <v>176</v>
      </c>
      <c r="B14" s="860">
        <v>38.179070000000003</v>
      </c>
      <c r="C14" s="860">
        <v>73.432179999999988</v>
      </c>
      <c r="D14" s="860">
        <v>0</v>
      </c>
      <c r="E14" s="860">
        <v>0.79191</v>
      </c>
      <c r="F14" s="861">
        <v>112.40315999999999</v>
      </c>
      <c r="G14" s="862">
        <v>2.5870466320770502E-2</v>
      </c>
      <c r="H14" s="861">
        <v>327.83727999999974</v>
      </c>
      <c r="I14" s="861">
        <v>20232.946619847371</v>
      </c>
    </row>
    <row r="15" spans="1:12" s="63" customFormat="1">
      <c r="A15" s="850" t="s">
        <v>177</v>
      </c>
      <c r="B15" s="860">
        <v>12.08897</v>
      </c>
      <c r="C15" s="860">
        <v>42.649250000000002</v>
      </c>
      <c r="D15" s="860">
        <v>0</v>
      </c>
      <c r="E15" s="860">
        <v>0</v>
      </c>
      <c r="F15" s="861">
        <v>54.738219999999998</v>
      </c>
      <c r="G15" s="862">
        <v>-5.5307389741864776E-2</v>
      </c>
      <c r="H15" s="861">
        <v>154.81876000000193</v>
      </c>
      <c r="I15" s="861">
        <v>15454.374133200618</v>
      </c>
    </row>
    <row r="16" spans="1:12" s="63" customFormat="1">
      <c r="A16" s="850" t="s">
        <v>178</v>
      </c>
      <c r="B16" s="860">
        <v>178.68899999999999</v>
      </c>
      <c r="C16" s="860">
        <v>27.86186</v>
      </c>
      <c r="D16" s="860">
        <v>0</v>
      </c>
      <c r="E16" s="860">
        <v>0.12204000000000001</v>
      </c>
      <c r="F16" s="861">
        <v>206.6729</v>
      </c>
      <c r="G16" s="862">
        <v>-2.5011199452915744E-2</v>
      </c>
      <c r="H16" s="861">
        <v>630.08564000000115</v>
      </c>
      <c r="I16" s="861">
        <v>31906.930788403348</v>
      </c>
    </row>
    <row r="17" spans="1:12" s="63" customFormat="1">
      <c r="A17" s="850" t="s">
        <v>179</v>
      </c>
      <c r="B17" s="860">
        <v>1.74</v>
      </c>
      <c r="C17" s="860">
        <v>188.60132999999999</v>
      </c>
      <c r="D17" s="860">
        <v>0</v>
      </c>
      <c r="E17" s="860">
        <v>0</v>
      </c>
      <c r="F17" s="861">
        <v>190.34133</v>
      </c>
      <c r="G17" s="862">
        <v>-8.7247651414359417E-3</v>
      </c>
      <c r="H17" s="861">
        <v>579.53367000000435</v>
      </c>
      <c r="I17" s="861">
        <v>47294.301823856265</v>
      </c>
    </row>
    <row r="18" spans="1:12" s="63" customFormat="1">
      <c r="A18" s="850" t="s">
        <v>611</v>
      </c>
      <c r="B18" s="860">
        <v>36.119999999999997</v>
      </c>
      <c r="C18" s="860">
        <v>4.8712999999999997</v>
      </c>
      <c r="D18" s="860">
        <v>0</v>
      </c>
      <c r="E18" s="860">
        <v>0</v>
      </c>
      <c r="F18" s="861">
        <v>40.991299999999995</v>
      </c>
      <c r="G18" s="862">
        <v>6.4317919517891342E-2</v>
      </c>
      <c r="H18" s="861">
        <v>123.53620000000046</v>
      </c>
      <c r="I18" s="861">
        <v>10753.37860554118</v>
      </c>
    </row>
    <row r="19" spans="1:12" s="63" customFormat="1">
      <c r="A19" s="849" t="s">
        <v>180</v>
      </c>
      <c r="B19" s="860">
        <v>36.741080000000004</v>
      </c>
      <c r="C19" s="860">
        <v>5.1245799999999999</v>
      </c>
      <c r="D19" s="860">
        <v>0</v>
      </c>
      <c r="E19" s="860">
        <v>0</v>
      </c>
      <c r="F19" s="861">
        <v>41.865660000000005</v>
      </c>
      <c r="G19" s="862">
        <v>1.1255642555691336E-2</v>
      </c>
      <c r="H19" s="861">
        <v>128.53607000000011</v>
      </c>
      <c r="I19" s="861">
        <v>5485.8044792268884</v>
      </c>
    </row>
    <row r="20" spans="1:12" s="63" customFormat="1">
      <c r="A20" s="849" t="s">
        <v>181</v>
      </c>
      <c r="B20" s="860">
        <v>0</v>
      </c>
      <c r="C20" s="860">
        <v>16.380420000000001</v>
      </c>
      <c r="D20" s="860">
        <v>0</v>
      </c>
      <c r="E20" s="860">
        <v>0</v>
      </c>
      <c r="F20" s="861">
        <v>16.380420000000001</v>
      </c>
      <c r="G20" s="862">
        <v>-0.26572267980143649</v>
      </c>
      <c r="H20" s="861">
        <v>69.214060000000245</v>
      </c>
      <c r="I20" s="861">
        <v>10179.810556821949</v>
      </c>
    </row>
    <row r="21" spans="1:12" s="63" customFormat="1">
      <c r="A21" s="849" t="s">
        <v>185</v>
      </c>
      <c r="B21" s="860">
        <v>6.8159900000000002</v>
      </c>
      <c r="C21" s="860">
        <v>0.82808999999999999</v>
      </c>
      <c r="D21" s="860">
        <v>0</v>
      </c>
      <c r="E21" s="860">
        <v>0</v>
      </c>
      <c r="F21" s="861">
        <v>7.6440800000000007</v>
      </c>
      <c r="G21" s="862">
        <v>0.90492898955589518</v>
      </c>
      <c r="H21" s="861">
        <v>15.594659999999976</v>
      </c>
      <c r="I21" s="861">
        <v>533.48268825204059</v>
      </c>
    </row>
    <row r="22" spans="1:12" s="63" customFormat="1">
      <c r="A22" s="849" t="s">
        <v>215</v>
      </c>
      <c r="B22" s="860">
        <v>3.7790400000000002</v>
      </c>
      <c r="C22" s="860">
        <v>2.7174699999999996</v>
      </c>
      <c r="D22" s="860">
        <v>0</v>
      </c>
      <c r="E22" s="860">
        <v>0</v>
      </c>
      <c r="F22" s="861">
        <v>6.4965099999999998</v>
      </c>
      <c r="G22" s="862">
        <v>7.3194866381539159E-2</v>
      </c>
      <c r="H22" s="861">
        <v>20.720319999999958</v>
      </c>
      <c r="I22" s="861">
        <v>514.1468027128542</v>
      </c>
    </row>
    <row r="23" spans="1:12" s="63" customFormat="1">
      <c r="A23" s="849" t="s">
        <v>214</v>
      </c>
      <c r="B23" s="860">
        <v>0</v>
      </c>
      <c r="C23" s="860">
        <v>4.5089199999999998</v>
      </c>
      <c r="D23" s="860">
        <v>0</v>
      </c>
      <c r="E23" s="860">
        <v>0</v>
      </c>
      <c r="F23" s="861">
        <v>4.5089199999999998</v>
      </c>
      <c r="G23" s="862">
        <v>0.71351914204713873</v>
      </c>
      <c r="H23" s="861">
        <v>11.19974000000002</v>
      </c>
      <c r="I23" s="861">
        <v>11058.739556421795</v>
      </c>
    </row>
    <row r="24" spans="1:12" s="63" customFormat="1">
      <c r="A24" s="849" t="s">
        <v>182</v>
      </c>
      <c r="B24" s="860">
        <v>0</v>
      </c>
      <c r="C24" s="860">
        <v>87.168469999999999</v>
      </c>
      <c r="D24" s="860">
        <v>0</v>
      </c>
      <c r="E24" s="860">
        <v>0</v>
      </c>
      <c r="F24" s="861">
        <v>87.168469999999999</v>
      </c>
      <c r="G24" s="862">
        <v>-5.3720873479706555E-2</v>
      </c>
      <c r="H24" s="861">
        <v>267.57838000000083</v>
      </c>
      <c r="I24" s="861">
        <v>9692.0936767774856</v>
      </c>
    </row>
    <row r="25" spans="1:12" s="63" customFormat="1">
      <c r="A25" s="848" t="s">
        <v>183</v>
      </c>
      <c r="B25" s="860">
        <v>0</v>
      </c>
      <c r="C25" s="860">
        <v>30.16001</v>
      </c>
      <c r="D25" s="860">
        <v>0</v>
      </c>
      <c r="E25" s="860">
        <v>0</v>
      </c>
      <c r="F25" s="861">
        <v>30.16001</v>
      </c>
      <c r="G25" s="862">
        <v>-1.2501542965827506E-2</v>
      </c>
      <c r="H25" s="861">
        <v>104.52632999999969</v>
      </c>
      <c r="I25" s="861">
        <v>6562.538723186005</v>
      </c>
    </row>
    <row r="26" spans="1:12" s="63" customFormat="1">
      <c r="A26" s="849" t="s">
        <v>184</v>
      </c>
      <c r="B26" s="860">
        <v>233.6936</v>
      </c>
      <c r="C26" s="860">
        <v>40.823860000000003</v>
      </c>
      <c r="D26" s="860">
        <v>0</v>
      </c>
      <c r="E26" s="860">
        <v>5.1770299999999994</v>
      </c>
      <c r="F26" s="861">
        <v>279.69449000000003</v>
      </c>
      <c r="G26" s="862">
        <v>6.6755768596420273</v>
      </c>
      <c r="H26" s="861">
        <v>357.63116999999966</v>
      </c>
      <c r="I26" s="861">
        <v>7459.2830586767523</v>
      </c>
    </row>
    <row r="27" spans="1:12" s="63" customFormat="1">
      <c r="A27" s="849" t="s">
        <v>1304</v>
      </c>
      <c r="B27" s="860">
        <v>0</v>
      </c>
      <c r="C27" s="860">
        <v>33.620139999999999</v>
      </c>
      <c r="D27" s="860">
        <v>0</v>
      </c>
      <c r="E27" s="860">
        <v>0</v>
      </c>
      <c r="F27" s="861">
        <v>33.620139999999999</v>
      </c>
      <c r="G27" s="862">
        <v>0.18476473602268872</v>
      </c>
      <c r="H27" s="861">
        <v>100.27845999999863</v>
      </c>
      <c r="I27" s="861">
        <v>7613.1274256062106</v>
      </c>
    </row>
    <row r="28" spans="1:12" s="63" customFormat="1" ht="18.75" customHeight="1">
      <c r="A28" s="830" t="s">
        <v>940</v>
      </c>
      <c r="B28" s="863">
        <v>864.23895000000016</v>
      </c>
      <c r="C28" s="863">
        <v>623.77927</v>
      </c>
      <c r="D28" s="863">
        <v>0</v>
      </c>
      <c r="E28" s="863">
        <v>6.0909799999999992</v>
      </c>
      <c r="F28" s="863">
        <v>1494.1092000000001</v>
      </c>
      <c r="G28" s="879">
        <v>0.26540093813729126</v>
      </c>
      <c r="H28" s="863">
        <v>3896.4577000000122</v>
      </c>
      <c r="I28" s="863">
        <v>252334.52428233525</v>
      </c>
    </row>
    <row r="29" spans="1:12">
      <c r="A29" s="28" t="s">
        <v>521</v>
      </c>
      <c r="I29" s="836"/>
      <c r="J29" s="836"/>
      <c r="K29" s="836"/>
      <c r="L29" s="837"/>
    </row>
    <row r="30" spans="1:12">
      <c r="A30" s="32" t="s">
        <v>881</v>
      </c>
      <c r="B30" s="762"/>
      <c r="C30" s="827"/>
      <c r="D30" s="697"/>
      <c r="E30" s="761"/>
      <c r="F30" s="761"/>
      <c r="G30" s="761"/>
      <c r="I30" s="836"/>
      <c r="J30" s="836"/>
      <c r="K30" s="836"/>
      <c r="L30" s="837"/>
    </row>
    <row r="31" spans="1:12" ht="12.75" customHeight="1">
      <c r="A31" s="247" t="s">
        <v>1035</v>
      </c>
    </row>
    <row r="32" spans="1:12" ht="12.75" customHeight="1">
      <c r="A32" s="859" t="s">
        <v>1004</v>
      </c>
    </row>
    <row r="33" spans="1:13" ht="12.75" customHeight="1"/>
    <row r="34" spans="1:13">
      <c r="A34" s="139" t="s">
        <v>947</v>
      </c>
      <c r="H34" s="824"/>
      <c r="L34" s="126" t="str">
        <f>I1</f>
        <v>Ožujak 2025.</v>
      </c>
    </row>
    <row r="35" spans="1:13">
      <c r="A35" s="522" t="s">
        <v>948</v>
      </c>
      <c r="H35" s="825"/>
      <c r="L35" s="498" t="str">
        <f>I2</f>
        <v>March 2025</v>
      </c>
    </row>
    <row r="36" spans="1:13" ht="10.35" customHeight="1">
      <c r="A36" s="522"/>
      <c r="H36" s="825"/>
    </row>
    <row r="37" spans="1:13" ht="10.35" customHeight="1">
      <c r="A37" s="522"/>
      <c r="H37" s="825"/>
      <c r="L37" s="13" t="s">
        <v>1291</v>
      </c>
    </row>
    <row r="38" spans="1:13" s="63" customFormat="1" ht="14.45" customHeight="1">
      <c r="A38" s="1185" t="s">
        <v>998</v>
      </c>
      <c r="B38" s="1186" t="s">
        <v>1034</v>
      </c>
      <c r="C38" s="1186"/>
      <c r="D38" s="1186"/>
      <c r="E38" s="1186"/>
      <c r="F38" s="1190" t="s">
        <v>982</v>
      </c>
      <c r="G38" s="1190"/>
      <c r="H38" s="1190"/>
      <c r="I38" s="1188" t="s">
        <v>981</v>
      </c>
      <c r="J38" s="1188" t="s">
        <v>976</v>
      </c>
      <c r="K38" s="1185" t="s">
        <v>978</v>
      </c>
      <c r="L38" s="1185" t="s">
        <v>1001</v>
      </c>
      <c r="M38" s="828"/>
    </row>
    <row r="39" spans="1:13" s="63" customFormat="1" ht="95.1" customHeight="1">
      <c r="A39" s="1185"/>
      <c r="B39" s="852" t="s">
        <v>984</v>
      </c>
      <c r="C39" s="852" t="s">
        <v>985</v>
      </c>
      <c r="D39" s="852" t="s">
        <v>986</v>
      </c>
      <c r="E39" s="852" t="s">
        <v>987</v>
      </c>
      <c r="F39" s="852" t="s">
        <v>983</v>
      </c>
      <c r="G39" s="852" t="s">
        <v>988</v>
      </c>
      <c r="H39" s="852" t="s">
        <v>941</v>
      </c>
      <c r="I39" s="1188"/>
      <c r="J39" s="1188"/>
      <c r="K39" s="1185"/>
      <c r="L39" s="1185"/>
    </row>
    <row r="40" spans="1:13" s="63" customFormat="1">
      <c r="A40" s="848" t="s">
        <v>1267</v>
      </c>
      <c r="B40" s="860">
        <v>0</v>
      </c>
      <c r="C40" s="860">
        <v>0</v>
      </c>
      <c r="D40" s="860">
        <v>0</v>
      </c>
      <c r="E40" s="860">
        <v>2.0172599999999998</v>
      </c>
      <c r="F40" s="860">
        <v>0</v>
      </c>
      <c r="G40" s="860">
        <v>4.7069399999999995</v>
      </c>
      <c r="H40" s="860">
        <v>0</v>
      </c>
      <c r="I40" s="861">
        <v>6.7241999999999997</v>
      </c>
      <c r="J40" s="1037">
        <v>0.54594236684921316</v>
      </c>
      <c r="K40" s="861">
        <v>11.073779999999999</v>
      </c>
      <c r="L40" s="861">
        <v>58.574690000000004</v>
      </c>
    </row>
    <row r="41" spans="1:13" s="63" customFormat="1">
      <c r="A41" s="848" t="s">
        <v>819</v>
      </c>
      <c r="B41" s="860">
        <v>10.935270000000001</v>
      </c>
      <c r="C41" s="860">
        <v>0</v>
      </c>
      <c r="D41" s="860">
        <v>0</v>
      </c>
      <c r="E41" s="860">
        <v>0</v>
      </c>
      <c r="F41" s="860">
        <v>0</v>
      </c>
      <c r="G41" s="860">
        <v>0</v>
      </c>
      <c r="H41" s="860">
        <v>5.0609999999999999</v>
      </c>
      <c r="I41" s="861">
        <v>15.996270000000001</v>
      </c>
      <c r="J41" s="1037">
        <v>-0.21609967656571583</v>
      </c>
      <c r="K41" s="861">
        <v>52.128209999999967</v>
      </c>
      <c r="L41" s="861">
        <v>593.21968305594237</v>
      </c>
    </row>
    <row r="42" spans="1:13" s="63" customFormat="1">
      <c r="A42" s="848" t="s">
        <v>806</v>
      </c>
      <c r="B42" s="860">
        <v>0</v>
      </c>
      <c r="C42" s="860">
        <v>0</v>
      </c>
      <c r="D42" s="860">
        <v>0</v>
      </c>
      <c r="E42" s="860">
        <v>0</v>
      </c>
      <c r="F42" s="860">
        <v>0</v>
      </c>
      <c r="G42" s="860">
        <v>11.348120000000002</v>
      </c>
      <c r="H42" s="860">
        <v>0</v>
      </c>
      <c r="I42" s="861">
        <v>11.348120000000002</v>
      </c>
      <c r="J42" s="1037">
        <v>1</v>
      </c>
      <c r="K42" s="861">
        <v>27.862930000000006</v>
      </c>
      <c r="L42" s="861">
        <v>846.47728779281988</v>
      </c>
    </row>
    <row r="43" spans="1:13" s="63" customFormat="1">
      <c r="A43" s="848" t="s">
        <v>173</v>
      </c>
      <c r="B43" s="860">
        <v>0</v>
      </c>
      <c r="C43" s="860">
        <v>0</v>
      </c>
      <c r="D43" s="860">
        <v>0</v>
      </c>
      <c r="E43" s="860">
        <v>0</v>
      </c>
      <c r="F43" s="860">
        <v>0</v>
      </c>
      <c r="G43" s="860">
        <v>0</v>
      </c>
      <c r="H43" s="860">
        <v>0</v>
      </c>
      <c r="I43" s="861">
        <v>0</v>
      </c>
      <c r="J43" s="1037">
        <v>-1</v>
      </c>
      <c r="K43" s="861">
        <v>67.062679999999091</v>
      </c>
      <c r="L43" s="861">
        <v>4376.1282075817908</v>
      </c>
    </row>
    <row r="44" spans="1:13" s="63" customFormat="1">
      <c r="A44" s="848" t="s">
        <v>821</v>
      </c>
      <c r="B44" s="860">
        <v>76.492949999999993</v>
      </c>
      <c r="C44" s="860">
        <v>0</v>
      </c>
      <c r="D44" s="860">
        <v>0</v>
      </c>
      <c r="E44" s="860">
        <v>0</v>
      </c>
      <c r="F44" s="860">
        <v>0</v>
      </c>
      <c r="G44" s="860">
        <v>1.37208</v>
      </c>
      <c r="H44" s="860">
        <v>8.1538599999999999</v>
      </c>
      <c r="I44" s="861">
        <v>86.018889999999985</v>
      </c>
      <c r="J44" s="1007">
        <v>-0.40291209401819461</v>
      </c>
      <c r="K44" s="861">
        <v>282.41275000000041</v>
      </c>
      <c r="L44" s="861">
        <v>6928.0186716066119</v>
      </c>
      <c r="M44" s="876"/>
    </row>
    <row r="45" spans="1:13" s="63" customFormat="1">
      <c r="A45" s="848" t="s">
        <v>174</v>
      </c>
      <c r="B45" s="860">
        <v>0</v>
      </c>
      <c r="C45" s="860">
        <v>0</v>
      </c>
      <c r="D45" s="860">
        <v>0</v>
      </c>
      <c r="E45" s="860">
        <v>0</v>
      </c>
      <c r="F45" s="860">
        <v>0</v>
      </c>
      <c r="G45" s="860">
        <v>0</v>
      </c>
      <c r="H45" s="860">
        <v>0</v>
      </c>
      <c r="I45" s="861">
        <v>0</v>
      </c>
      <c r="J45" s="1037">
        <v>-1</v>
      </c>
      <c r="K45" s="861">
        <v>14.490439999999978</v>
      </c>
      <c r="L45" s="861">
        <v>270.42457201207776</v>
      </c>
    </row>
    <row r="46" spans="1:13" s="63" customFormat="1">
      <c r="A46" s="848" t="s">
        <v>175</v>
      </c>
      <c r="B46" s="860">
        <v>0</v>
      </c>
      <c r="C46" s="860">
        <v>0</v>
      </c>
      <c r="D46" s="860">
        <v>0</v>
      </c>
      <c r="E46" s="860">
        <v>0</v>
      </c>
      <c r="F46" s="860">
        <v>0</v>
      </c>
      <c r="G46" s="860">
        <v>30.422409999999999</v>
      </c>
      <c r="H46" s="860">
        <v>0</v>
      </c>
      <c r="I46" s="861">
        <v>30.422409999999999</v>
      </c>
      <c r="J46" s="1007">
        <v>-0.53025949948652262</v>
      </c>
      <c r="K46" s="861">
        <v>225.29799000000003</v>
      </c>
      <c r="L46" s="861">
        <v>6880.4579066952028</v>
      </c>
    </row>
    <row r="47" spans="1:13" s="63" customFormat="1">
      <c r="A47" s="849" t="s">
        <v>176</v>
      </c>
      <c r="B47" s="860">
        <v>0</v>
      </c>
      <c r="C47" s="860">
        <v>0</v>
      </c>
      <c r="D47" s="860">
        <v>0</v>
      </c>
      <c r="E47" s="860">
        <v>0</v>
      </c>
      <c r="F47" s="860">
        <v>26.74588</v>
      </c>
      <c r="G47" s="860">
        <v>94.302000000000007</v>
      </c>
      <c r="H47" s="860">
        <v>0</v>
      </c>
      <c r="I47" s="861">
        <v>121.04788000000001</v>
      </c>
      <c r="J47" s="1007">
        <v>0.68806071825766213</v>
      </c>
      <c r="K47" s="861">
        <v>291.83189000000129</v>
      </c>
      <c r="L47" s="861">
        <v>10253.504621584711</v>
      </c>
    </row>
    <row r="48" spans="1:13" s="63" customFormat="1">
      <c r="A48" s="850" t="s">
        <v>177</v>
      </c>
      <c r="B48" s="860">
        <v>0</v>
      </c>
      <c r="C48" s="860">
        <v>0</v>
      </c>
      <c r="D48" s="860">
        <v>21.493359999999999</v>
      </c>
      <c r="E48" s="860">
        <v>19.404700000000002</v>
      </c>
      <c r="F48" s="860">
        <v>0</v>
      </c>
      <c r="G48" s="860">
        <v>0</v>
      </c>
      <c r="H48" s="860">
        <v>0</v>
      </c>
      <c r="I48" s="861">
        <v>40.898060000000001</v>
      </c>
      <c r="J48" s="1007">
        <v>0.40564705106005938</v>
      </c>
      <c r="K48" s="861">
        <v>114.07156999999916</v>
      </c>
      <c r="L48" s="861">
        <v>6788.2580620366298</v>
      </c>
    </row>
    <row r="49" spans="1:12" s="63" customFormat="1">
      <c r="A49" s="850" t="s">
        <v>178</v>
      </c>
      <c r="B49" s="860">
        <v>30.004300000000001</v>
      </c>
      <c r="C49" s="860">
        <v>0</v>
      </c>
      <c r="D49" s="860">
        <v>78.429169999999999</v>
      </c>
      <c r="E49" s="860">
        <v>73.791730000000001</v>
      </c>
      <c r="F49" s="860">
        <v>0</v>
      </c>
      <c r="G49" s="860">
        <v>0</v>
      </c>
      <c r="H49" s="860">
        <v>0</v>
      </c>
      <c r="I49" s="861">
        <v>182.2252</v>
      </c>
      <c r="J49" s="1007">
        <v>-2.0039412414717073E-2</v>
      </c>
      <c r="K49" s="861">
        <v>519.24498999999923</v>
      </c>
      <c r="L49" s="861">
        <v>7362.5415506058798</v>
      </c>
    </row>
    <row r="50" spans="1:12" s="63" customFormat="1">
      <c r="A50" s="850" t="s">
        <v>179</v>
      </c>
      <c r="B50" s="860">
        <v>55.591989999999996</v>
      </c>
      <c r="C50" s="860">
        <v>0</v>
      </c>
      <c r="D50" s="860">
        <v>102.44336</v>
      </c>
      <c r="E50" s="860">
        <v>90.074070000000006</v>
      </c>
      <c r="F50" s="860">
        <v>38.280059999999999</v>
      </c>
      <c r="G50" s="860">
        <v>0</v>
      </c>
      <c r="H50" s="860">
        <v>0</v>
      </c>
      <c r="I50" s="861">
        <v>286.38947999999999</v>
      </c>
      <c r="J50" s="1007">
        <v>-0.12638756652540728</v>
      </c>
      <c r="K50" s="861">
        <v>911.87256000000343</v>
      </c>
      <c r="L50" s="861">
        <v>22935.339424697711</v>
      </c>
    </row>
    <row r="51" spans="1:12" s="63" customFormat="1">
      <c r="A51" s="850" t="s">
        <v>611</v>
      </c>
      <c r="B51" s="860">
        <v>0</v>
      </c>
      <c r="C51" s="860">
        <v>0</v>
      </c>
      <c r="D51" s="860">
        <v>17.76211</v>
      </c>
      <c r="E51" s="860">
        <v>2.0254099999999999</v>
      </c>
      <c r="F51" s="860">
        <v>0</v>
      </c>
      <c r="G51" s="860">
        <v>0</v>
      </c>
      <c r="H51" s="860">
        <v>0</v>
      </c>
      <c r="I51" s="861">
        <v>19.787520000000001</v>
      </c>
      <c r="J51" s="1007">
        <v>-0.21878745671011046</v>
      </c>
      <c r="K51" s="861">
        <v>58.685680000000048</v>
      </c>
      <c r="L51" s="861">
        <v>783.77036383900736</v>
      </c>
    </row>
    <row r="52" spans="1:12" s="63" customFormat="1">
      <c r="A52" s="849" t="s">
        <v>180</v>
      </c>
      <c r="B52" s="860">
        <v>0</v>
      </c>
      <c r="C52" s="860">
        <v>0</v>
      </c>
      <c r="D52" s="860">
        <v>0</v>
      </c>
      <c r="E52" s="860">
        <v>0.43079000000000001</v>
      </c>
      <c r="F52" s="860">
        <v>0</v>
      </c>
      <c r="G52" s="860">
        <v>1.00518</v>
      </c>
      <c r="H52" s="860">
        <v>0</v>
      </c>
      <c r="I52" s="861">
        <v>1.43597</v>
      </c>
      <c r="J52" s="1037">
        <v>-0.89143678404238591</v>
      </c>
      <c r="K52" s="861">
        <v>52.34023000000002</v>
      </c>
      <c r="L52" s="861">
        <v>1486.1891815959916</v>
      </c>
    </row>
    <row r="53" spans="1:12" s="63" customFormat="1">
      <c r="A53" s="849" t="s">
        <v>181</v>
      </c>
      <c r="B53" s="860">
        <v>0</v>
      </c>
      <c r="C53" s="860">
        <v>0</v>
      </c>
      <c r="D53" s="860">
        <v>0</v>
      </c>
      <c r="E53" s="860">
        <v>2.3603700000000001</v>
      </c>
      <c r="F53" s="860">
        <v>0</v>
      </c>
      <c r="G53" s="860">
        <v>5.1214399999999998</v>
      </c>
      <c r="H53" s="860">
        <v>0</v>
      </c>
      <c r="I53" s="861">
        <v>7.4818099999999994</v>
      </c>
      <c r="J53" s="1007">
        <v>-0.63944596057900238</v>
      </c>
      <c r="K53" s="861">
        <v>65.217470000000048</v>
      </c>
      <c r="L53" s="861">
        <v>531.80178069082217</v>
      </c>
    </row>
    <row r="54" spans="1:12" s="63" customFormat="1">
      <c r="A54" s="849" t="s">
        <v>185</v>
      </c>
      <c r="B54" s="860">
        <v>0</v>
      </c>
      <c r="C54" s="860">
        <v>0</v>
      </c>
      <c r="D54" s="860">
        <v>0</v>
      </c>
      <c r="E54" s="860">
        <v>0</v>
      </c>
      <c r="F54" s="860">
        <v>0</v>
      </c>
      <c r="G54" s="860">
        <v>0</v>
      </c>
      <c r="H54" s="860">
        <v>0</v>
      </c>
      <c r="I54" s="861">
        <v>0</v>
      </c>
      <c r="J54" s="1037" t="s">
        <v>138</v>
      </c>
      <c r="K54" s="861">
        <v>0</v>
      </c>
      <c r="L54" s="861">
        <v>17.786724772712191</v>
      </c>
    </row>
    <row r="55" spans="1:12" s="63" customFormat="1">
      <c r="A55" s="849" t="s">
        <v>215</v>
      </c>
      <c r="B55" s="860">
        <v>0</v>
      </c>
      <c r="C55" s="860">
        <v>0</v>
      </c>
      <c r="D55" s="860">
        <v>0</v>
      </c>
      <c r="E55" s="860">
        <v>0</v>
      </c>
      <c r="F55" s="860">
        <v>0</v>
      </c>
      <c r="G55" s="860">
        <v>0</v>
      </c>
      <c r="H55" s="860">
        <v>0</v>
      </c>
      <c r="I55" s="861">
        <v>0</v>
      </c>
      <c r="J55" s="1037" t="s">
        <v>138</v>
      </c>
      <c r="K55" s="861">
        <v>0</v>
      </c>
      <c r="L55" s="861">
        <v>19.734781949034442</v>
      </c>
    </row>
    <row r="56" spans="1:12" s="63" customFormat="1">
      <c r="A56" s="849" t="s">
        <v>214</v>
      </c>
      <c r="B56" s="860">
        <v>0</v>
      </c>
      <c r="C56" s="860">
        <v>0</v>
      </c>
      <c r="D56" s="860">
        <v>0</v>
      </c>
      <c r="E56" s="860">
        <v>46.857849999999999</v>
      </c>
      <c r="F56" s="860">
        <v>0.57504</v>
      </c>
      <c r="G56" s="860">
        <v>47.718959999999996</v>
      </c>
      <c r="H56" s="860">
        <v>0</v>
      </c>
      <c r="I56" s="861">
        <v>95.151849999999996</v>
      </c>
      <c r="J56" s="1007">
        <v>0.78629008186174554</v>
      </c>
      <c r="K56" s="861">
        <v>260.53432000000021</v>
      </c>
      <c r="L56" s="861">
        <v>3261.5591021023292</v>
      </c>
    </row>
    <row r="57" spans="1:12" s="63" customFormat="1">
      <c r="A57" s="849" t="s">
        <v>182</v>
      </c>
      <c r="B57" s="860">
        <v>0</v>
      </c>
      <c r="C57" s="860">
        <v>0</v>
      </c>
      <c r="D57" s="860">
        <v>4.8706899999999997</v>
      </c>
      <c r="E57" s="860">
        <v>0</v>
      </c>
      <c r="F57" s="860">
        <v>0</v>
      </c>
      <c r="G57" s="860">
        <v>0.50295000000000001</v>
      </c>
      <c r="H57" s="860">
        <v>0</v>
      </c>
      <c r="I57" s="861">
        <v>5.37364</v>
      </c>
      <c r="J57" s="1007">
        <v>-0.51962740470571411</v>
      </c>
      <c r="K57" s="861">
        <v>22.148580000000038</v>
      </c>
      <c r="L57" s="861">
        <v>2282.0162784803229</v>
      </c>
    </row>
    <row r="58" spans="1:12" s="63" customFormat="1">
      <c r="A58" s="848" t="s">
        <v>183</v>
      </c>
      <c r="B58" s="860">
        <v>0</v>
      </c>
      <c r="C58" s="860">
        <v>0</v>
      </c>
      <c r="D58" s="860">
        <v>8.1956100000000003</v>
      </c>
      <c r="E58" s="860">
        <v>0.89712000000000003</v>
      </c>
      <c r="F58" s="860">
        <v>0</v>
      </c>
      <c r="G58" s="860">
        <v>0</v>
      </c>
      <c r="H58" s="860">
        <v>0</v>
      </c>
      <c r="I58" s="861">
        <v>9.0927299999999995</v>
      </c>
      <c r="J58" s="1007">
        <v>-0.78390322341453023</v>
      </c>
      <c r="K58" s="861">
        <v>104.64346999999998</v>
      </c>
      <c r="L58" s="861">
        <v>2460.4890112694952</v>
      </c>
    </row>
    <row r="59" spans="1:12" s="63" customFormat="1">
      <c r="A59" s="849" t="s">
        <v>184</v>
      </c>
      <c r="B59" s="860">
        <v>0</v>
      </c>
      <c r="C59" s="860">
        <v>0</v>
      </c>
      <c r="D59" s="860">
        <v>3.0221300000000002</v>
      </c>
      <c r="E59" s="860">
        <v>6.0472099999999998</v>
      </c>
      <c r="F59" s="860">
        <v>0</v>
      </c>
      <c r="G59" s="860">
        <v>0</v>
      </c>
      <c r="H59" s="860">
        <v>0</v>
      </c>
      <c r="I59" s="861">
        <v>9.0693400000000004</v>
      </c>
      <c r="J59" s="1007">
        <v>-0.27083087110294257</v>
      </c>
      <c r="K59" s="861">
        <v>47.649949999999876</v>
      </c>
      <c r="L59" s="861">
        <v>824.24830911672916</v>
      </c>
    </row>
    <row r="60" spans="1:12" s="63" customFormat="1">
      <c r="A60" s="849" t="s">
        <v>1304</v>
      </c>
      <c r="B60" s="860">
        <v>19.922240000000002</v>
      </c>
      <c r="C60" s="860">
        <v>0</v>
      </c>
      <c r="D60" s="860">
        <v>21.159080000000003</v>
      </c>
      <c r="E60" s="860">
        <v>10.13974</v>
      </c>
      <c r="F60" s="860">
        <v>0</v>
      </c>
      <c r="G60" s="860">
        <v>0</v>
      </c>
      <c r="H60" s="860">
        <v>0</v>
      </c>
      <c r="I60" s="861">
        <v>51.221060000000008</v>
      </c>
      <c r="J60" s="1007">
        <v>-0.5636829913315945</v>
      </c>
      <c r="K60" s="861">
        <v>206.57484999999997</v>
      </c>
      <c r="L60" s="861">
        <v>3653.7874364675831</v>
      </c>
    </row>
    <row r="61" spans="1:12" s="63" customFormat="1" ht="18.75" customHeight="1">
      <c r="A61" s="830" t="s">
        <v>940</v>
      </c>
      <c r="B61" s="863">
        <v>192.94675000000001</v>
      </c>
      <c r="C61" s="863">
        <v>0</v>
      </c>
      <c r="D61" s="863">
        <v>257.37550999999996</v>
      </c>
      <c r="E61" s="863">
        <v>254.04624999999999</v>
      </c>
      <c r="F61" s="863">
        <v>65.600979999999993</v>
      </c>
      <c r="G61" s="863">
        <v>196.50008000000003</v>
      </c>
      <c r="H61" s="863">
        <v>13.21486</v>
      </c>
      <c r="I61" s="863">
        <v>979.68442999999979</v>
      </c>
      <c r="J61" s="879">
        <v>-0.16127020895131317</v>
      </c>
      <c r="K61" s="863">
        <v>3335.1443400000026</v>
      </c>
      <c r="L61" s="863">
        <v>85584.01992215871</v>
      </c>
    </row>
    <row r="62" spans="1:12" ht="12.75" customHeight="1">
      <c r="A62" s="32" t="s">
        <v>881</v>
      </c>
      <c r="H62" s="167"/>
    </row>
    <row r="63" spans="1:12" ht="12.75" customHeight="1">
      <c r="A63" s="247" t="s">
        <v>1036</v>
      </c>
      <c r="B63" s="167"/>
      <c r="C63" s="167"/>
      <c r="D63" s="167"/>
      <c r="E63" s="167"/>
      <c r="F63" s="167"/>
      <c r="G63" s="167"/>
      <c r="H63" s="167"/>
      <c r="J63" s="76"/>
    </row>
    <row r="64" spans="1:12">
      <c r="A64" s="859" t="s">
        <v>1005</v>
      </c>
    </row>
    <row r="65" spans="1:12">
      <c r="A65" s="580" t="s">
        <v>81</v>
      </c>
      <c r="J65" s="1008"/>
    </row>
    <row r="66" spans="1:12">
      <c r="L66" s="752" t="s">
        <v>954</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3"/>
      <c r="J74" s="183"/>
      <c r="K74" s="183"/>
      <c r="L74" s="183"/>
    </row>
    <row r="75" spans="1:12" ht="12.75" customHeight="1">
      <c r="I75" s="183"/>
      <c r="J75" s="183"/>
      <c r="K75" s="183"/>
      <c r="L75" s="183"/>
    </row>
    <row r="76" spans="1:12" ht="12.75" customHeight="1">
      <c r="I76" s="183"/>
      <c r="J76" s="183"/>
      <c r="K76" s="183"/>
      <c r="L76" s="183"/>
    </row>
    <row r="77" spans="1:12" ht="12.75" customHeight="1">
      <c r="I77" s="1214"/>
      <c r="J77" s="1214"/>
      <c r="K77" s="183"/>
      <c r="L77" s="183"/>
    </row>
    <row r="78" spans="1:12" ht="12.75" customHeight="1">
      <c r="I78" s="311"/>
      <c r="J78" s="1209"/>
      <c r="K78" s="183"/>
      <c r="L78" s="183"/>
    </row>
    <row r="79" spans="1:12" ht="12.75" customHeight="1">
      <c r="I79" s="312"/>
      <c r="J79" s="1210"/>
      <c r="K79" s="183"/>
      <c r="L79" s="183"/>
    </row>
    <row r="80" spans="1:12" ht="12.75" customHeight="1">
      <c r="I80" s="314"/>
      <c r="J80" s="315"/>
      <c r="K80" s="183"/>
      <c r="L80" s="183"/>
    </row>
    <row r="81" spans="1:12" ht="12.75" customHeight="1">
      <c r="I81" s="314"/>
      <c r="J81" s="315"/>
      <c r="K81" s="183"/>
      <c r="L81" s="183"/>
    </row>
    <row r="82" spans="1:12" ht="12.75" customHeight="1">
      <c r="I82" s="314"/>
      <c r="J82" s="315"/>
      <c r="K82" s="183"/>
      <c r="L82" s="183"/>
    </row>
    <row r="83" spans="1:12" ht="12.75" customHeight="1">
      <c r="I83" s="314"/>
      <c r="J83" s="315"/>
      <c r="K83" s="183"/>
      <c r="L83" s="183"/>
    </row>
    <row r="84" spans="1:12" ht="12.75" customHeight="1">
      <c r="I84" s="314"/>
      <c r="J84" s="315"/>
      <c r="K84" s="183"/>
      <c r="L84" s="183"/>
    </row>
    <row r="85" spans="1:12" ht="12.75" customHeight="1">
      <c r="I85" s="183"/>
      <c r="J85" s="183"/>
      <c r="K85" s="183"/>
      <c r="L85" s="183"/>
    </row>
    <row r="86" spans="1:12" ht="12.75" customHeight="1">
      <c r="I86" s="183"/>
      <c r="J86" s="183"/>
      <c r="K86" s="183"/>
      <c r="L86" s="183"/>
    </row>
    <row r="87" spans="1:12" ht="12.75" customHeight="1">
      <c r="I87" s="183"/>
      <c r="J87" s="183"/>
      <c r="K87" s="183"/>
      <c r="L87" s="183"/>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7" customWidth="1"/>
    <col min="2" max="2" width="17" style="247" customWidth="1"/>
    <col min="3" max="3" width="8.42578125" style="247" bestFit="1" customWidth="1"/>
    <col min="4" max="4" width="9.140625" style="247" customWidth="1"/>
    <col min="5" max="5" width="9.42578125" style="247" bestFit="1" customWidth="1"/>
    <col min="6" max="6" width="9.85546875" style="247" customWidth="1"/>
    <col min="7" max="7" width="9.42578125" style="247" customWidth="1"/>
    <col min="8" max="8" width="10.5703125" style="247" customWidth="1"/>
    <col min="9" max="10" width="11.140625" style="247" customWidth="1"/>
    <col min="11" max="11" width="8.140625" style="247" bestFit="1" customWidth="1"/>
    <col min="12" max="12" width="9" style="247" customWidth="1"/>
    <col min="13" max="13" width="8.85546875" style="247" customWidth="1"/>
    <col min="14" max="16384" width="8.85546875" style="247"/>
  </cols>
  <sheetData>
    <row r="1" spans="1:8">
      <c r="A1" s="702" t="s">
        <v>949</v>
      </c>
      <c r="B1" s="921"/>
      <c r="C1" s="921"/>
      <c r="D1" s="921"/>
      <c r="E1" s="921"/>
      <c r="F1" s="921"/>
      <c r="G1" s="922" t="str">
        <f>Naslovnica!A20</f>
        <v>Ožujak 2025.</v>
      </c>
    </row>
    <row r="2" spans="1:8">
      <c r="A2" s="923" t="s">
        <v>950</v>
      </c>
      <c r="B2" s="921"/>
      <c r="C2" s="921"/>
      <c r="D2" s="921"/>
      <c r="E2" s="921"/>
      <c r="F2" s="921"/>
      <c r="G2" s="924" t="str">
        <f>Naslovnica!A24</f>
        <v>March 2025</v>
      </c>
    </row>
    <row r="3" spans="1:8">
      <c r="A3" s="921"/>
      <c r="B3" s="921"/>
      <c r="C3" s="921"/>
      <c r="D3" s="921"/>
      <c r="E3" s="921"/>
      <c r="F3" s="921"/>
      <c r="G3" s="921"/>
    </row>
    <row r="4" spans="1:8">
      <c r="A4" s="970"/>
      <c r="B4" s="970"/>
      <c r="C4" s="971"/>
      <c r="D4" s="971"/>
      <c r="E4" s="972"/>
      <c r="F4" s="972"/>
      <c r="G4" s="973" t="s">
        <v>1291</v>
      </c>
    </row>
    <row r="5" spans="1:8" s="63" customFormat="1" ht="14.45" customHeight="1">
      <c r="A5" s="1203" t="s">
        <v>1003</v>
      </c>
      <c r="B5" s="1204" t="s">
        <v>951</v>
      </c>
      <c r="C5" s="1204"/>
      <c r="D5" s="1204"/>
      <c r="E5" s="1204"/>
      <c r="F5" s="1204"/>
      <c r="G5" s="1204"/>
      <c r="H5" s="828"/>
    </row>
    <row r="6" spans="1:8" s="63" customFormat="1" ht="23.1" customHeight="1">
      <c r="A6" s="1203"/>
      <c r="B6" s="1205" t="str">
        <f>G1</f>
        <v>Ožujak 2025.</v>
      </c>
      <c r="C6" s="1205"/>
      <c r="D6" s="1206" t="s">
        <v>17</v>
      </c>
      <c r="E6" s="1206"/>
      <c r="F6" s="1215" t="s">
        <v>216</v>
      </c>
      <c r="G6" s="1215"/>
    </row>
    <row r="7" spans="1:8" s="63" customFormat="1">
      <c r="A7" s="1203"/>
      <c r="B7" s="1207" t="str">
        <f>G2</f>
        <v>March 2025</v>
      </c>
      <c r="C7" s="1208"/>
      <c r="D7" s="1217" t="s">
        <v>45</v>
      </c>
      <c r="E7" s="1217"/>
      <c r="F7" s="1217" t="s">
        <v>51</v>
      </c>
      <c r="G7" s="1217"/>
    </row>
    <row r="8" spans="1:8" s="63" customFormat="1">
      <c r="A8" s="1203"/>
      <c r="B8" s="974" t="s">
        <v>27</v>
      </c>
      <c r="C8" s="974" t="s">
        <v>28</v>
      </c>
      <c r="D8" s="940" t="s">
        <v>989</v>
      </c>
      <c r="E8" s="940" t="s">
        <v>142</v>
      </c>
      <c r="F8" s="940" t="s">
        <v>989</v>
      </c>
      <c r="G8" s="940" t="s">
        <v>142</v>
      </c>
    </row>
    <row r="9" spans="1:8" s="63" customFormat="1">
      <c r="A9" s="1203"/>
      <c r="B9" s="975" t="s">
        <v>29</v>
      </c>
      <c r="C9" s="975" t="s">
        <v>30</v>
      </c>
      <c r="D9" s="941" t="s">
        <v>990</v>
      </c>
      <c r="E9" s="941" t="s">
        <v>143</v>
      </c>
      <c r="F9" s="941" t="s">
        <v>990</v>
      </c>
      <c r="G9" s="941" t="s">
        <v>143</v>
      </c>
    </row>
    <row r="10" spans="1:8" s="63" customFormat="1" ht="15" customHeight="1">
      <c r="A10" s="976" t="s">
        <v>1267</v>
      </c>
      <c r="B10" s="977">
        <v>879.19285000000002</v>
      </c>
      <c r="C10" s="978">
        <v>3.5097570168099675E-3</v>
      </c>
      <c r="D10" s="979">
        <v>-11.482650000000035</v>
      </c>
      <c r="E10" s="980">
        <v>-1.2892068997070294E-2</v>
      </c>
      <c r="F10" s="979">
        <v>44.298160000000053</v>
      </c>
      <c r="G10" s="980">
        <v>5.3058380332973609E-2</v>
      </c>
    </row>
    <row r="11" spans="1:8" s="63" customFormat="1" ht="15" customHeight="1">
      <c r="A11" s="976" t="s">
        <v>819</v>
      </c>
      <c r="B11" s="977">
        <v>4923.1016300000001</v>
      </c>
      <c r="C11" s="978">
        <v>1.965312899253115E-2</v>
      </c>
      <c r="D11" s="979">
        <v>-76.965389999999388</v>
      </c>
      <c r="E11" s="978">
        <v>-1.5392871673947983E-2</v>
      </c>
      <c r="F11" s="979">
        <v>39.454260000000431</v>
      </c>
      <c r="G11" s="978">
        <v>8.0788511149199049E-3</v>
      </c>
    </row>
    <row r="12" spans="1:8" s="63" customFormat="1" ht="15" customHeight="1">
      <c r="A12" s="976" t="s">
        <v>806</v>
      </c>
      <c r="B12" s="977">
        <v>4713.4315299999998</v>
      </c>
      <c r="C12" s="978">
        <v>1.881612138414324E-2</v>
      </c>
      <c r="D12" s="979">
        <v>-10.697180000000117</v>
      </c>
      <c r="E12" s="978">
        <v>-2.2643709891638775E-3</v>
      </c>
      <c r="F12" s="979">
        <v>83.713329999999587</v>
      </c>
      <c r="G12" s="978">
        <v>1.8081733354742724E-2</v>
      </c>
    </row>
    <row r="13" spans="1:8" s="63" customFormat="1" ht="15" customHeight="1">
      <c r="A13" s="976" t="s">
        <v>173</v>
      </c>
      <c r="B13" s="977">
        <v>4249.2263200000007</v>
      </c>
      <c r="C13" s="978">
        <v>1.6963004069736918E-2</v>
      </c>
      <c r="D13" s="979">
        <v>-60.27027999999882</v>
      </c>
      <c r="E13" s="978">
        <v>-1.3985457141328039E-2</v>
      </c>
      <c r="F13" s="979">
        <v>-17.210249999999178</v>
      </c>
      <c r="G13" s="978">
        <v>-4.0338698859406774E-3</v>
      </c>
    </row>
    <row r="14" spans="1:8" s="63" customFormat="1" ht="15" customHeight="1">
      <c r="A14" s="976" t="s">
        <v>821</v>
      </c>
      <c r="B14" s="977">
        <v>16954.827120000002</v>
      </c>
      <c r="C14" s="978">
        <v>6.7684039347248953E-2</v>
      </c>
      <c r="D14" s="979">
        <v>-285.82153999999719</v>
      </c>
      <c r="E14" s="978">
        <v>-1.6578351872753583E-2</v>
      </c>
      <c r="F14" s="979">
        <v>62.01310000000376</v>
      </c>
      <c r="G14" s="978">
        <v>3.6709751215271424E-3</v>
      </c>
    </row>
    <row r="15" spans="1:8" s="63" customFormat="1" ht="15" customHeight="1">
      <c r="A15" s="976" t="s">
        <v>174</v>
      </c>
      <c r="B15" s="977">
        <v>1329.4691699999998</v>
      </c>
      <c r="C15" s="978">
        <v>5.3072698987941301E-3</v>
      </c>
      <c r="D15" s="979">
        <v>1.5672499999998308</v>
      </c>
      <c r="E15" s="978">
        <v>1.1802453000442359E-3</v>
      </c>
      <c r="F15" s="979">
        <v>18.967979999999898</v>
      </c>
      <c r="G15" s="978">
        <v>1.4473836532723716E-2</v>
      </c>
    </row>
    <row r="16" spans="1:8" s="63" customFormat="1" ht="15" customHeight="1">
      <c r="A16" s="976" t="s">
        <v>175</v>
      </c>
      <c r="B16" s="977">
        <v>31377.852600000002</v>
      </c>
      <c r="C16" s="978">
        <v>0.12526107137390721</v>
      </c>
      <c r="D16" s="979">
        <v>-461.95102999999654</v>
      </c>
      <c r="E16" s="978">
        <v>-1.4508601729086634E-2</v>
      </c>
      <c r="F16" s="979">
        <v>259.86983000000328</v>
      </c>
      <c r="G16" s="978">
        <v>8.3511142711518715E-3</v>
      </c>
    </row>
    <row r="17" spans="1:7" s="63" customFormat="1" ht="15" customHeight="1">
      <c r="A17" s="976" t="s">
        <v>176</v>
      </c>
      <c r="B17" s="977">
        <v>16838.470829999998</v>
      </c>
      <c r="C17" s="978">
        <v>6.7219542501900986E-2</v>
      </c>
      <c r="D17" s="979">
        <v>-298.70249000000331</v>
      </c>
      <c r="E17" s="978">
        <v>-1.7430090973719725E-2</v>
      </c>
      <c r="F17" s="979">
        <v>92.70654999999897</v>
      </c>
      <c r="G17" s="978">
        <v>5.5361193702410105E-3</v>
      </c>
    </row>
    <row r="18" spans="1:7" s="63" customFormat="1" ht="15" customHeight="1">
      <c r="A18" s="976" t="s">
        <v>177</v>
      </c>
      <c r="B18" s="977">
        <v>14149.285980000001</v>
      </c>
      <c r="C18" s="978">
        <v>5.6484257977252546E-2</v>
      </c>
      <c r="D18" s="979">
        <v>-233.88362999999845</v>
      </c>
      <c r="E18" s="978">
        <v>-1.6260924145494959E-2</v>
      </c>
      <c r="F18" s="979">
        <v>258.49471000000085</v>
      </c>
      <c r="G18" s="978">
        <v>1.8609070208856604E-2</v>
      </c>
    </row>
    <row r="19" spans="1:7" s="63" customFormat="1" ht="15" customHeight="1">
      <c r="A19" s="976" t="s">
        <v>178</v>
      </c>
      <c r="B19" s="977">
        <v>34660.919900000001</v>
      </c>
      <c r="C19" s="978">
        <v>0.13836714758100369</v>
      </c>
      <c r="D19" s="979">
        <v>-572.56180999999924</v>
      </c>
      <c r="E19" s="978">
        <v>-1.6250503277327133E-2</v>
      </c>
      <c r="F19" s="979">
        <v>672.84280999999464</v>
      </c>
      <c r="G19" s="978">
        <v>1.979643650384566E-2</v>
      </c>
    </row>
    <row r="20" spans="1:7" s="63" customFormat="1" ht="15" customHeight="1">
      <c r="A20" s="976" t="s">
        <v>179</v>
      </c>
      <c r="B20" s="977">
        <v>44182.189420000002</v>
      </c>
      <c r="C20" s="978">
        <v>0.17637626299494147</v>
      </c>
      <c r="D20" s="979">
        <v>-834.95623999999225</v>
      </c>
      <c r="E20" s="978">
        <v>-1.8547516235394967E-2</v>
      </c>
      <c r="F20" s="979">
        <v>439.06134000000748</v>
      </c>
      <c r="G20" s="978">
        <v>1.0037264349203046E-2</v>
      </c>
    </row>
    <row r="21" spans="1:7" s="63" customFormat="1" ht="15" customHeight="1">
      <c r="A21" s="976" t="s">
        <v>611</v>
      </c>
      <c r="B21" s="977">
        <v>12202.201859999999</v>
      </c>
      <c r="C21" s="978">
        <v>4.8711455738825259E-2</v>
      </c>
      <c r="D21" s="979">
        <v>-214.63671000000068</v>
      </c>
      <c r="E21" s="978">
        <v>-1.7285938670297152E-2</v>
      </c>
      <c r="F21" s="979">
        <v>234.67862999999852</v>
      </c>
      <c r="G21" s="978">
        <v>1.960962393719945E-2</v>
      </c>
    </row>
    <row r="22" spans="1:7" s="63" customFormat="1" ht="15" customHeight="1">
      <c r="A22" s="976" t="s">
        <v>180</v>
      </c>
      <c r="B22" s="977">
        <v>5815.6501799999996</v>
      </c>
      <c r="C22" s="978">
        <v>2.3216202254792165E-2</v>
      </c>
      <c r="D22" s="979">
        <v>-49.375890000000254</v>
      </c>
      <c r="E22" s="978">
        <v>-8.4186991516647103E-3</v>
      </c>
      <c r="F22" s="979">
        <v>226.9730299999992</v>
      </c>
      <c r="G22" s="978">
        <v>4.0613015192691782E-2</v>
      </c>
    </row>
    <row r="23" spans="1:7" s="63" customFormat="1" ht="15" customHeight="1">
      <c r="A23" s="976" t="s">
        <v>181</v>
      </c>
      <c r="B23" s="977">
        <v>13006.304830000001</v>
      </c>
      <c r="C23" s="978">
        <v>5.1921452318296125E-2</v>
      </c>
      <c r="D23" s="979">
        <v>-235.41489999999976</v>
      </c>
      <c r="E23" s="978">
        <v>-1.7778272369460613E-2</v>
      </c>
      <c r="F23" s="979">
        <v>332.73365000000194</v>
      </c>
      <c r="G23" s="978">
        <v>2.6254135103220611E-2</v>
      </c>
    </row>
    <row r="24" spans="1:7" s="63" customFormat="1" ht="15" customHeight="1">
      <c r="A24" s="976" t="s">
        <v>185</v>
      </c>
      <c r="B24" s="977">
        <v>710.30403000000001</v>
      </c>
      <c r="C24" s="978">
        <v>2.8355491668988183E-3</v>
      </c>
      <c r="D24" s="979">
        <v>-7.7780900000000202</v>
      </c>
      <c r="E24" s="978">
        <v>-1.0831755565784085E-2</v>
      </c>
      <c r="F24" s="979">
        <v>37.719140000000039</v>
      </c>
      <c r="G24" s="978">
        <v>5.6080861406208493E-2</v>
      </c>
    </row>
    <row r="25" spans="1:7" s="63" customFormat="1" ht="15" customHeight="1">
      <c r="A25" s="976" t="s">
        <v>215</v>
      </c>
      <c r="B25" s="977">
        <v>549.61933999999997</v>
      </c>
      <c r="C25" s="978">
        <v>2.1940923827343038E-3</v>
      </c>
      <c r="D25" s="979">
        <v>1.8220200000000659</v>
      </c>
      <c r="E25" s="978">
        <v>3.3260841801856511E-3</v>
      </c>
      <c r="F25" s="979">
        <v>28.327209999999923</v>
      </c>
      <c r="G25" s="978">
        <v>5.4340375328512769E-2</v>
      </c>
    </row>
    <row r="26" spans="1:7" s="63" customFormat="1" ht="15" customHeight="1">
      <c r="A26" s="976" t="s">
        <v>214</v>
      </c>
      <c r="B26" s="977">
        <v>9421.5726799999993</v>
      </c>
      <c r="C26" s="978">
        <v>3.7611123456037079E-2</v>
      </c>
      <c r="D26" s="979">
        <v>-160.75799000000006</v>
      </c>
      <c r="E26" s="978">
        <v>-1.6776502036534247E-2</v>
      </c>
      <c r="F26" s="979">
        <v>-53.487210000001141</v>
      </c>
      <c r="G26" s="978">
        <v>-5.645052445151455E-3</v>
      </c>
    </row>
    <row r="27" spans="1:7" s="63" customFormat="1" ht="15" customHeight="1">
      <c r="A27" s="976" t="s">
        <v>182</v>
      </c>
      <c r="B27" s="977">
        <v>10592.55473</v>
      </c>
      <c r="C27" s="978">
        <v>4.2285709317996745E-2</v>
      </c>
      <c r="D27" s="979">
        <v>-103.79980999999862</v>
      </c>
      <c r="E27" s="978">
        <v>-9.7042230240059757E-3</v>
      </c>
      <c r="F27" s="979">
        <v>324.36542000000009</v>
      </c>
      <c r="G27" s="978">
        <v>3.1589349417633583E-2</v>
      </c>
    </row>
    <row r="28" spans="1:7" s="63" customFormat="1" ht="15" customHeight="1">
      <c r="A28" s="976" t="s">
        <v>825</v>
      </c>
      <c r="B28" s="977">
        <v>6421.3634400000001</v>
      </c>
      <c r="C28" s="978">
        <v>2.5634222788580449E-2</v>
      </c>
      <c r="D28" s="979">
        <v>-98.073279999999613</v>
      </c>
      <c r="E28" s="978">
        <v>-1.5043213733348382E-2</v>
      </c>
      <c r="F28" s="979">
        <v>50.728499999999258</v>
      </c>
      <c r="G28" s="978">
        <v>7.9628640595121869E-3</v>
      </c>
    </row>
    <row r="29" spans="1:7" s="63" customFormat="1" ht="15" customHeight="1">
      <c r="A29" s="976" t="s">
        <v>184</v>
      </c>
      <c r="B29" s="977">
        <v>8462.3144100000009</v>
      </c>
      <c r="C29" s="978">
        <v>3.3781743537779685E-2</v>
      </c>
      <c r="D29" s="979">
        <v>120.06669000000147</v>
      </c>
      <c r="E29" s="978">
        <v>1.4392606648703232E-2</v>
      </c>
      <c r="F29" s="979">
        <v>365.76451000000088</v>
      </c>
      <c r="G29" s="978">
        <v>4.5175354257990907E-2</v>
      </c>
    </row>
    <row r="30" spans="1:7" s="63" customFormat="1" ht="15" customHeight="1">
      <c r="A30" s="976" t="s">
        <v>1304</v>
      </c>
      <c r="B30" s="977">
        <v>9059.7816800000001</v>
      </c>
      <c r="C30" s="978">
        <v>3.6166845899789107E-2</v>
      </c>
      <c r="D30" s="979">
        <v>-184.89128000000164</v>
      </c>
      <c r="E30" s="978">
        <v>-1.9999764275057896E-2</v>
      </c>
      <c r="F30" s="979">
        <v>-11.628319999999803</v>
      </c>
      <c r="G30" s="978">
        <v>-1.2818646715339055E-3</v>
      </c>
    </row>
    <row r="31" spans="1:7" s="63" customFormat="1" ht="18.75" customHeight="1">
      <c r="A31" s="981" t="s">
        <v>942</v>
      </c>
      <c r="B31" s="982">
        <v>250499.63452999998</v>
      </c>
      <c r="C31" s="983">
        <v>0.99999999999999989</v>
      </c>
      <c r="D31" s="984">
        <v>-3778.5642300000181</v>
      </c>
      <c r="E31" s="983">
        <v>-1.4859961445481296E-2</v>
      </c>
      <c r="F31" s="984">
        <v>3490.3863799999817</v>
      </c>
      <c r="G31" s="983">
        <v>1.413058987119542E-2</v>
      </c>
    </row>
    <row r="32" spans="1:7">
      <c r="A32" s="985" t="s">
        <v>512</v>
      </c>
      <c r="B32" s="986"/>
      <c r="C32" s="986"/>
      <c r="D32" s="987"/>
      <c r="E32" s="988"/>
      <c r="F32" s="988"/>
      <c r="G32" s="988"/>
    </row>
    <row r="34" spans="1:13">
      <c r="A34" s="496"/>
      <c r="H34" s="825"/>
    </row>
    <row r="35" spans="1:13" ht="12.75" customHeight="1">
      <c r="A35" s="989" t="s">
        <v>952</v>
      </c>
      <c r="B35" s="921"/>
      <c r="C35" s="921"/>
      <c r="D35" s="921"/>
      <c r="E35" s="921"/>
      <c r="F35" s="921"/>
      <c r="G35" s="921"/>
      <c r="H35" s="921"/>
      <c r="I35" s="921"/>
      <c r="J35" s="922" t="str">
        <f>G1</f>
        <v>Ožujak 2025.</v>
      </c>
    </row>
    <row r="36" spans="1:13">
      <c r="A36" s="990" t="s">
        <v>953</v>
      </c>
      <c r="B36" s="921"/>
      <c r="C36" s="921"/>
      <c r="D36" s="921"/>
      <c r="E36" s="921"/>
      <c r="F36" s="921"/>
      <c r="G36" s="921"/>
      <c r="H36" s="921"/>
      <c r="I36" s="921"/>
      <c r="J36" s="924" t="str">
        <f>G2</f>
        <v>March 2025</v>
      </c>
      <c r="M36" s="752"/>
    </row>
    <row r="37" spans="1:13">
      <c r="A37" s="921"/>
      <c r="B37" s="921"/>
      <c r="C37" s="921"/>
      <c r="D37" s="921"/>
      <c r="E37" s="921"/>
      <c r="F37" s="921"/>
      <c r="G37" s="921"/>
      <c r="H37" s="921"/>
      <c r="I37" s="921"/>
      <c r="J37" s="921"/>
    </row>
    <row r="38" spans="1:13" ht="30" customHeight="1">
      <c r="A38" s="1216" t="s">
        <v>1002</v>
      </c>
      <c r="B38" s="926" t="s">
        <v>1314</v>
      </c>
      <c r="C38" s="1212" t="s">
        <v>1237</v>
      </c>
      <c r="D38" s="1212"/>
      <c r="E38" s="1212"/>
      <c r="F38" s="1212"/>
      <c r="G38" s="1212"/>
      <c r="H38" s="1212"/>
      <c r="I38" s="1212"/>
      <c r="J38" s="926"/>
    </row>
    <row r="39" spans="1:13" ht="42.75" customHeight="1">
      <c r="A39" s="1216"/>
      <c r="B39" s="991" t="str">
        <f>J35</f>
        <v>Ožujak 2025.</v>
      </c>
      <c r="C39" s="965" t="s">
        <v>612</v>
      </c>
      <c r="D39" s="965" t="s">
        <v>59</v>
      </c>
      <c r="E39" s="965" t="s">
        <v>60</v>
      </c>
      <c r="F39" s="925" t="s">
        <v>1227</v>
      </c>
      <c r="G39" s="925" t="s">
        <v>1228</v>
      </c>
      <c r="H39" s="925" t="s">
        <v>1229</v>
      </c>
      <c r="I39" s="925" t="s">
        <v>1233</v>
      </c>
      <c r="J39" s="925" t="s">
        <v>61</v>
      </c>
    </row>
    <row r="40" spans="1:13" ht="48" customHeight="1">
      <c r="A40" s="1216"/>
      <c r="B40" s="992" t="str">
        <f>J36</f>
        <v>March 2025</v>
      </c>
      <c r="C40" s="993" t="s">
        <v>227</v>
      </c>
      <c r="D40" s="993" t="s">
        <v>1180</v>
      </c>
      <c r="E40" s="993" t="s">
        <v>787</v>
      </c>
      <c r="F40" s="928" t="s">
        <v>1230</v>
      </c>
      <c r="G40" s="928" t="s">
        <v>1231</v>
      </c>
      <c r="H40" s="928" t="s">
        <v>1232</v>
      </c>
      <c r="I40" s="928" t="s">
        <v>1234</v>
      </c>
      <c r="J40" s="928" t="s">
        <v>786</v>
      </c>
    </row>
    <row r="41" spans="1:13" ht="15" customHeight="1">
      <c r="A41" s="976" t="s">
        <v>1267</v>
      </c>
      <c r="B41" s="851">
        <v>16.483699999999999</v>
      </c>
      <c r="C41" s="994">
        <v>-1.8014905189412844E-2</v>
      </c>
      <c r="D41" s="994">
        <v>2.4067642874449291E-2</v>
      </c>
      <c r="E41" s="994">
        <v>6.9849099464546427E-2</v>
      </c>
      <c r="F41" s="994" t="s">
        <v>138</v>
      </c>
      <c r="G41" s="994" t="s">
        <v>138</v>
      </c>
      <c r="H41" s="994" t="s">
        <v>138</v>
      </c>
      <c r="I41" s="994">
        <v>9.9729462585516737E-2</v>
      </c>
      <c r="J41" s="1020">
        <v>44915</v>
      </c>
    </row>
    <row r="42" spans="1:13" ht="15" customHeight="1">
      <c r="A42" s="976" t="s">
        <v>819</v>
      </c>
      <c r="B42" s="851">
        <v>27.0168</v>
      </c>
      <c r="C42" s="994">
        <v>-1.7995849068948355E-2</v>
      </c>
      <c r="D42" s="994">
        <v>2.1402791636220275E-3</v>
      </c>
      <c r="E42" s="994">
        <v>6.4584006493864754E-2</v>
      </c>
      <c r="F42" s="994">
        <v>6.1667593877360094E-2</v>
      </c>
      <c r="G42" s="994">
        <v>6.0157022386310377E-2</v>
      </c>
      <c r="H42" s="994">
        <v>3.391026341086345E-2</v>
      </c>
      <c r="I42" s="994">
        <v>5.5053237020343815E-2</v>
      </c>
      <c r="J42" s="1020">
        <v>40906</v>
      </c>
    </row>
    <row r="43" spans="1:13" ht="15" customHeight="1">
      <c r="A43" s="976" t="s">
        <v>806</v>
      </c>
      <c r="B43" s="851">
        <v>47.439100000000003</v>
      </c>
      <c r="C43" s="994">
        <v>-1.6883644396917807E-2</v>
      </c>
      <c r="D43" s="994">
        <v>2.4194604920064755E-3</v>
      </c>
      <c r="E43" s="994">
        <v>6.2589596100777856E-2</v>
      </c>
      <c r="F43" s="994">
        <v>6.1377975920662964E-2</v>
      </c>
      <c r="G43" s="994">
        <v>6.0853225847274039E-2</v>
      </c>
      <c r="H43" s="994">
        <v>3.4142345466122048E-2</v>
      </c>
      <c r="I43" s="994">
        <v>6.2298443125573311E-2</v>
      </c>
      <c r="J43" s="1020">
        <v>38054</v>
      </c>
    </row>
    <row r="44" spans="1:13" ht="15" customHeight="1">
      <c r="A44" s="976" t="s">
        <v>173</v>
      </c>
      <c r="B44" s="851">
        <v>45.670499999999997</v>
      </c>
      <c r="C44" s="994">
        <v>-1.6798418972332141E-2</v>
      </c>
      <c r="D44" s="994">
        <v>3.8310891898662991E-3</v>
      </c>
      <c r="E44" s="994">
        <v>6.6046544198314683E-2</v>
      </c>
      <c r="F44" s="994">
        <v>6.5970786373168222E-2</v>
      </c>
      <c r="G44" s="994">
        <v>6.5309419445245709E-2</v>
      </c>
      <c r="H44" s="994">
        <v>3.6071300273715412E-2</v>
      </c>
      <c r="I44" s="994">
        <v>6.2744885982260579E-2</v>
      </c>
      <c r="J44" s="1020">
        <v>38335</v>
      </c>
    </row>
    <row r="45" spans="1:13" ht="15" customHeight="1">
      <c r="A45" s="976" t="s">
        <v>821</v>
      </c>
      <c r="B45" s="851">
        <v>44.162300000000002</v>
      </c>
      <c r="C45" s="994">
        <v>-1.7309669293861574E-2</v>
      </c>
      <c r="D45" s="994">
        <v>2.6882269735424291E-3</v>
      </c>
      <c r="E45" s="994">
        <v>6.616596172045508E-2</v>
      </c>
      <c r="F45" s="994">
        <v>6.3519277178210931E-2</v>
      </c>
      <c r="G45" s="994">
        <v>6.3897781377252993E-2</v>
      </c>
      <c r="H45" s="994">
        <v>3.5010201059037627E-2</v>
      </c>
      <c r="I45" s="994">
        <v>6.1761244143954119E-2</v>
      </c>
      <c r="J45" s="1020">
        <v>38425</v>
      </c>
    </row>
    <row r="46" spans="1:13" ht="15" customHeight="1">
      <c r="A46" s="995" t="s">
        <v>174</v>
      </c>
      <c r="B46" s="851">
        <v>15.4596</v>
      </c>
      <c r="C46" s="994">
        <v>-6.3183334511727196E-3</v>
      </c>
      <c r="D46" s="994">
        <v>-1.0995194453244928E-4</v>
      </c>
      <c r="E46" s="994">
        <v>3.9328788673308912E-2</v>
      </c>
      <c r="F46" s="994">
        <v>2.1342983948320571E-2</v>
      </c>
      <c r="G46" s="994">
        <v>1.3809949531367494E-2</v>
      </c>
      <c r="H46" s="994" t="s">
        <v>138</v>
      </c>
      <c r="I46" s="994">
        <v>1.8652287487409769E-2</v>
      </c>
      <c r="J46" s="1020">
        <v>42734</v>
      </c>
    </row>
    <row r="47" spans="1:13" ht="15" customHeight="1">
      <c r="A47" s="995" t="s">
        <v>175</v>
      </c>
      <c r="B47" s="851">
        <v>23.828900000000001</v>
      </c>
      <c r="C47" s="994">
        <v>-1.791167803490834E-2</v>
      </c>
      <c r="D47" s="994">
        <v>2.085847775165961E-3</v>
      </c>
      <c r="E47" s="994">
        <v>6.7067600487210832E-2</v>
      </c>
      <c r="F47" s="994">
        <v>6.4290260549445311E-2</v>
      </c>
      <c r="G47" s="994">
        <v>6.3752885526580094E-2</v>
      </c>
      <c r="H47" s="994">
        <v>3.802498751187211E-2</v>
      </c>
      <c r="I47" s="994">
        <v>4.7925591796861955E-2</v>
      </c>
      <c r="J47" s="1020">
        <v>41184</v>
      </c>
      <c r="K47" s="183"/>
      <c r="L47" s="183"/>
      <c r="M47" s="183"/>
    </row>
    <row r="48" spans="1:13" ht="15" customHeight="1">
      <c r="A48" s="995" t="s">
        <v>176</v>
      </c>
      <c r="B48" s="851">
        <v>35.155999999999999</v>
      </c>
      <c r="C48" s="994">
        <v>-1.6887631117536772E-2</v>
      </c>
      <c r="D48" s="994">
        <v>3.4851957675279266E-3</v>
      </c>
      <c r="E48" s="994">
        <v>6.5320420358541131E-2</v>
      </c>
      <c r="F48" s="994">
        <v>6.3012999837342765E-2</v>
      </c>
      <c r="G48" s="994">
        <v>6.3294241625533765E-2</v>
      </c>
      <c r="H48" s="994">
        <v>3.4627337966562699E-2</v>
      </c>
      <c r="I48" s="994">
        <v>6.0872193975413325E-2</v>
      </c>
      <c r="J48" s="1020">
        <v>39730</v>
      </c>
      <c r="K48" s="183"/>
      <c r="L48" s="183"/>
      <c r="M48" s="183"/>
    </row>
    <row r="49" spans="1:15" ht="15" customHeight="1">
      <c r="A49" s="995" t="s">
        <v>177</v>
      </c>
      <c r="B49" s="851">
        <v>25.770800000000001</v>
      </c>
      <c r="C49" s="994">
        <v>-1.7236908339307688E-2</v>
      </c>
      <c r="D49" s="994">
        <v>1.5686089040231943E-2</v>
      </c>
      <c r="E49" s="994">
        <v>6.1326019183170821E-2</v>
      </c>
      <c r="F49" s="994">
        <v>5.5752604611403855E-2</v>
      </c>
      <c r="G49" s="994">
        <v>6.0141038631003951E-2</v>
      </c>
      <c r="H49" s="994">
        <v>3.7808521232212122E-2</v>
      </c>
      <c r="I49" s="994">
        <v>3.4542973157833279E-2</v>
      </c>
      <c r="J49" s="1020">
        <v>38615</v>
      </c>
      <c r="K49" s="183"/>
      <c r="L49" s="183"/>
      <c r="M49" s="183"/>
    </row>
    <row r="50" spans="1:15" ht="15" customHeight="1">
      <c r="A50" s="995" t="s">
        <v>178</v>
      </c>
      <c r="B50" s="851">
        <v>30.6843</v>
      </c>
      <c r="C50" s="994">
        <v>-1.6944754142478202E-2</v>
      </c>
      <c r="D50" s="994">
        <v>1.6655843295252826E-2</v>
      </c>
      <c r="E50" s="994">
        <v>6.2188882504032872E-2</v>
      </c>
      <c r="F50" s="994">
        <v>5.5757863722513124E-2</v>
      </c>
      <c r="G50" s="994">
        <v>6.0884158158361235E-2</v>
      </c>
      <c r="H50" s="994">
        <v>4.0750328165392258E-2</v>
      </c>
      <c r="I50" s="994">
        <v>5.1039618908112594E-2</v>
      </c>
      <c r="J50" s="1020">
        <v>39602</v>
      </c>
      <c r="K50" s="890"/>
      <c r="L50" s="183"/>
      <c r="M50" s="183"/>
    </row>
    <row r="51" spans="1:15" ht="15" customHeight="1">
      <c r="A51" s="995" t="s">
        <v>179</v>
      </c>
      <c r="B51" s="851">
        <v>29.3093</v>
      </c>
      <c r="C51" s="994">
        <v>-1.6440038658755873E-2</v>
      </c>
      <c r="D51" s="994">
        <v>1.7546235058446991E-2</v>
      </c>
      <c r="E51" s="994">
        <v>6.7730172203380068E-2</v>
      </c>
      <c r="F51" s="994">
        <v>6.1389144056455791E-2</v>
      </c>
      <c r="G51" s="994">
        <v>6.6033321755763597E-2</v>
      </c>
      <c r="H51" s="994">
        <v>4.494933499844378E-2</v>
      </c>
      <c r="I51" s="994">
        <v>4.2791858649445569E-2</v>
      </c>
      <c r="J51" s="1020">
        <v>38846</v>
      </c>
      <c r="K51" s="1209"/>
      <c r="L51" s="183"/>
      <c r="M51" s="183"/>
    </row>
    <row r="52" spans="1:15" ht="15" customHeight="1">
      <c r="A52" s="995" t="s">
        <v>611</v>
      </c>
      <c r="B52" s="851">
        <v>18.279</v>
      </c>
      <c r="C52" s="994">
        <v>-1.8998550957977756E-2</v>
      </c>
      <c r="D52" s="994">
        <v>1.4215327252147247E-2</v>
      </c>
      <c r="E52" s="994">
        <v>6.7255986127248812E-2</v>
      </c>
      <c r="F52" s="994">
        <v>6.2224575493930567E-2</v>
      </c>
      <c r="G52" s="994">
        <v>6.5200126420064564E-2</v>
      </c>
      <c r="H52" s="994" t="s">
        <v>138</v>
      </c>
      <c r="I52" s="994">
        <v>5.3222132253182508E-2</v>
      </c>
      <c r="J52" s="1020">
        <v>43494</v>
      </c>
      <c r="K52" s="1210"/>
      <c r="L52" s="183"/>
      <c r="M52" s="183"/>
    </row>
    <row r="53" spans="1:15" ht="15" customHeight="1">
      <c r="A53" s="976" t="s">
        <v>180</v>
      </c>
      <c r="B53" s="851">
        <v>38.537599999999998</v>
      </c>
      <c r="C53" s="994">
        <v>-1.5280205235131183E-2</v>
      </c>
      <c r="D53" s="994">
        <v>2.7154386600850788E-2</v>
      </c>
      <c r="E53" s="994">
        <v>7.465017317055489E-2</v>
      </c>
      <c r="F53" s="994">
        <v>6.7256939226321588E-2</v>
      </c>
      <c r="G53" s="994">
        <v>7.6100528607756734E-2</v>
      </c>
      <c r="H53" s="994">
        <v>6.0194783326408041E-2</v>
      </c>
      <c r="I53" s="994">
        <v>6.7752408588767743E-2</v>
      </c>
      <c r="J53" s="1020">
        <v>39812</v>
      </c>
      <c r="K53" s="315"/>
      <c r="L53" s="183"/>
      <c r="M53" s="183"/>
    </row>
    <row r="54" spans="1:15" ht="15" customHeight="1">
      <c r="A54" s="976" t="s">
        <v>181</v>
      </c>
      <c r="B54" s="851">
        <v>24.8047</v>
      </c>
      <c r="C54" s="994">
        <v>-1.8444212292448192E-2</v>
      </c>
      <c r="D54" s="994">
        <v>2.5928744550786309E-2</v>
      </c>
      <c r="E54" s="994">
        <v>7.4950596311191386E-2</v>
      </c>
      <c r="F54" s="994">
        <v>7.2617765136237411E-2</v>
      </c>
      <c r="G54" s="994">
        <v>8.4194988646316249E-2</v>
      </c>
      <c r="H54" s="994" t="s">
        <v>138</v>
      </c>
      <c r="I54" s="994">
        <v>6.9863410591923802E-2</v>
      </c>
      <c r="J54" s="1020">
        <v>42367</v>
      </c>
      <c r="K54" s="315"/>
      <c r="L54" s="183"/>
      <c r="M54" s="183"/>
    </row>
    <row r="55" spans="1:15" ht="15" customHeight="1">
      <c r="A55" s="976" t="s">
        <v>185</v>
      </c>
      <c r="B55" s="851">
        <v>21.4391</v>
      </c>
      <c r="C55" s="994">
        <v>-2.1380805660161983E-2</v>
      </c>
      <c r="D55" s="994">
        <v>3.314491140314102E-2</v>
      </c>
      <c r="E55" s="994">
        <v>9.156496458883856E-2</v>
      </c>
      <c r="F55" s="994">
        <v>8.4570099674532218E-2</v>
      </c>
      <c r="G55" s="994">
        <v>9.1287660289295358E-2</v>
      </c>
      <c r="H55" s="994" t="s">
        <v>138</v>
      </c>
      <c r="I55" s="994">
        <v>6.4411552028422969E-2</v>
      </c>
      <c r="J55" s="1020">
        <v>42943</v>
      </c>
      <c r="K55" s="315"/>
      <c r="L55" s="183"/>
      <c r="M55" s="183"/>
    </row>
    <row r="56" spans="1:15" ht="15" customHeight="1">
      <c r="A56" s="976" t="s">
        <v>215</v>
      </c>
      <c r="B56" s="851">
        <v>16.257300000000001</v>
      </c>
      <c r="C56" s="994">
        <v>-8.5198511922911502E-3</v>
      </c>
      <c r="D56" s="994">
        <v>1.4489769174607536E-2</v>
      </c>
      <c r="E56" s="994">
        <v>4.7945337931479148E-2</v>
      </c>
      <c r="F56" s="994">
        <v>3.4969159150788576E-2</v>
      </c>
      <c r="G56" s="994">
        <v>3.5471297932403889E-2</v>
      </c>
      <c r="H56" s="994" t="s">
        <v>138</v>
      </c>
      <c r="I56" s="994">
        <v>3.174960443648156E-2</v>
      </c>
      <c r="J56" s="1020">
        <v>43378</v>
      </c>
      <c r="K56" s="315"/>
      <c r="L56" s="183"/>
      <c r="M56" s="183"/>
    </row>
    <row r="57" spans="1:15" ht="15" customHeight="1">
      <c r="A57" s="976" t="s">
        <v>214</v>
      </c>
      <c r="B57" s="851">
        <v>16.918900000000001</v>
      </c>
      <c r="C57" s="994">
        <v>-7.3223537142756978E-3</v>
      </c>
      <c r="D57" s="994">
        <v>2.071732376097235E-2</v>
      </c>
      <c r="E57" s="994">
        <v>6.2998705721214909E-2</v>
      </c>
      <c r="F57" s="994">
        <v>4.3031807052825499E-2</v>
      </c>
      <c r="G57" s="994">
        <v>4.2578196734615714E-2</v>
      </c>
      <c r="H57" s="994" t="s">
        <v>138</v>
      </c>
      <c r="I57" s="994">
        <v>3.7529105860877765E-2</v>
      </c>
      <c r="J57" s="1020">
        <v>43342</v>
      </c>
      <c r="K57" s="315"/>
      <c r="L57" s="183"/>
      <c r="M57" s="183"/>
    </row>
    <row r="58" spans="1:15" ht="15" customHeight="1">
      <c r="A58" s="976" t="s">
        <v>182</v>
      </c>
      <c r="B58" s="851">
        <v>44.448</v>
      </c>
      <c r="C58" s="994">
        <v>-1.7348068985490572E-2</v>
      </c>
      <c r="D58" s="994">
        <v>7.8705876750813086E-3</v>
      </c>
      <c r="E58" s="994">
        <v>4.3782113301834569E-2</v>
      </c>
      <c r="F58" s="994">
        <v>3.6152184295887846E-2</v>
      </c>
      <c r="G58" s="994">
        <v>5.4674924215158294E-2</v>
      </c>
      <c r="H58" s="994">
        <v>4.2076260664926091E-2</v>
      </c>
      <c r="I58" s="994">
        <v>6.1919614320793626E-2</v>
      </c>
      <c r="J58" s="1020">
        <v>38404</v>
      </c>
      <c r="K58" s="183"/>
      <c r="L58" s="183"/>
      <c r="M58" s="183"/>
    </row>
    <row r="59" spans="1:15" ht="15" customHeight="1">
      <c r="A59" s="976" t="s">
        <v>183</v>
      </c>
      <c r="B59" s="851">
        <v>45.982999999999997</v>
      </c>
      <c r="C59" s="994">
        <v>-1.8266984922692076E-2</v>
      </c>
      <c r="D59" s="994">
        <v>7.9437797836940938E-3</v>
      </c>
      <c r="E59" s="994">
        <v>4.1944715727172399E-2</v>
      </c>
      <c r="F59" s="994">
        <v>3.5317281972363501E-2</v>
      </c>
      <c r="G59" s="994">
        <v>5.4150665125300756E-2</v>
      </c>
      <c r="H59" s="994">
        <v>3.976158315944156E-2</v>
      </c>
      <c r="I59" s="994">
        <v>6.1677777308656312E-2</v>
      </c>
      <c r="J59" s="1020">
        <v>38169</v>
      </c>
      <c r="K59" s="183"/>
      <c r="L59" s="183"/>
      <c r="M59" s="183"/>
    </row>
    <row r="60" spans="1:15" ht="15" customHeight="1">
      <c r="A60" s="995" t="s">
        <v>184</v>
      </c>
      <c r="B60" s="851">
        <v>21.189</v>
      </c>
      <c r="C60" s="994">
        <v>-1.7891077636152941E-2</v>
      </c>
      <c r="D60" s="994">
        <v>7.1008954542861602E-3</v>
      </c>
      <c r="E60" s="994">
        <v>4.2883790980278391E-2</v>
      </c>
      <c r="F60" s="994">
        <v>3.7350871834283872E-2</v>
      </c>
      <c r="G60" s="994">
        <v>5.5314101282879946E-2</v>
      </c>
      <c r="H60" s="994" t="s">
        <v>138</v>
      </c>
      <c r="I60" s="994">
        <v>5.0995110430221757E-2</v>
      </c>
      <c r="J60" s="1020">
        <v>42314</v>
      </c>
      <c r="K60" s="183"/>
      <c r="L60" s="183"/>
      <c r="M60" s="183"/>
    </row>
    <row r="61" spans="1:15" ht="15" customHeight="1">
      <c r="A61" s="976" t="s">
        <v>1304</v>
      </c>
      <c r="B61" s="851">
        <v>39.044199999999996</v>
      </c>
      <c r="C61" s="994">
        <v>-1.8109208511152053E-2</v>
      </c>
      <c r="D61" s="994">
        <v>1.0193996408815353E-2</v>
      </c>
      <c r="E61" s="994">
        <v>5.1208598305969799E-2</v>
      </c>
      <c r="F61" s="994">
        <v>3.4026231096569548E-2</v>
      </c>
      <c r="G61" s="994">
        <v>4.2301597615248987E-2</v>
      </c>
      <c r="H61" s="994">
        <v>4.3513585603820681E-2</v>
      </c>
      <c r="I61" s="994">
        <v>6.0768419129429763E-2</v>
      </c>
      <c r="J61" s="1020">
        <v>39071</v>
      </c>
    </row>
    <row r="62" spans="1:15" ht="12.75" customHeight="1">
      <c r="A62" s="33" t="s">
        <v>512</v>
      </c>
      <c r="O62" s="247"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955</v>
      </c>
    </row>
    <row r="67" spans="1:10" ht="12.75" customHeight="1"/>
    <row r="68" spans="1:10" ht="12.75" customHeight="1">
      <c r="B68" s="865"/>
      <c r="C68" s="76"/>
      <c r="D68" s="76"/>
      <c r="E68" s="76"/>
      <c r="F68" s="76"/>
      <c r="G68" s="866"/>
    </row>
    <row r="69" spans="1:10" ht="12.75" customHeight="1">
      <c r="B69" s="865"/>
      <c r="C69" s="76"/>
      <c r="D69" s="76"/>
      <c r="E69" s="76"/>
      <c r="F69" s="76"/>
      <c r="G69" s="866"/>
    </row>
    <row r="70" spans="1:10" ht="12.75" customHeight="1">
      <c r="B70" s="865"/>
      <c r="C70" s="76"/>
      <c r="D70" s="76"/>
      <c r="E70" s="76"/>
      <c r="F70" s="76"/>
      <c r="G70" s="866"/>
    </row>
    <row r="71" spans="1:10" ht="12.75" customHeight="1">
      <c r="B71" s="865"/>
      <c r="C71" s="76"/>
      <c r="D71" s="76"/>
      <c r="E71" s="76"/>
      <c r="F71" s="76"/>
      <c r="G71" s="866"/>
    </row>
    <row r="72" spans="1:10" ht="12.75" customHeight="1">
      <c r="B72" s="865"/>
      <c r="C72" s="76"/>
      <c r="D72" s="76"/>
      <c r="E72" s="76"/>
      <c r="F72" s="76"/>
      <c r="G72" s="866"/>
    </row>
    <row r="73" spans="1:10" ht="12.75" customHeight="1">
      <c r="B73" s="865"/>
      <c r="C73" s="76"/>
      <c r="D73" s="76"/>
      <c r="E73" s="76"/>
      <c r="F73" s="76"/>
      <c r="G73" s="866"/>
    </row>
    <row r="74" spans="1:10" ht="12.75" customHeight="1">
      <c r="B74" s="865"/>
      <c r="C74" s="76"/>
      <c r="D74" s="76"/>
      <c r="E74" s="76"/>
      <c r="F74" s="76"/>
      <c r="G74" s="866"/>
    </row>
    <row r="75" spans="1:10" ht="12.75" customHeight="1">
      <c r="B75" s="865"/>
      <c r="C75" s="76"/>
      <c r="D75" s="76"/>
      <c r="E75" s="76"/>
      <c r="F75" s="76"/>
      <c r="G75" s="866"/>
    </row>
    <row r="76" spans="1:10" ht="12.75" customHeight="1">
      <c r="B76" s="865"/>
      <c r="C76" s="76"/>
      <c r="D76" s="76"/>
      <c r="E76" s="76"/>
      <c r="F76" s="76"/>
      <c r="G76" s="866"/>
    </row>
    <row r="77" spans="1:10" ht="12.75" customHeight="1">
      <c r="B77" s="865"/>
      <c r="C77" s="76"/>
      <c r="D77" s="76"/>
      <c r="E77" s="76"/>
      <c r="F77" s="76"/>
      <c r="G77" s="866"/>
    </row>
    <row r="78" spans="1:10" ht="12.75" customHeight="1">
      <c r="B78" s="865"/>
      <c r="C78" s="76"/>
      <c r="D78" s="76"/>
      <c r="E78" s="76"/>
      <c r="F78" s="76"/>
      <c r="G78" s="866"/>
    </row>
    <row r="79" spans="1:10" ht="12.75" customHeight="1">
      <c r="B79" s="865"/>
      <c r="C79" s="76"/>
      <c r="D79" s="76"/>
      <c r="E79" s="76"/>
      <c r="F79" s="76"/>
      <c r="G79" s="866"/>
    </row>
    <row r="80" spans="1:10" ht="12.75" customHeight="1">
      <c r="A80" s="313"/>
      <c r="B80" s="865"/>
      <c r="C80" s="76"/>
      <c r="D80" s="76"/>
      <c r="E80" s="76"/>
      <c r="F80" s="76"/>
      <c r="G80" s="866"/>
    </row>
    <row r="81" spans="1:7" ht="12.75" customHeight="1">
      <c r="A81" s="313"/>
      <c r="B81" s="865"/>
      <c r="C81" s="76"/>
      <c r="D81" s="76"/>
      <c r="E81" s="76"/>
      <c r="F81" s="76"/>
      <c r="G81" s="866"/>
    </row>
    <row r="82" spans="1:7" ht="12.75" customHeight="1">
      <c r="A82" s="313"/>
      <c r="B82" s="865"/>
      <c r="C82" s="76"/>
      <c r="D82" s="76"/>
      <c r="E82" s="76"/>
      <c r="F82" s="76"/>
      <c r="G82" s="866"/>
    </row>
    <row r="83" spans="1:7" ht="12.75" customHeight="1">
      <c r="A83" s="835"/>
      <c r="B83" s="865"/>
      <c r="C83" s="76"/>
      <c r="D83" s="76"/>
      <c r="E83" s="76"/>
      <c r="F83" s="76"/>
      <c r="G83" s="866"/>
    </row>
    <row r="84" spans="1:7">
      <c r="A84" s="835"/>
      <c r="B84" s="865"/>
      <c r="C84" s="76"/>
      <c r="D84" s="76"/>
      <c r="E84" s="76"/>
      <c r="F84" s="76"/>
      <c r="G84" s="866"/>
    </row>
    <row r="85" spans="1:7">
      <c r="A85" s="835"/>
      <c r="B85" s="865"/>
      <c r="C85" s="76"/>
      <c r="D85" s="76"/>
      <c r="E85" s="76"/>
      <c r="F85" s="76"/>
      <c r="G85" s="866"/>
    </row>
    <row r="86" spans="1:7">
      <c r="A86" s="835"/>
      <c r="B86" s="865"/>
      <c r="C86" s="76"/>
      <c r="D86" s="76"/>
      <c r="E86" s="76"/>
      <c r="F86" s="76"/>
      <c r="G86" s="866"/>
    </row>
    <row r="87" spans="1:7">
      <c r="A87" s="835"/>
      <c r="B87" s="865"/>
      <c r="C87" s="76"/>
      <c r="D87" s="76"/>
      <c r="E87" s="76"/>
      <c r="F87" s="76"/>
      <c r="G87" s="866"/>
    </row>
    <row r="88" spans="1:7">
      <c r="A88" s="835"/>
    </row>
    <row r="89" spans="1:7">
      <c r="A89" s="835"/>
    </row>
    <row r="90" spans="1:7">
      <c r="A90" s="838"/>
    </row>
    <row r="91" spans="1:7">
      <c r="A91" s="838"/>
    </row>
    <row r="92" spans="1:7">
      <c r="A92" s="838"/>
    </row>
    <row r="93" spans="1:7">
      <c r="A93" s="838"/>
    </row>
    <row r="94" spans="1:7">
      <c r="A94" s="835"/>
    </row>
    <row r="95" spans="1:7">
      <c r="A95" s="835"/>
    </row>
    <row r="96" spans="1:7">
      <c r="A96" s="835"/>
    </row>
    <row r="97" spans="1:1">
      <c r="A97" s="835"/>
    </row>
    <row r="98" spans="1:1">
      <c r="A98" s="835"/>
    </row>
    <row r="99" spans="1:1">
      <c r="A99" s="838"/>
    </row>
    <row r="100" spans="1:1">
      <c r="A100" s="838"/>
    </row>
    <row r="101" spans="1:1">
      <c r="A101" s="838"/>
    </row>
    <row r="102" spans="1:1">
      <c r="A102" s="838"/>
    </row>
    <row r="103" spans="1:1">
      <c r="A103" s="183"/>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7" bestFit="1" customWidth="1"/>
    <col min="3" max="3" width="7" style="247"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30" t="s">
        <v>970</v>
      </c>
      <c r="B1" s="130"/>
      <c r="C1" s="130"/>
      <c r="AS1" s="126" t="str">
        <f>Naslovnica!A20</f>
        <v>Ožujak 2025.</v>
      </c>
    </row>
    <row r="2" spans="1:45" ht="12.75" customHeight="1">
      <c r="A2" s="521" t="s">
        <v>971</v>
      </c>
      <c r="B2" s="521"/>
      <c r="C2" s="521"/>
      <c r="I2" s="487"/>
      <c r="AS2" s="498" t="str">
        <f>Naslovnica!A24</f>
        <v>March 2025</v>
      </c>
    </row>
    <row r="3" spans="1:45" ht="12.75" customHeight="1">
      <c r="B3" s="917"/>
      <c r="AS3" s="24"/>
    </row>
    <row r="4" spans="1:45" ht="12.75" customHeight="1">
      <c r="A4" s="313"/>
      <c r="B4" s="313"/>
      <c r="C4" s="31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247"/>
      <c r="AS4" s="13" t="s">
        <v>1291</v>
      </c>
    </row>
    <row r="5" spans="1:45" s="1008" customFormat="1" ht="28.5" customHeight="1">
      <c r="A5" s="1038" t="s">
        <v>1505</v>
      </c>
      <c r="B5" s="1220" t="s">
        <v>1501</v>
      </c>
      <c r="C5" s="1221"/>
      <c r="D5" s="1221"/>
      <c r="E5" s="1221"/>
      <c r="F5" s="1221"/>
      <c r="G5" s="1221"/>
      <c r="H5" s="1221"/>
      <c r="I5" s="1221"/>
      <c r="J5" s="1221"/>
      <c r="K5" s="1221"/>
      <c r="L5" s="1221"/>
      <c r="M5" s="1221"/>
      <c r="N5" s="1221"/>
      <c r="O5" s="1222"/>
      <c r="P5" s="1220" t="s">
        <v>1502</v>
      </c>
      <c r="Q5" s="1221"/>
      <c r="R5" s="1221"/>
      <c r="S5" s="1221"/>
      <c r="T5" s="1221"/>
      <c r="U5" s="1221"/>
      <c r="V5" s="1221"/>
      <c r="W5" s="1222"/>
      <c r="X5" s="1223" t="s">
        <v>1503</v>
      </c>
      <c r="Y5" s="1224"/>
      <c r="Z5" s="1224"/>
      <c r="AA5" s="1224"/>
      <c r="AB5" s="1224"/>
      <c r="AC5" s="1224"/>
      <c r="AD5" s="1224"/>
      <c r="AE5" s="1224"/>
      <c r="AF5" s="1224"/>
      <c r="AG5" s="1224"/>
      <c r="AH5" s="1224"/>
      <c r="AI5" s="1225"/>
      <c r="AJ5" s="1223" t="s">
        <v>1504</v>
      </c>
      <c r="AK5" s="1224"/>
      <c r="AL5" s="1224"/>
      <c r="AM5" s="1224"/>
      <c r="AN5" s="1224"/>
      <c r="AO5" s="1224"/>
      <c r="AP5" s="1224"/>
      <c r="AQ5" s="1225"/>
      <c r="AR5" s="1218"/>
      <c r="AS5" s="1219"/>
    </row>
    <row r="6" spans="1:45" ht="56.25" customHeight="1">
      <c r="A6" s="1199" t="s">
        <v>523</v>
      </c>
      <c r="B6" s="1167" t="s">
        <v>819</v>
      </c>
      <c r="C6" s="1167"/>
      <c r="D6" s="1167" t="s">
        <v>806</v>
      </c>
      <c r="E6" s="1167"/>
      <c r="F6" s="1167" t="s">
        <v>820</v>
      </c>
      <c r="G6" s="1167"/>
      <c r="H6" s="1201" t="s">
        <v>821</v>
      </c>
      <c r="I6" s="1201"/>
      <c r="J6" s="1167" t="s">
        <v>174</v>
      </c>
      <c r="K6" s="1167"/>
      <c r="L6" s="1167" t="s">
        <v>175</v>
      </c>
      <c r="M6" s="1167"/>
      <c r="N6" s="1167" t="s">
        <v>176</v>
      </c>
      <c r="O6" s="1167"/>
      <c r="P6" s="1167" t="s">
        <v>177</v>
      </c>
      <c r="Q6" s="1167"/>
      <c r="R6" s="1167" t="s">
        <v>179</v>
      </c>
      <c r="S6" s="1167"/>
      <c r="T6" s="1167" t="s">
        <v>824</v>
      </c>
      <c r="U6" s="1167"/>
      <c r="V6" s="1167" t="s">
        <v>611</v>
      </c>
      <c r="W6" s="1167"/>
      <c r="X6" s="1167" t="s">
        <v>1267</v>
      </c>
      <c r="Y6" s="1167"/>
      <c r="Z6" s="1167" t="s">
        <v>180</v>
      </c>
      <c r="AA6" s="1167"/>
      <c r="AB6" s="1167" t="s">
        <v>823</v>
      </c>
      <c r="AC6" s="1167"/>
      <c r="AD6" s="1167" t="s">
        <v>826</v>
      </c>
      <c r="AE6" s="1167"/>
      <c r="AF6" s="1167" t="s">
        <v>215</v>
      </c>
      <c r="AG6" s="1167"/>
      <c r="AH6" s="1167" t="s">
        <v>214</v>
      </c>
      <c r="AI6" s="1167"/>
      <c r="AJ6" s="1167" t="s">
        <v>822</v>
      </c>
      <c r="AK6" s="1167"/>
      <c r="AL6" s="1167" t="s">
        <v>825</v>
      </c>
      <c r="AM6" s="1167"/>
      <c r="AN6" s="1167" t="s">
        <v>1506</v>
      </c>
      <c r="AO6" s="1167"/>
      <c r="AP6" s="1167" t="s">
        <v>1304</v>
      </c>
      <c r="AQ6" s="1167"/>
      <c r="AR6" s="1167" t="s">
        <v>408</v>
      </c>
      <c r="AS6" s="1167"/>
    </row>
    <row r="7" spans="1:45">
      <c r="A7" s="1199"/>
      <c r="B7" s="669" t="s">
        <v>31</v>
      </c>
      <c r="C7" s="669" t="s">
        <v>32</v>
      </c>
      <c r="D7" s="669" t="s">
        <v>31</v>
      </c>
      <c r="E7" s="669" t="s">
        <v>32</v>
      </c>
      <c r="F7" s="669" t="s">
        <v>31</v>
      </c>
      <c r="G7" s="669" t="s">
        <v>32</v>
      </c>
      <c r="H7" s="669" t="s">
        <v>31</v>
      </c>
      <c r="I7" s="669" t="s">
        <v>32</v>
      </c>
      <c r="J7" s="669" t="s">
        <v>31</v>
      </c>
      <c r="K7" s="669" t="s">
        <v>32</v>
      </c>
      <c r="L7" s="669" t="s">
        <v>32</v>
      </c>
      <c r="M7" s="669" t="s">
        <v>32</v>
      </c>
      <c r="N7" s="669" t="s">
        <v>31</v>
      </c>
      <c r="O7" s="669" t="s">
        <v>32</v>
      </c>
      <c r="P7" s="669" t="s">
        <v>31</v>
      </c>
      <c r="Q7" s="669" t="s">
        <v>32</v>
      </c>
      <c r="R7" s="669" t="s">
        <v>31</v>
      </c>
      <c r="S7" s="669" t="s">
        <v>32</v>
      </c>
      <c r="T7" s="669" t="s">
        <v>31</v>
      </c>
      <c r="U7" s="669" t="s">
        <v>32</v>
      </c>
      <c r="V7" s="669" t="s">
        <v>31</v>
      </c>
      <c r="W7" s="669" t="s">
        <v>32</v>
      </c>
      <c r="X7" s="669" t="s">
        <v>31</v>
      </c>
      <c r="Y7" s="669" t="s">
        <v>32</v>
      </c>
      <c r="Z7" s="669" t="s">
        <v>31</v>
      </c>
      <c r="AA7" s="669" t="s">
        <v>32</v>
      </c>
      <c r="AB7" s="669" t="s">
        <v>31</v>
      </c>
      <c r="AC7" s="669" t="s">
        <v>32</v>
      </c>
      <c r="AD7" s="669" t="s">
        <v>31</v>
      </c>
      <c r="AE7" s="669" t="s">
        <v>32</v>
      </c>
      <c r="AF7" s="669" t="s">
        <v>31</v>
      </c>
      <c r="AG7" s="669" t="s">
        <v>32</v>
      </c>
      <c r="AH7" s="669" t="s">
        <v>31</v>
      </c>
      <c r="AI7" s="669" t="s">
        <v>32</v>
      </c>
      <c r="AJ7" s="669" t="s">
        <v>31</v>
      </c>
      <c r="AK7" s="669" t="s">
        <v>32</v>
      </c>
      <c r="AL7" s="669" t="s">
        <v>31</v>
      </c>
      <c r="AM7" s="669" t="s">
        <v>32</v>
      </c>
      <c r="AN7" s="669" t="s">
        <v>31</v>
      </c>
      <c r="AO7" s="669" t="s">
        <v>32</v>
      </c>
      <c r="AP7" s="669" t="s">
        <v>31</v>
      </c>
      <c r="AQ7" s="669" t="s">
        <v>32</v>
      </c>
      <c r="AR7" s="669" t="s">
        <v>31</v>
      </c>
      <c r="AS7" s="669" t="s">
        <v>32</v>
      </c>
    </row>
    <row r="8" spans="1:45">
      <c r="A8" s="1199"/>
      <c r="B8" s="670" t="s">
        <v>29</v>
      </c>
      <c r="C8" s="670" t="s">
        <v>30</v>
      </c>
      <c r="D8" s="670" t="s">
        <v>29</v>
      </c>
      <c r="E8" s="670" t="s">
        <v>30</v>
      </c>
      <c r="F8" s="670" t="s">
        <v>29</v>
      </c>
      <c r="G8" s="670" t="s">
        <v>30</v>
      </c>
      <c r="H8" s="670" t="s">
        <v>29</v>
      </c>
      <c r="I8" s="670" t="s">
        <v>30</v>
      </c>
      <c r="J8" s="670" t="s">
        <v>29</v>
      </c>
      <c r="K8" s="670" t="s">
        <v>30</v>
      </c>
      <c r="L8" s="670" t="s">
        <v>30</v>
      </c>
      <c r="M8" s="670" t="s">
        <v>30</v>
      </c>
      <c r="N8" s="670" t="s">
        <v>29</v>
      </c>
      <c r="O8" s="670" t="s">
        <v>30</v>
      </c>
      <c r="P8" s="670" t="s">
        <v>29</v>
      </c>
      <c r="Q8" s="670" t="s">
        <v>30</v>
      </c>
      <c r="R8" s="670" t="s">
        <v>29</v>
      </c>
      <c r="S8" s="670" t="s">
        <v>30</v>
      </c>
      <c r="T8" s="670" t="s">
        <v>29</v>
      </c>
      <c r="U8" s="670" t="s">
        <v>30</v>
      </c>
      <c r="V8" s="670" t="s">
        <v>29</v>
      </c>
      <c r="W8" s="670" t="s">
        <v>30</v>
      </c>
      <c r="X8" s="670" t="s">
        <v>29</v>
      </c>
      <c r="Y8" s="670" t="s">
        <v>30</v>
      </c>
      <c r="Z8" s="670" t="s">
        <v>29</v>
      </c>
      <c r="AA8" s="670" t="s">
        <v>30</v>
      </c>
      <c r="AB8" s="670" t="s">
        <v>29</v>
      </c>
      <c r="AC8" s="670" t="s">
        <v>30</v>
      </c>
      <c r="AD8" s="670" t="s">
        <v>29</v>
      </c>
      <c r="AE8" s="670" t="s">
        <v>30</v>
      </c>
      <c r="AF8" s="670" t="s">
        <v>29</v>
      </c>
      <c r="AG8" s="670" t="s">
        <v>30</v>
      </c>
      <c r="AH8" s="670" t="s">
        <v>29</v>
      </c>
      <c r="AI8" s="670" t="s">
        <v>30</v>
      </c>
      <c r="AJ8" s="670" t="s">
        <v>29</v>
      </c>
      <c r="AK8" s="670" t="s">
        <v>30</v>
      </c>
      <c r="AL8" s="670" t="s">
        <v>29</v>
      </c>
      <c r="AM8" s="670" t="s">
        <v>30</v>
      </c>
      <c r="AN8" s="670" t="s">
        <v>29</v>
      </c>
      <c r="AO8" s="670" t="s">
        <v>30</v>
      </c>
      <c r="AP8" s="670" t="s">
        <v>29</v>
      </c>
      <c r="AQ8" s="670" t="s">
        <v>30</v>
      </c>
      <c r="AR8" s="670" t="s">
        <v>29</v>
      </c>
      <c r="AS8" s="670" t="s">
        <v>30</v>
      </c>
    </row>
    <row r="9" spans="1:45" ht="18">
      <c r="A9" s="344" t="s">
        <v>409</v>
      </c>
      <c r="B9" s="362">
        <v>51.820910000000005</v>
      </c>
      <c r="C9" s="363">
        <v>1.0526070501208082E-2</v>
      </c>
      <c r="D9" s="362">
        <v>76.686759999999992</v>
      </c>
      <c r="E9" s="363">
        <v>1.6269837979682514E-2</v>
      </c>
      <c r="F9" s="362">
        <v>46.032710000000002</v>
      </c>
      <c r="G9" s="363">
        <v>1.0833199130457143E-2</v>
      </c>
      <c r="H9" s="362">
        <v>151.49959000000001</v>
      </c>
      <c r="I9" s="363">
        <v>8.9354844674103245E-3</v>
      </c>
      <c r="J9" s="362">
        <v>12.52683</v>
      </c>
      <c r="K9" s="363">
        <v>9.4224315569375536E-3</v>
      </c>
      <c r="L9" s="362">
        <v>350.34300999999999</v>
      </c>
      <c r="M9" s="363">
        <v>1.1165296092454176E-2</v>
      </c>
      <c r="N9" s="362">
        <v>182.92433999999997</v>
      </c>
      <c r="O9" s="363">
        <v>1.0863477301222859E-2</v>
      </c>
      <c r="P9" s="362">
        <v>214.38289</v>
      </c>
      <c r="Q9" s="363">
        <v>1.5151498832027991E-2</v>
      </c>
      <c r="R9" s="362">
        <v>558.12652000000003</v>
      </c>
      <c r="S9" s="363">
        <v>1.2632387107266168E-2</v>
      </c>
      <c r="T9" s="362">
        <v>637.79704000000004</v>
      </c>
      <c r="U9" s="363">
        <v>1.8401041918105588E-2</v>
      </c>
      <c r="V9" s="362">
        <v>176.56870999999998</v>
      </c>
      <c r="W9" s="363">
        <v>1.4470233489482695E-2</v>
      </c>
      <c r="X9" s="362">
        <v>3.4386399999999999</v>
      </c>
      <c r="Y9" s="363">
        <v>3.9111328077793169E-3</v>
      </c>
      <c r="Z9" s="362">
        <v>304.07381999999996</v>
      </c>
      <c r="AA9" s="363">
        <v>5.2285438620184393E-2</v>
      </c>
      <c r="AB9" s="362">
        <v>269.26150999999999</v>
      </c>
      <c r="AC9" s="363">
        <v>2.0702383508650359E-2</v>
      </c>
      <c r="AD9" s="362">
        <v>17.271349999999998</v>
      </c>
      <c r="AE9" s="363">
        <v>2.4315433270390333E-2</v>
      </c>
      <c r="AF9" s="362">
        <v>33.47354</v>
      </c>
      <c r="AG9" s="363">
        <v>6.0903134538590545E-2</v>
      </c>
      <c r="AH9" s="362">
        <v>266.65971000000002</v>
      </c>
      <c r="AI9" s="363">
        <v>2.8303099635275639E-2</v>
      </c>
      <c r="AJ9" s="362">
        <v>143.30618000000001</v>
      </c>
      <c r="AK9" s="363">
        <v>1.3528953948676226E-2</v>
      </c>
      <c r="AL9" s="362">
        <v>190.50779</v>
      </c>
      <c r="AM9" s="363">
        <v>2.9667811496284932E-2</v>
      </c>
      <c r="AN9" s="362">
        <v>204.73747999999998</v>
      </c>
      <c r="AO9" s="363">
        <v>2.4194029857624887E-2</v>
      </c>
      <c r="AP9" s="362">
        <v>137.78165999999999</v>
      </c>
      <c r="AQ9" s="363">
        <v>1.5208055631867487E-2</v>
      </c>
      <c r="AR9" s="362">
        <v>4029.2209899999993</v>
      </c>
      <c r="AS9" s="363">
        <v>1.6084738281129721E-2</v>
      </c>
    </row>
    <row r="10" spans="1:45" ht="18">
      <c r="A10" s="344" t="s">
        <v>410</v>
      </c>
      <c r="B10" s="362">
        <v>12.31270000000041</v>
      </c>
      <c r="C10" s="363">
        <v>2.501004869660318E-3</v>
      </c>
      <c r="D10" s="362">
        <v>14.216020000000707</v>
      </c>
      <c r="E10" s="363">
        <v>3.0160661646930677E-3</v>
      </c>
      <c r="F10" s="362">
        <v>0.97503999999971713</v>
      </c>
      <c r="G10" s="363">
        <v>2.294629727460727E-4</v>
      </c>
      <c r="H10" s="362">
        <v>6.8040900000023834</v>
      </c>
      <c r="I10" s="363">
        <v>4.013069639982736E-4</v>
      </c>
      <c r="J10" s="362">
        <v>1.0234699999995065</v>
      </c>
      <c r="K10" s="363">
        <v>7.6983371096871493E-4</v>
      </c>
      <c r="L10" s="362">
        <v>103.01576000000983</v>
      </c>
      <c r="M10" s="363">
        <v>3.2830723883696357E-3</v>
      </c>
      <c r="N10" s="362">
        <v>7.003469999994115</v>
      </c>
      <c r="O10" s="363">
        <v>4.1592079749874371E-4</v>
      </c>
      <c r="P10" s="362">
        <v>1.26756</v>
      </c>
      <c r="Q10" s="363">
        <v>8.9584732529379563E-5</v>
      </c>
      <c r="R10" s="362">
        <v>3.8913800000000003</v>
      </c>
      <c r="S10" s="363">
        <v>8.8075762000116786E-5</v>
      </c>
      <c r="T10" s="362">
        <v>3.0813800000000007</v>
      </c>
      <c r="U10" s="363">
        <v>8.8900698795360057E-5</v>
      </c>
      <c r="V10" s="362">
        <v>1.6068999999999998</v>
      </c>
      <c r="W10" s="363">
        <v>1.3168934741749963E-4</v>
      </c>
      <c r="X10" s="362">
        <v>7.1354499999999996</v>
      </c>
      <c r="Y10" s="363">
        <v>8.1159099508145444E-3</v>
      </c>
      <c r="Z10" s="362">
        <v>71.55525999999999</v>
      </c>
      <c r="AA10" s="363">
        <v>1.2303914078105558E-2</v>
      </c>
      <c r="AB10" s="362">
        <v>17.570720000000001</v>
      </c>
      <c r="AC10" s="363">
        <v>1.3509386616866001E-3</v>
      </c>
      <c r="AD10" s="362">
        <v>9.5710800000000003</v>
      </c>
      <c r="AE10" s="363">
        <v>1.3474624569913038E-2</v>
      </c>
      <c r="AF10" s="362">
        <v>5.5478099999999992</v>
      </c>
      <c r="AG10" s="363">
        <v>1.0093913545580717E-2</v>
      </c>
      <c r="AH10" s="362">
        <v>1.25475</v>
      </c>
      <c r="AI10" s="363">
        <v>1.3317840279419079E-4</v>
      </c>
      <c r="AJ10" s="362">
        <v>0.61836999999880204</v>
      </c>
      <c r="AK10" s="363">
        <v>5.8377798174696374E-5</v>
      </c>
      <c r="AL10" s="362">
        <v>0.42765000000264264</v>
      </c>
      <c r="AM10" s="363">
        <v>6.6598009385677363E-5</v>
      </c>
      <c r="AN10" s="362">
        <v>0.53186999999429097</v>
      </c>
      <c r="AO10" s="363">
        <v>6.285160225786127E-5</v>
      </c>
      <c r="AP10" s="362">
        <v>0.62005000000112342</v>
      </c>
      <c r="AQ10" s="363">
        <v>6.843984093787607E-5</v>
      </c>
      <c r="AR10" s="362">
        <v>270.03077999991899</v>
      </c>
      <c r="AS10" s="363">
        <v>1.0779687773213988E-3</v>
      </c>
    </row>
    <row r="11" spans="1:45" ht="18">
      <c r="A11" s="344" t="s">
        <v>411</v>
      </c>
      <c r="B11" s="362">
        <v>4876.0548500000004</v>
      </c>
      <c r="C11" s="363">
        <v>0.99044376331595874</v>
      </c>
      <c r="D11" s="362">
        <v>4640.5158400000009</v>
      </c>
      <c r="E11" s="363">
        <v>0.98453032647291827</v>
      </c>
      <c r="F11" s="362">
        <v>4207.86715</v>
      </c>
      <c r="G11" s="363">
        <v>0.99026676357875032</v>
      </c>
      <c r="H11" s="362">
        <v>16820.650570000002</v>
      </c>
      <c r="I11" s="363">
        <v>0.99208626175141224</v>
      </c>
      <c r="J11" s="362">
        <v>1316.99549</v>
      </c>
      <c r="K11" s="363">
        <v>0.99061772733568154</v>
      </c>
      <c r="L11" s="362">
        <v>31063.048759999998</v>
      </c>
      <c r="M11" s="363">
        <v>0.9899673378376852</v>
      </c>
      <c r="N11" s="362">
        <v>16700.219719999997</v>
      </c>
      <c r="O11" s="363">
        <v>0.9917895992061766</v>
      </c>
      <c r="P11" s="362">
        <v>13955.98035</v>
      </c>
      <c r="Q11" s="363">
        <v>0.98633813534667147</v>
      </c>
      <c r="R11" s="362">
        <v>43660.73201</v>
      </c>
      <c r="S11" s="363">
        <v>0.98819756519888591</v>
      </c>
      <c r="T11" s="362">
        <v>34058.559760000004</v>
      </c>
      <c r="U11" s="363">
        <v>0.982621345834506</v>
      </c>
      <c r="V11" s="362">
        <v>12036.520410000003</v>
      </c>
      <c r="W11" s="363">
        <v>0.98642200383988776</v>
      </c>
      <c r="X11" s="362">
        <v>869.39760000000012</v>
      </c>
      <c r="Y11" s="363">
        <v>0.98885881521898189</v>
      </c>
      <c r="Z11" s="362">
        <v>5447.2929500000009</v>
      </c>
      <c r="AA11" s="363">
        <v>0.93666104231988223</v>
      </c>
      <c r="AB11" s="362">
        <v>12736.99879</v>
      </c>
      <c r="AC11" s="363">
        <v>0.97929419507376159</v>
      </c>
      <c r="AD11" s="362">
        <v>684.10735999999997</v>
      </c>
      <c r="AE11" s="363">
        <v>0.96311908807724333</v>
      </c>
      <c r="AF11" s="362">
        <v>511.13748000000004</v>
      </c>
      <c r="AG11" s="363">
        <v>0.92998454039089185</v>
      </c>
      <c r="AH11" s="362">
        <v>9180.3304000000007</v>
      </c>
      <c r="AI11" s="363">
        <v>0.97439469200633966</v>
      </c>
      <c r="AJ11" s="362">
        <v>10460.4751</v>
      </c>
      <c r="AK11" s="363">
        <v>0.98753093487785604</v>
      </c>
      <c r="AL11" s="362">
        <v>6239.8297300000004</v>
      </c>
      <c r="AM11" s="363">
        <v>0.97172977650181402</v>
      </c>
      <c r="AN11" s="362">
        <v>8267.3053200000013</v>
      </c>
      <c r="AO11" s="363">
        <v>0.97695562021267979</v>
      </c>
      <c r="AP11" s="362">
        <v>8930.3932399999994</v>
      </c>
      <c r="AQ11" s="363">
        <v>0.98571839828590635</v>
      </c>
      <c r="AR11" s="362">
        <v>246664.41288000002</v>
      </c>
      <c r="AS11" s="363">
        <v>0.98468972893028739</v>
      </c>
    </row>
    <row r="12" spans="1:45" ht="18.75">
      <c r="A12" s="344" t="s">
        <v>412</v>
      </c>
      <c r="B12" s="364">
        <v>3719.8180200000006</v>
      </c>
      <c r="C12" s="365">
        <v>0.75558431394169379</v>
      </c>
      <c r="D12" s="364">
        <v>3527.2969600000006</v>
      </c>
      <c r="E12" s="365">
        <v>0.74835017212132438</v>
      </c>
      <c r="F12" s="364">
        <v>3382.9754900000003</v>
      </c>
      <c r="G12" s="365">
        <v>0.7961392483003028</v>
      </c>
      <c r="H12" s="364">
        <v>12960.839260000002</v>
      </c>
      <c r="I12" s="365">
        <v>0.76443360600732946</v>
      </c>
      <c r="J12" s="364">
        <v>1116.6672699999999</v>
      </c>
      <c r="K12" s="365">
        <v>0.83993483774005917</v>
      </c>
      <c r="L12" s="364">
        <v>23584.846219999999</v>
      </c>
      <c r="M12" s="365">
        <v>0.75163991809426611</v>
      </c>
      <c r="N12" s="364">
        <v>12925.774230000001</v>
      </c>
      <c r="O12" s="365">
        <v>0.7676335196745081</v>
      </c>
      <c r="P12" s="364">
        <v>3780.0198300000006</v>
      </c>
      <c r="Q12" s="365">
        <v>0.26715269133319197</v>
      </c>
      <c r="R12" s="364">
        <v>12448.59417</v>
      </c>
      <c r="S12" s="365">
        <v>0.28175593680210143</v>
      </c>
      <c r="T12" s="364">
        <v>9757.6041299999997</v>
      </c>
      <c r="U12" s="365">
        <v>0.28151601740956683</v>
      </c>
      <c r="V12" s="364">
        <v>3695.4215900000004</v>
      </c>
      <c r="W12" s="365">
        <v>0.30284875077455908</v>
      </c>
      <c r="X12" s="364">
        <v>338.16839999999996</v>
      </c>
      <c r="Y12" s="365">
        <v>0.38463506612912052</v>
      </c>
      <c r="Z12" s="364">
        <v>3200.1512400000006</v>
      </c>
      <c r="AA12" s="365">
        <v>0.55026542973784132</v>
      </c>
      <c r="AB12" s="364">
        <v>6911.9137000000001</v>
      </c>
      <c r="AC12" s="365">
        <v>0.53142793485817752</v>
      </c>
      <c r="AD12" s="364">
        <v>357.22050000000002</v>
      </c>
      <c r="AE12" s="365">
        <v>0.50291211923592949</v>
      </c>
      <c r="AF12" s="364">
        <v>333.75722000000002</v>
      </c>
      <c r="AG12" s="365">
        <v>0.60725160448778237</v>
      </c>
      <c r="AH12" s="364">
        <v>6992.0829800000001</v>
      </c>
      <c r="AI12" s="365">
        <v>0.74213544011225019</v>
      </c>
      <c r="AJ12" s="364">
        <v>6488.2245400000002</v>
      </c>
      <c r="AK12" s="365">
        <v>0.61252690575054747</v>
      </c>
      <c r="AL12" s="364">
        <v>3785.6008999999999</v>
      </c>
      <c r="AM12" s="365">
        <v>0.58953229104892024</v>
      </c>
      <c r="AN12" s="364">
        <v>5082.1395500000008</v>
      </c>
      <c r="AO12" s="365">
        <v>0.60056144098929198</v>
      </c>
      <c r="AP12" s="364">
        <v>5483.3209699999998</v>
      </c>
      <c r="AQ12" s="365">
        <v>0.60523766631310438</v>
      </c>
      <c r="AR12" s="364">
        <v>129872.43717000002</v>
      </c>
      <c r="AS12" s="365">
        <v>0.51845360852543221</v>
      </c>
    </row>
    <row r="13" spans="1:45" ht="19.5">
      <c r="A13" s="351" t="s">
        <v>413</v>
      </c>
      <c r="B13" s="364">
        <v>1121.7685100000001</v>
      </c>
      <c r="C13" s="365">
        <v>0.22785810635697334</v>
      </c>
      <c r="D13" s="364">
        <v>1122.1757000000002</v>
      </c>
      <c r="E13" s="365">
        <v>0.23808043036029711</v>
      </c>
      <c r="F13" s="364">
        <v>1106.6516099999999</v>
      </c>
      <c r="G13" s="365">
        <v>0.26043605208494125</v>
      </c>
      <c r="H13" s="364">
        <v>4245.5165700000007</v>
      </c>
      <c r="I13" s="365">
        <v>0.25040165037653345</v>
      </c>
      <c r="J13" s="364">
        <v>79.263569999999987</v>
      </c>
      <c r="K13" s="365">
        <v>5.9620475673696265E-2</v>
      </c>
      <c r="L13" s="364">
        <v>7431.1830199999995</v>
      </c>
      <c r="M13" s="365">
        <v>0.23682892584475376</v>
      </c>
      <c r="N13" s="364">
        <v>4268.6953600000006</v>
      </c>
      <c r="O13" s="365">
        <v>0.25350850055927687</v>
      </c>
      <c r="P13" s="364">
        <v>1369.7934599999999</v>
      </c>
      <c r="Q13" s="365">
        <v>9.6810076631160147E-2</v>
      </c>
      <c r="R13" s="364">
        <v>4249.2385100000001</v>
      </c>
      <c r="S13" s="365">
        <v>9.6175372152935687E-2</v>
      </c>
      <c r="T13" s="364">
        <v>3347.0781000000006</v>
      </c>
      <c r="U13" s="365">
        <v>9.6566337813786679E-2</v>
      </c>
      <c r="V13" s="364">
        <v>1125.2603700000002</v>
      </c>
      <c r="W13" s="365">
        <v>9.2217813056241341E-2</v>
      </c>
      <c r="X13" s="364">
        <v>93.645790000000005</v>
      </c>
      <c r="Y13" s="365">
        <v>0.10651336620856278</v>
      </c>
      <c r="Z13" s="364">
        <v>1223.8203700000004</v>
      </c>
      <c r="AA13" s="365">
        <v>0.21043569235183213</v>
      </c>
      <c r="AB13" s="364">
        <v>3340.4736699999999</v>
      </c>
      <c r="AC13" s="365">
        <v>0.25683495207647294</v>
      </c>
      <c r="AD13" s="364">
        <v>185.33351000000002</v>
      </c>
      <c r="AE13" s="365">
        <v>0.26092138687318711</v>
      </c>
      <c r="AF13" s="364">
        <v>58.246889999999993</v>
      </c>
      <c r="AG13" s="365">
        <v>0.10597678578735574</v>
      </c>
      <c r="AH13" s="364">
        <v>1160.2929899999999</v>
      </c>
      <c r="AI13" s="365">
        <v>0.12315279313129784</v>
      </c>
      <c r="AJ13" s="364">
        <v>1856.6153800000002</v>
      </c>
      <c r="AK13" s="365">
        <v>0.1752755113312211</v>
      </c>
      <c r="AL13" s="364">
        <v>1322.13204</v>
      </c>
      <c r="AM13" s="365">
        <v>0.20589585410611633</v>
      </c>
      <c r="AN13" s="364">
        <v>1577.4245900000003</v>
      </c>
      <c r="AO13" s="365">
        <v>0.18640581894732566</v>
      </c>
      <c r="AP13" s="364">
        <v>1635.1379200000001</v>
      </c>
      <c r="AQ13" s="365">
        <v>0.18048315322326711</v>
      </c>
      <c r="AR13" s="364">
        <v>41919.747930000005</v>
      </c>
      <c r="AS13" s="365">
        <v>0.16734455020919059</v>
      </c>
    </row>
    <row r="14" spans="1:45" ht="19.5">
      <c r="A14" s="351" t="s">
        <v>414</v>
      </c>
      <c r="B14" s="364">
        <v>2414.6678500000003</v>
      </c>
      <c r="C14" s="365">
        <v>0.49047699135543049</v>
      </c>
      <c r="D14" s="364">
        <v>2256.6225500000005</v>
      </c>
      <c r="E14" s="365">
        <v>0.47876430390067354</v>
      </c>
      <c r="F14" s="364">
        <v>2167.8333600000005</v>
      </c>
      <c r="G14" s="365">
        <v>0.51017136446079303</v>
      </c>
      <c r="H14" s="364">
        <v>8336.7613799999999</v>
      </c>
      <c r="I14" s="365">
        <v>0.49170431299184547</v>
      </c>
      <c r="J14" s="364">
        <v>930.08402000000012</v>
      </c>
      <c r="K14" s="365">
        <v>0.69959064030176343</v>
      </c>
      <c r="L14" s="364">
        <v>15355.709659999999</v>
      </c>
      <c r="M14" s="365">
        <v>0.48938052185958797</v>
      </c>
      <c r="N14" s="364">
        <v>8308.5364600000012</v>
      </c>
      <c r="O14" s="365">
        <v>0.49342584611535323</v>
      </c>
      <c r="P14" s="364">
        <v>1602.2411400000001</v>
      </c>
      <c r="Q14" s="365">
        <v>0.11323830349211729</v>
      </c>
      <c r="R14" s="364">
        <v>5687.2684999999992</v>
      </c>
      <c r="S14" s="365">
        <v>0.12872310255918495</v>
      </c>
      <c r="T14" s="364">
        <v>4421.9843099999998</v>
      </c>
      <c r="U14" s="365">
        <v>0.12757838865090251</v>
      </c>
      <c r="V14" s="364">
        <v>1768.4076</v>
      </c>
      <c r="W14" s="365">
        <v>0.1449252864597341</v>
      </c>
      <c r="X14" s="364">
        <v>191.61428999999998</v>
      </c>
      <c r="Y14" s="365">
        <v>0.21794341252888941</v>
      </c>
      <c r="Z14" s="364">
        <v>1873.8494200000002</v>
      </c>
      <c r="AA14" s="365">
        <v>0.32220807050366307</v>
      </c>
      <c r="AB14" s="364">
        <v>3282.79988</v>
      </c>
      <c r="AC14" s="365">
        <v>0.2524006572566253</v>
      </c>
      <c r="AD14" s="364">
        <v>133.78925000000001</v>
      </c>
      <c r="AE14" s="365">
        <v>0.18835491033825211</v>
      </c>
      <c r="AF14" s="364">
        <v>267.56602000000004</v>
      </c>
      <c r="AG14" s="365">
        <v>0.48682061455152964</v>
      </c>
      <c r="AH14" s="364">
        <v>5212.6831500000008</v>
      </c>
      <c r="AI14" s="365">
        <v>0.55327102306371101</v>
      </c>
      <c r="AJ14" s="364">
        <v>2946.3390099999997</v>
      </c>
      <c r="AK14" s="365">
        <v>0.27815188977529298</v>
      </c>
      <c r="AL14" s="364">
        <v>1837.2734699999999</v>
      </c>
      <c r="AM14" s="365">
        <v>0.28611891920579891</v>
      </c>
      <c r="AN14" s="364">
        <v>2347.5363199999997</v>
      </c>
      <c r="AO14" s="365">
        <v>0.27741068131706442</v>
      </c>
      <c r="AP14" s="364">
        <v>3235.6794399999999</v>
      </c>
      <c r="AQ14" s="365">
        <v>0.35714762712548126</v>
      </c>
      <c r="AR14" s="364">
        <v>74579.247080000001</v>
      </c>
      <c r="AS14" s="365">
        <v>0.29772198483595913</v>
      </c>
    </row>
    <row r="15" spans="1:45" ht="19.5">
      <c r="A15" s="351" t="s">
        <v>415</v>
      </c>
      <c r="B15" s="364">
        <v>0</v>
      </c>
      <c r="C15" s="365">
        <v>0</v>
      </c>
      <c r="D15" s="364">
        <v>0</v>
      </c>
      <c r="E15" s="365">
        <v>0</v>
      </c>
      <c r="F15" s="364">
        <v>0</v>
      </c>
      <c r="G15" s="365">
        <v>0</v>
      </c>
      <c r="H15" s="364">
        <v>0</v>
      </c>
      <c r="I15" s="365">
        <v>0</v>
      </c>
      <c r="J15" s="364">
        <v>0</v>
      </c>
      <c r="K15" s="365">
        <v>0</v>
      </c>
      <c r="L15" s="364">
        <v>0</v>
      </c>
      <c r="M15" s="365">
        <v>0</v>
      </c>
      <c r="N15" s="364">
        <v>0</v>
      </c>
      <c r="O15" s="365">
        <v>0</v>
      </c>
      <c r="P15" s="364">
        <v>0</v>
      </c>
      <c r="Q15" s="365">
        <v>0</v>
      </c>
      <c r="R15" s="364">
        <v>0</v>
      </c>
      <c r="S15" s="365">
        <v>0</v>
      </c>
      <c r="T15" s="364">
        <v>0</v>
      </c>
      <c r="U15" s="365">
        <v>0</v>
      </c>
      <c r="V15" s="364">
        <v>65.657979999999995</v>
      </c>
      <c r="W15" s="365">
        <v>5.3808305052904619E-3</v>
      </c>
      <c r="X15" s="364">
        <v>0</v>
      </c>
      <c r="Y15" s="365">
        <v>0</v>
      </c>
      <c r="Z15" s="364">
        <v>0</v>
      </c>
      <c r="AA15" s="365">
        <v>0</v>
      </c>
      <c r="AB15" s="364">
        <v>0</v>
      </c>
      <c r="AC15" s="365">
        <v>0</v>
      </c>
      <c r="AD15" s="364">
        <v>0</v>
      </c>
      <c r="AE15" s="365">
        <v>0</v>
      </c>
      <c r="AF15" s="364">
        <v>0</v>
      </c>
      <c r="AG15" s="365">
        <v>0</v>
      </c>
      <c r="AH15" s="364">
        <v>0</v>
      </c>
      <c r="AI15" s="365">
        <v>0</v>
      </c>
      <c r="AJ15" s="364">
        <v>0</v>
      </c>
      <c r="AK15" s="365">
        <v>0</v>
      </c>
      <c r="AL15" s="364">
        <v>0</v>
      </c>
      <c r="AM15" s="365">
        <v>0</v>
      </c>
      <c r="AN15" s="364">
        <v>0</v>
      </c>
      <c r="AO15" s="365">
        <v>0</v>
      </c>
      <c r="AP15" s="364">
        <v>0</v>
      </c>
      <c r="AQ15" s="365">
        <v>0</v>
      </c>
      <c r="AR15" s="364">
        <v>65.657979999999995</v>
      </c>
      <c r="AS15" s="365">
        <v>2.6210809161094186E-4</v>
      </c>
    </row>
    <row r="16" spans="1:45" ht="19.5">
      <c r="A16" s="351" t="s">
        <v>416</v>
      </c>
      <c r="B16" s="364">
        <v>15.43191</v>
      </c>
      <c r="C16" s="365">
        <v>3.1345912803981638E-3</v>
      </c>
      <c r="D16" s="364">
        <v>15.43191</v>
      </c>
      <c r="E16" s="365">
        <v>3.2740289903634267E-3</v>
      </c>
      <c r="F16" s="364">
        <v>15.43191</v>
      </c>
      <c r="G16" s="365">
        <v>3.6316991546509621E-3</v>
      </c>
      <c r="H16" s="364">
        <v>48.35333</v>
      </c>
      <c r="I16" s="365">
        <v>2.8518917388658653E-3</v>
      </c>
      <c r="J16" s="364">
        <v>15.43191</v>
      </c>
      <c r="K16" s="365">
        <v>1.160757476295441E-2</v>
      </c>
      <c r="L16" s="364">
        <v>187.56908000000001</v>
      </c>
      <c r="M16" s="365">
        <v>5.9777539617223274E-3</v>
      </c>
      <c r="N16" s="364">
        <v>48.35333</v>
      </c>
      <c r="O16" s="365">
        <v>2.8715987325335624E-3</v>
      </c>
      <c r="P16" s="364">
        <v>380.39434999999997</v>
      </c>
      <c r="Q16" s="365">
        <v>2.6884349538039375E-2</v>
      </c>
      <c r="R16" s="364">
        <v>1251.9654699999999</v>
      </c>
      <c r="S16" s="365">
        <v>2.8336428919325366E-2</v>
      </c>
      <c r="T16" s="364">
        <v>1063.19013</v>
      </c>
      <c r="U16" s="365">
        <v>3.0674030956691377E-2</v>
      </c>
      <c r="V16" s="364">
        <v>422.89486999999997</v>
      </c>
      <c r="W16" s="365">
        <v>3.4657258980962315E-2</v>
      </c>
      <c r="X16" s="364">
        <v>2.6144000000000003</v>
      </c>
      <c r="Y16" s="365">
        <v>2.9736365576676382E-3</v>
      </c>
      <c r="Z16" s="364">
        <v>82.102480000000014</v>
      </c>
      <c r="AA16" s="365">
        <v>1.4117506658761079E-2</v>
      </c>
      <c r="AB16" s="364">
        <v>264.56015000000002</v>
      </c>
      <c r="AC16" s="365">
        <v>2.0340915738034992E-2</v>
      </c>
      <c r="AD16" s="364">
        <v>19.994419999999998</v>
      </c>
      <c r="AE16" s="365">
        <v>2.8149101563581184E-2</v>
      </c>
      <c r="AF16" s="364">
        <v>4.8590600000000004</v>
      </c>
      <c r="AG16" s="365">
        <v>8.8407734858961372E-3</v>
      </c>
      <c r="AH16" s="364">
        <v>582.61059</v>
      </c>
      <c r="AI16" s="365">
        <v>6.1837934112118867E-2</v>
      </c>
      <c r="AJ16" s="364">
        <v>93.624039999999994</v>
      </c>
      <c r="AK16" s="365">
        <v>8.8386650572154016E-3</v>
      </c>
      <c r="AL16" s="364">
        <v>64.493080000000006</v>
      </c>
      <c r="AM16" s="365">
        <v>1.0043518641703964E-2</v>
      </c>
      <c r="AN16" s="364">
        <v>72.400030000000001</v>
      </c>
      <c r="AO16" s="365">
        <v>8.5555829226428778E-3</v>
      </c>
      <c r="AP16" s="364">
        <v>103.56688</v>
      </c>
      <c r="AQ16" s="365">
        <v>1.1431498739810104E-2</v>
      </c>
      <c r="AR16" s="364">
        <v>4755.2733300000009</v>
      </c>
      <c r="AS16" s="365">
        <v>1.8983155095766101E-2</v>
      </c>
    </row>
    <row r="17" spans="1:45" ht="19.5">
      <c r="A17" s="352" t="s">
        <v>417</v>
      </c>
      <c r="B17" s="364">
        <v>0</v>
      </c>
      <c r="C17" s="365">
        <v>0</v>
      </c>
      <c r="D17" s="364">
        <v>0</v>
      </c>
      <c r="E17" s="365">
        <v>0</v>
      </c>
      <c r="F17" s="364">
        <v>0</v>
      </c>
      <c r="G17" s="365">
        <v>0</v>
      </c>
      <c r="H17" s="364">
        <v>0</v>
      </c>
      <c r="I17" s="365">
        <v>0</v>
      </c>
      <c r="J17" s="364">
        <v>0</v>
      </c>
      <c r="K17" s="365">
        <v>0</v>
      </c>
      <c r="L17" s="364">
        <v>0</v>
      </c>
      <c r="M17" s="365">
        <v>0</v>
      </c>
      <c r="N17" s="364">
        <v>0</v>
      </c>
      <c r="O17" s="365">
        <v>0</v>
      </c>
      <c r="P17" s="364">
        <v>0</v>
      </c>
      <c r="Q17" s="365">
        <v>0</v>
      </c>
      <c r="R17" s="364">
        <v>0</v>
      </c>
      <c r="S17" s="365">
        <v>0</v>
      </c>
      <c r="T17" s="364">
        <v>0</v>
      </c>
      <c r="U17" s="365">
        <v>0</v>
      </c>
      <c r="V17" s="364">
        <v>0</v>
      </c>
      <c r="W17" s="365">
        <v>0</v>
      </c>
      <c r="X17" s="364">
        <v>0</v>
      </c>
      <c r="Y17" s="365">
        <v>0</v>
      </c>
      <c r="Z17" s="364">
        <v>0</v>
      </c>
      <c r="AA17" s="365">
        <v>0</v>
      </c>
      <c r="AB17" s="364">
        <v>0</v>
      </c>
      <c r="AC17" s="365">
        <v>0</v>
      </c>
      <c r="AD17" s="364">
        <v>0</v>
      </c>
      <c r="AE17" s="365">
        <v>0</v>
      </c>
      <c r="AF17" s="364">
        <v>0</v>
      </c>
      <c r="AG17" s="365">
        <v>0</v>
      </c>
      <c r="AH17" s="364">
        <v>0</v>
      </c>
      <c r="AI17" s="365">
        <v>0</v>
      </c>
      <c r="AJ17" s="364">
        <v>0</v>
      </c>
      <c r="AK17" s="365">
        <v>0</v>
      </c>
      <c r="AL17" s="364">
        <v>0</v>
      </c>
      <c r="AM17" s="365">
        <v>0</v>
      </c>
      <c r="AN17" s="364">
        <v>0</v>
      </c>
      <c r="AO17" s="365">
        <v>0</v>
      </c>
      <c r="AP17" s="364">
        <v>0</v>
      </c>
      <c r="AQ17" s="365">
        <v>0</v>
      </c>
      <c r="AR17" s="364">
        <v>0</v>
      </c>
      <c r="AS17" s="365">
        <v>0</v>
      </c>
    </row>
    <row r="18" spans="1:45" s="247" customFormat="1" ht="19.5">
      <c r="A18" s="352" t="s">
        <v>418</v>
      </c>
      <c r="B18" s="364">
        <v>47.874120000000005</v>
      </c>
      <c r="C18" s="365">
        <v>9.724382730895615E-3</v>
      </c>
      <c r="D18" s="364">
        <v>0</v>
      </c>
      <c r="E18" s="365">
        <v>0</v>
      </c>
      <c r="F18" s="364">
        <v>0</v>
      </c>
      <c r="G18" s="365">
        <v>0</v>
      </c>
      <c r="H18" s="364">
        <v>0</v>
      </c>
      <c r="I18" s="365">
        <v>0</v>
      </c>
      <c r="J18" s="364">
        <v>2.8309600000000001</v>
      </c>
      <c r="K18" s="365">
        <v>2.1293916210587942E-3</v>
      </c>
      <c r="L18" s="364">
        <v>0</v>
      </c>
      <c r="M18" s="365">
        <v>0</v>
      </c>
      <c r="N18" s="364">
        <v>0</v>
      </c>
      <c r="O18" s="365">
        <v>0</v>
      </c>
      <c r="P18" s="364">
        <v>283.43478000000005</v>
      </c>
      <c r="Q18" s="365">
        <v>2.0031737318804272E-2</v>
      </c>
      <c r="R18" s="364">
        <v>807.76979000000006</v>
      </c>
      <c r="S18" s="365">
        <v>1.8282701708628897E-2</v>
      </c>
      <c r="T18" s="364">
        <v>572.41768999999999</v>
      </c>
      <c r="U18" s="365">
        <v>1.6514786441083465E-2</v>
      </c>
      <c r="V18" s="364">
        <v>188.92827</v>
      </c>
      <c r="W18" s="365">
        <v>1.5483129370226632E-2</v>
      </c>
      <c r="X18" s="364">
        <v>50.29392</v>
      </c>
      <c r="Y18" s="365">
        <v>5.7204650834000753E-2</v>
      </c>
      <c r="Z18" s="364">
        <v>20.378970000000002</v>
      </c>
      <c r="AA18" s="365">
        <v>3.5041602235851128E-3</v>
      </c>
      <c r="AB18" s="364">
        <v>24.08</v>
      </c>
      <c r="AC18" s="365">
        <v>1.8514097870442035E-3</v>
      </c>
      <c r="AD18" s="364">
        <v>18.10332</v>
      </c>
      <c r="AE18" s="365">
        <v>2.5486720460909121E-2</v>
      </c>
      <c r="AF18" s="364">
        <v>3.0852499999999998</v>
      </c>
      <c r="AG18" s="365">
        <v>5.6134306630008799E-3</v>
      </c>
      <c r="AH18" s="364">
        <v>36.496250000000003</v>
      </c>
      <c r="AI18" s="365">
        <v>3.8736898051225234E-3</v>
      </c>
      <c r="AJ18" s="364">
        <v>379.31748999999996</v>
      </c>
      <c r="AK18" s="365">
        <v>3.5809822396615794E-2</v>
      </c>
      <c r="AL18" s="364">
        <v>159.0377</v>
      </c>
      <c r="AM18" s="365">
        <v>2.4766968869896155E-2</v>
      </c>
      <c r="AN18" s="364">
        <v>232.24259000000001</v>
      </c>
      <c r="AO18" s="365">
        <v>2.7444335822987252E-2</v>
      </c>
      <c r="AP18" s="364">
        <v>357.28922</v>
      </c>
      <c r="AQ18" s="365">
        <v>3.9436847650308048E-2</v>
      </c>
      <c r="AR18" s="364">
        <v>3183.5803200000005</v>
      </c>
      <c r="AS18" s="365">
        <v>1.2708922238627379E-2</v>
      </c>
    </row>
    <row r="19" spans="1:45" ht="19.5">
      <c r="A19" s="353" t="s">
        <v>419</v>
      </c>
      <c r="B19" s="364">
        <v>0</v>
      </c>
      <c r="C19" s="365">
        <v>0</v>
      </c>
      <c r="D19" s="364">
        <v>0</v>
      </c>
      <c r="E19" s="365">
        <v>0</v>
      </c>
      <c r="F19" s="364">
        <v>0</v>
      </c>
      <c r="G19" s="365">
        <v>0</v>
      </c>
      <c r="H19" s="364">
        <v>0</v>
      </c>
      <c r="I19" s="365">
        <v>0</v>
      </c>
      <c r="J19" s="364">
        <v>0</v>
      </c>
      <c r="K19" s="365">
        <v>0</v>
      </c>
      <c r="L19" s="364">
        <v>0</v>
      </c>
      <c r="M19" s="365">
        <v>0</v>
      </c>
      <c r="N19" s="364">
        <v>0</v>
      </c>
      <c r="O19" s="365">
        <v>0</v>
      </c>
      <c r="P19" s="364">
        <v>144.15610000000001</v>
      </c>
      <c r="Q19" s="365">
        <v>1.0188224353070855E-2</v>
      </c>
      <c r="R19" s="364">
        <v>452.3519</v>
      </c>
      <c r="S19" s="365">
        <v>1.0238331462026486E-2</v>
      </c>
      <c r="T19" s="364">
        <v>352.93390000000005</v>
      </c>
      <c r="U19" s="365">
        <v>1.0182473547102831E-2</v>
      </c>
      <c r="V19" s="364">
        <v>124.27249999999999</v>
      </c>
      <c r="W19" s="365">
        <v>1.018443240210419E-2</v>
      </c>
      <c r="X19" s="364">
        <v>0</v>
      </c>
      <c r="Y19" s="365">
        <v>0</v>
      </c>
      <c r="Z19" s="364">
        <v>0</v>
      </c>
      <c r="AA19" s="365">
        <v>0</v>
      </c>
      <c r="AB19" s="364">
        <v>0</v>
      </c>
      <c r="AC19" s="365">
        <v>0</v>
      </c>
      <c r="AD19" s="364">
        <v>0</v>
      </c>
      <c r="AE19" s="365">
        <v>0</v>
      </c>
      <c r="AF19" s="364">
        <v>0</v>
      </c>
      <c r="AG19" s="365">
        <v>0</v>
      </c>
      <c r="AH19" s="364">
        <v>0</v>
      </c>
      <c r="AI19" s="365">
        <v>0</v>
      </c>
      <c r="AJ19" s="364">
        <v>0</v>
      </c>
      <c r="AK19" s="365">
        <v>0</v>
      </c>
      <c r="AL19" s="364">
        <v>0</v>
      </c>
      <c r="AM19" s="365">
        <v>0</v>
      </c>
      <c r="AN19" s="364">
        <v>0</v>
      </c>
      <c r="AO19" s="365">
        <v>0</v>
      </c>
      <c r="AP19" s="364">
        <v>0</v>
      </c>
      <c r="AQ19" s="365">
        <v>0</v>
      </c>
      <c r="AR19" s="364">
        <v>1073.7143999999998</v>
      </c>
      <c r="AS19" s="365">
        <v>4.2862913589359194E-3</v>
      </c>
    </row>
    <row r="20" spans="1:45" ht="18.75">
      <c r="A20" s="344" t="s">
        <v>420</v>
      </c>
      <c r="B20" s="364">
        <v>120.07563</v>
      </c>
      <c r="C20" s="365">
        <v>2.4390242217996096E-2</v>
      </c>
      <c r="D20" s="364">
        <v>133.0668</v>
      </c>
      <c r="E20" s="365">
        <v>2.8231408869990302E-2</v>
      </c>
      <c r="F20" s="364">
        <v>93.058610000000002</v>
      </c>
      <c r="G20" s="365">
        <v>2.1900132599917545E-2</v>
      </c>
      <c r="H20" s="364">
        <v>330.20797999999996</v>
      </c>
      <c r="I20" s="365">
        <v>1.9475750900084542E-2</v>
      </c>
      <c r="J20" s="364">
        <v>89.056809999999999</v>
      </c>
      <c r="K20" s="365">
        <v>6.6986755380586446E-2</v>
      </c>
      <c r="L20" s="364">
        <v>610.38445999999999</v>
      </c>
      <c r="M20" s="365">
        <v>1.9452716428202042E-2</v>
      </c>
      <c r="N20" s="364">
        <v>300.18907999999999</v>
      </c>
      <c r="O20" s="365">
        <v>1.7827574267344486E-2</v>
      </c>
      <c r="P20" s="364">
        <v>0</v>
      </c>
      <c r="Q20" s="365">
        <v>0</v>
      </c>
      <c r="R20" s="364">
        <v>0</v>
      </c>
      <c r="S20" s="365">
        <v>0</v>
      </c>
      <c r="T20" s="364">
        <v>0</v>
      </c>
      <c r="U20" s="365">
        <v>0</v>
      </c>
      <c r="V20" s="364">
        <v>0</v>
      </c>
      <c r="W20" s="365">
        <v>0</v>
      </c>
      <c r="X20" s="364">
        <v>0</v>
      </c>
      <c r="Y20" s="365">
        <v>0</v>
      </c>
      <c r="Z20" s="364">
        <v>0</v>
      </c>
      <c r="AA20" s="365">
        <v>0</v>
      </c>
      <c r="AB20" s="364">
        <v>0</v>
      </c>
      <c r="AC20" s="365">
        <v>0</v>
      </c>
      <c r="AD20" s="364">
        <v>0</v>
      </c>
      <c r="AE20" s="365">
        <v>0</v>
      </c>
      <c r="AF20" s="364">
        <v>0</v>
      </c>
      <c r="AG20" s="365">
        <v>0</v>
      </c>
      <c r="AH20" s="364">
        <v>0</v>
      </c>
      <c r="AI20" s="365">
        <v>0</v>
      </c>
      <c r="AJ20" s="364">
        <v>1212.32862</v>
      </c>
      <c r="AK20" s="365">
        <v>0.11445101719020211</v>
      </c>
      <c r="AL20" s="364">
        <v>402.66460999999998</v>
      </c>
      <c r="AM20" s="365">
        <v>6.27070302254049E-2</v>
      </c>
      <c r="AN20" s="364">
        <v>852.53602000000001</v>
      </c>
      <c r="AO20" s="365">
        <v>0.10074502197927165</v>
      </c>
      <c r="AP20" s="364">
        <v>151.64751000000001</v>
      </c>
      <c r="AQ20" s="365">
        <v>1.6738539574237831E-2</v>
      </c>
      <c r="AR20" s="364">
        <v>4295.2161299999989</v>
      </c>
      <c r="AS20" s="365">
        <v>1.7146596695342058E-2</v>
      </c>
    </row>
    <row r="21" spans="1:45" ht="19.5">
      <c r="A21" s="351" t="s">
        <v>421</v>
      </c>
      <c r="B21" s="364">
        <v>1156.2368299999998</v>
      </c>
      <c r="C21" s="365">
        <v>0.23485944937426498</v>
      </c>
      <c r="D21" s="364">
        <v>1113.2188800000001</v>
      </c>
      <c r="E21" s="365">
        <v>0.23618015435159387</v>
      </c>
      <c r="F21" s="364">
        <v>824.89165999999989</v>
      </c>
      <c r="G21" s="365">
        <v>0.1941275152784476</v>
      </c>
      <c r="H21" s="364">
        <v>3859.8113100000005</v>
      </c>
      <c r="I21" s="365">
        <v>0.22765265574408289</v>
      </c>
      <c r="J21" s="364">
        <v>200.32821999999996</v>
      </c>
      <c r="K21" s="365">
        <v>0.1506828895956222</v>
      </c>
      <c r="L21" s="364">
        <v>7478.2025399999993</v>
      </c>
      <c r="M21" s="365">
        <v>0.23832741974341914</v>
      </c>
      <c r="N21" s="364">
        <v>3774.4454899999992</v>
      </c>
      <c r="O21" s="365">
        <v>0.22415607953166861</v>
      </c>
      <c r="P21" s="364">
        <v>10175.960519999999</v>
      </c>
      <c r="Q21" s="365">
        <v>0.71918544401347939</v>
      </c>
      <c r="R21" s="364">
        <v>31212.137839999996</v>
      </c>
      <c r="S21" s="365">
        <v>0.70644162839678437</v>
      </c>
      <c r="T21" s="364">
        <v>24300.955630000004</v>
      </c>
      <c r="U21" s="365">
        <v>0.70110532842493911</v>
      </c>
      <c r="V21" s="364">
        <v>8341.0988200000011</v>
      </c>
      <c r="W21" s="365">
        <v>0.68357325306532857</v>
      </c>
      <c r="X21" s="364">
        <v>531.22920000000011</v>
      </c>
      <c r="Y21" s="365">
        <v>0.60422374908986132</v>
      </c>
      <c r="Z21" s="364">
        <v>2247.1417099999999</v>
      </c>
      <c r="AA21" s="365">
        <v>0.38639561258204075</v>
      </c>
      <c r="AB21" s="364">
        <v>5825.0850899999996</v>
      </c>
      <c r="AC21" s="365">
        <v>0.44786626021558412</v>
      </c>
      <c r="AD21" s="364">
        <v>326.88686000000001</v>
      </c>
      <c r="AE21" s="365">
        <v>0.46020696884131396</v>
      </c>
      <c r="AF21" s="364">
        <v>177.38026000000002</v>
      </c>
      <c r="AG21" s="365">
        <v>0.32273293590310947</v>
      </c>
      <c r="AH21" s="364">
        <v>2188.2474199999992</v>
      </c>
      <c r="AI21" s="365">
        <v>0.23225925189408941</v>
      </c>
      <c r="AJ21" s="364">
        <v>3972.2505599999995</v>
      </c>
      <c r="AK21" s="365">
        <v>0.37500402912730868</v>
      </c>
      <c r="AL21" s="364">
        <v>2454.22883</v>
      </c>
      <c r="AM21" s="365">
        <v>0.38219748545289367</v>
      </c>
      <c r="AN21" s="364">
        <v>3185.1657700000005</v>
      </c>
      <c r="AO21" s="365">
        <v>0.37639417922338786</v>
      </c>
      <c r="AP21" s="364">
        <v>3447.0722700000006</v>
      </c>
      <c r="AQ21" s="365">
        <v>0.38048073197280213</v>
      </c>
      <c r="AR21" s="364">
        <v>116791.97571000001</v>
      </c>
      <c r="AS21" s="365">
        <v>0.46623612040485529</v>
      </c>
    </row>
    <row r="22" spans="1:45" s="247" customFormat="1" ht="19.5">
      <c r="A22" s="351" t="s">
        <v>422</v>
      </c>
      <c r="B22" s="364">
        <v>419.58296999999999</v>
      </c>
      <c r="C22" s="365">
        <v>8.5227371023130924E-2</v>
      </c>
      <c r="D22" s="364">
        <v>421.2278300000001</v>
      </c>
      <c r="E22" s="365">
        <v>8.9367558971499797E-2</v>
      </c>
      <c r="F22" s="364">
        <v>404.40652999999992</v>
      </c>
      <c r="G22" s="365">
        <v>9.5171813024851018E-2</v>
      </c>
      <c r="H22" s="364">
        <v>1497.9316999999999</v>
      </c>
      <c r="I22" s="365">
        <v>8.8348393804838291E-2</v>
      </c>
      <c r="J22" s="364">
        <v>4.9325000000000001</v>
      </c>
      <c r="K22" s="365">
        <v>3.710128073470661E-3</v>
      </c>
      <c r="L22" s="364">
        <v>2697.2912699999997</v>
      </c>
      <c r="M22" s="365">
        <v>8.596162851127459E-2</v>
      </c>
      <c r="N22" s="364">
        <v>1486.0737799999997</v>
      </c>
      <c r="O22" s="365">
        <v>8.8254678283778157E-2</v>
      </c>
      <c r="P22" s="364">
        <v>2091.3441400000002</v>
      </c>
      <c r="Q22" s="365">
        <v>0.14780563082519591</v>
      </c>
      <c r="R22" s="364">
        <v>6566.381159999999</v>
      </c>
      <c r="S22" s="365">
        <v>0.1486205470167937</v>
      </c>
      <c r="T22" s="364">
        <v>5143.7068500000005</v>
      </c>
      <c r="U22" s="365">
        <v>0.1484007598424992</v>
      </c>
      <c r="V22" s="364">
        <v>1791.2558100000003</v>
      </c>
      <c r="W22" s="365">
        <v>0.1467977526147892</v>
      </c>
      <c r="X22" s="364">
        <v>74.142200000000003</v>
      </c>
      <c r="Y22" s="365">
        <v>8.4329848678819444E-2</v>
      </c>
      <c r="Z22" s="364">
        <v>482.82319999999999</v>
      </c>
      <c r="AA22" s="365">
        <v>8.3021362338924848E-2</v>
      </c>
      <c r="AB22" s="364">
        <v>1181.8283999999999</v>
      </c>
      <c r="AC22" s="365">
        <v>9.0865808403936529E-2</v>
      </c>
      <c r="AD22" s="364">
        <v>68.794399999999996</v>
      </c>
      <c r="AE22" s="365">
        <v>9.685204935205069E-2</v>
      </c>
      <c r="AF22" s="364">
        <v>21.0288</v>
      </c>
      <c r="AG22" s="365">
        <v>3.8260663066562811E-2</v>
      </c>
      <c r="AH22" s="364">
        <v>556.32839999999999</v>
      </c>
      <c r="AI22" s="365">
        <v>5.9048358430801105E-2</v>
      </c>
      <c r="AJ22" s="364">
        <v>944.24079000000006</v>
      </c>
      <c r="AK22" s="365">
        <v>8.9141934872394607E-2</v>
      </c>
      <c r="AL22" s="364">
        <v>617.68223</v>
      </c>
      <c r="AM22" s="365">
        <v>9.6191761839476031E-2</v>
      </c>
      <c r="AN22" s="364">
        <v>759.16856000000007</v>
      </c>
      <c r="AO22" s="365">
        <v>8.9711697182216443E-2</v>
      </c>
      <c r="AP22" s="364">
        <v>877.52639000000011</v>
      </c>
      <c r="AQ22" s="365">
        <v>9.6859554149310204E-2</v>
      </c>
      <c r="AR22" s="364">
        <v>28107.697909999999</v>
      </c>
      <c r="AS22" s="365">
        <v>0.11220654456270142</v>
      </c>
    </row>
    <row r="23" spans="1:45" s="247" customFormat="1" ht="19.5">
      <c r="A23" s="351" t="s">
        <v>423</v>
      </c>
      <c r="B23" s="364">
        <v>229.08736000000002</v>
      </c>
      <c r="C23" s="365">
        <v>4.6533140817010668E-2</v>
      </c>
      <c r="D23" s="364">
        <v>222.63185000000001</v>
      </c>
      <c r="E23" s="365">
        <v>4.7233500654050076E-2</v>
      </c>
      <c r="F23" s="364">
        <v>158.50812999999999</v>
      </c>
      <c r="G23" s="365">
        <v>3.7302825232022788E-2</v>
      </c>
      <c r="H23" s="364">
        <v>726.85308000000009</v>
      </c>
      <c r="I23" s="365">
        <v>4.2869980086608514E-2</v>
      </c>
      <c r="J23" s="364">
        <v>118.34613999999999</v>
      </c>
      <c r="K23" s="365">
        <v>8.9017604946961801E-2</v>
      </c>
      <c r="L23" s="364">
        <v>1328.98179</v>
      </c>
      <c r="M23" s="365">
        <v>4.2354135128398189E-2</v>
      </c>
      <c r="N23" s="364">
        <v>727.57900000000006</v>
      </c>
      <c r="O23" s="365">
        <v>4.3209328793240027E-2</v>
      </c>
      <c r="P23" s="364">
        <v>2888.3285799999994</v>
      </c>
      <c r="Q23" s="365">
        <v>0.20413246181345468</v>
      </c>
      <c r="R23" s="364">
        <v>8903.984919999999</v>
      </c>
      <c r="S23" s="365">
        <v>0.20152882953259482</v>
      </c>
      <c r="T23" s="364">
        <v>7221.2179600000009</v>
      </c>
      <c r="U23" s="365">
        <v>0.2083389010111068</v>
      </c>
      <c r="V23" s="364">
        <v>2174.9085700000005</v>
      </c>
      <c r="W23" s="365">
        <v>0.17823902562451144</v>
      </c>
      <c r="X23" s="364">
        <v>286.61565000000002</v>
      </c>
      <c r="Y23" s="365">
        <v>0.32599861338726766</v>
      </c>
      <c r="Z23" s="364">
        <v>923.1229800000001</v>
      </c>
      <c r="AA23" s="365">
        <v>0.15873083026243995</v>
      </c>
      <c r="AB23" s="364">
        <v>2091.81538</v>
      </c>
      <c r="AC23" s="365">
        <v>0.16083087488461753</v>
      </c>
      <c r="AD23" s="364">
        <v>92.725959999999986</v>
      </c>
      <c r="AE23" s="365">
        <v>0.13054404506960274</v>
      </c>
      <c r="AF23" s="364">
        <v>97.329399999999993</v>
      </c>
      <c r="AG23" s="365">
        <v>0.17708511088938589</v>
      </c>
      <c r="AH23" s="364">
        <v>805.10558999999989</v>
      </c>
      <c r="AI23" s="365">
        <v>8.5453418256126401E-2</v>
      </c>
      <c r="AJ23" s="364">
        <v>2063.1720299999997</v>
      </c>
      <c r="AK23" s="365">
        <v>0.19477568505466294</v>
      </c>
      <c r="AL23" s="364">
        <v>1203.3633900000004</v>
      </c>
      <c r="AM23" s="365">
        <v>0.18739999144418409</v>
      </c>
      <c r="AN23" s="364">
        <v>1624.9158500000001</v>
      </c>
      <c r="AO23" s="365">
        <v>0.19201790796207871</v>
      </c>
      <c r="AP23" s="364">
        <v>1725.0793900000001</v>
      </c>
      <c r="AQ23" s="365">
        <v>0.19041070729230605</v>
      </c>
      <c r="AR23" s="364">
        <v>35613.673000000003</v>
      </c>
      <c r="AS23" s="365">
        <v>0.14217056122174529</v>
      </c>
    </row>
    <row r="24" spans="1:45" ht="19.5">
      <c r="A24" s="351" t="s">
        <v>415</v>
      </c>
      <c r="B24" s="364">
        <v>0</v>
      </c>
      <c r="C24" s="365">
        <v>0</v>
      </c>
      <c r="D24" s="364">
        <v>0</v>
      </c>
      <c r="E24" s="365">
        <v>0</v>
      </c>
      <c r="F24" s="364">
        <v>0</v>
      </c>
      <c r="G24" s="365">
        <v>0</v>
      </c>
      <c r="H24" s="364">
        <v>0</v>
      </c>
      <c r="I24" s="365">
        <v>0</v>
      </c>
      <c r="J24" s="364">
        <v>0</v>
      </c>
      <c r="K24" s="365">
        <v>0</v>
      </c>
      <c r="L24" s="364">
        <v>0</v>
      </c>
      <c r="M24" s="365">
        <v>0</v>
      </c>
      <c r="N24" s="364">
        <v>0</v>
      </c>
      <c r="O24" s="365">
        <v>0</v>
      </c>
      <c r="P24" s="364">
        <v>0</v>
      </c>
      <c r="Q24" s="365">
        <v>0</v>
      </c>
      <c r="R24" s="364">
        <v>0</v>
      </c>
      <c r="S24" s="365">
        <v>0</v>
      </c>
      <c r="T24" s="364">
        <v>0</v>
      </c>
      <c r="U24" s="365">
        <v>0</v>
      </c>
      <c r="V24" s="364">
        <v>0</v>
      </c>
      <c r="W24" s="365">
        <v>0</v>
      </c>
      <c r="X24" s="364">
        <v>0</v>
      </c>
      <c r="Y24" s="365">
        <v>0</v>
      </c>
      <c r="Z24" s="364">
        <v>0</v>
      </c>
      <c r="AA24" s="365">
        <v>0</v>
      </c>
      <c r="AB24" s="364">
        <v>0</v>
      </c>
      <c r="AC24" s="365">
        <v>0</v>
      </c>
      <c r="AD24" s="364">
        <v>0</v>
      </c>
      <c r="AE24" s="365">
        <v>0</v>
      </c>
      <c r="AF24" s="364">
        <v>0</v>
      </c>
      <c r="AG24" s="365">
        <v>0</v>
      </c>
      <c r="AH24" s="364">
        <v>0</v>
      </c>
      <c r="AI24" s="365">
        <v>0</v>
      </c>
      <c r="AJ24" s="364">
        <v>0</v>
      </c>
      <c r="AK24" s="365">
        <v>0</v>
      </c>
      <c r="AL24" s="364">
        <v>0</v>
      </c>
      <c r="AM24" s="365">
        <v>0</v>
      </c>
      <c r="AN24" s="364">
        <v>0</v>
      </c>
      <c r="AO24" s="365">
        <v>0</v>
      </c>
      <c r="AP24" s="364">
        <v>0</v>
      </c>
      <c r="AQ24" s="365">
        <v>0</v>
      </c>
      <c r="AR24" s="364">
        <v>0</v>
      </c>
      <c r="AS24" s="365">
        <v>0</v>
      </c>
    </row>
    <row r="25" spans="1:45" ht="19.5">
      <c r="A25" s="351" t="s">
        <v>424</v>
      </c>
      <c r="B25" s="364">
        <v>0</v>
      </c>
      <c r="C25" s="365">
        <v>0</v>
      </c>
      <c r="D25" s="364">
        <v>0</v>
      </c>
      <c r="E25" s="365">
        <v>0</v>
      </c>
      <c r="F25" s="364">
        <v>0</v>
      </c>
      <c r="G25" s="365">
        <v>0</v>
      </c>
      <c r="H25" s="364">
        <v>0</v>
      </c>
      <c r="I25" s="365">
        <v>0</v>
      </c>
      <c r="J25" s="364">
        <v>0</v>
      </c>
      <c r="K25" s="365">
        <v>0</v>
      </c>
      <c r="L25" s="364">
        <v>0</v>
      </c>
      <c r="M25" s="365">
        <v>0</v>
      </c>
      <c r="N25" s="364">
        <v>0</v>
      </c>
      <c r="O25" s="365">
        <v>0</v>
      </c>
      <c r="P25" s="364">
        <v>840.31490999999994</v>
      </c>
      <c r="Q25" s="365">
        <v>5.9389209546530063E-2</v>
      </c>
      <c r="R25" s="364">
        <v>2607.0903600000001</v>
      </c>
      <c r="S25" s="365">
        <v>5.9007722211698373E-2</v>
      </c>
      <c r="T25" s="364">
        <v>2060.4510499999997</v>
      </c>
      <c r="U25" s="365">
        <v>5.9445942460401927E-2</v>
      </c>
      <c r="V25" s="364">
        <v>637.75916000000007</v>
      </c>
      <c r="W25" s="365">
        <v>5.2265908015391591E-2</v>
      </c>
      <c r="X25" s="364">
        <v>0</v>
      </c>
      <c r="Y25" s="365">
        <v>0</v>
      </c>
      <c r="Z25" s="364">
        <v>106.51960000000001</v>
      </c>
      <c r="AA25" s="365">
        <v>1.8316026048038579E-2</v>
      </c>
      <c r="AB25" s="364">
        <v>211.39183000000003</v>
      </c>
      <c r="AC25" s="365">
        <v>1.625302753169371E-2</v>
      </c>
      <c r="AD25" s="364">
        <v>0</v>
      </c>
      <c r="AE25" s="365">
        <v>0</v>
      </c>
      <c r="AF25" s="364">
        <v>0</v>
      </c>
      <c r="AG25" s="365">
        <v>0</v>
      </c>
      <c r="AH25" s="364">
        <v>107.83815</v>
      </c>
      <c r="AI25" s="365">
        <v>1.1445875734034959E-2</v>
      </c>
      <c r="AJ25" s="364">
        <v>0</v>
      </c>
      <c r="AK25" s="365">
        <v>0</v>
      </c>
      <c r="AL25" s="364">
        <v>0</v>
      </c>
      <c r="AM25" s="365">
        <v>0</v>
      </c>
      <c r="AN25" s="364">
        <v>0</v>
      </c>
      <c r="AO25" s="365">
        <v>0</v>
      </c>
      <c r="AP25" s="364">
        <v>0</v>
      </c>
      <c r="AQ25" s="365">
        <v>0</v>
      </c>
      <c r="AR25" s="364">
        <v>6571.3650600000001</v>
      </c>
      <c r="AS25" s="365">
        <v>2.6233032986324321E-2</v>
      </c>
    </row>
    <row r="26" spans="1:45" ht="19.5">
      <c r="A26" s="352" t="s">
        <v>417</v>
      </c>
      <c r="B26" s="364">
        <v>75.21605000000001</v>
      </c>
      <c r="C26" s="365">
        <v>1.5278184908802107E-2</v>
      </c>
      <c r="D26" s="364">
        <v>71.823279999999997</v>
      </c>
      <c r="E26" s="365">
        <v>1.5238003649774377E-2</v>
      </c>
      <c r="F26" s="364">
        <v>70.915560000000013</v>
      </c>
      <c r="G26" s="365">
        <v>1.6689053999381778E-2</v>
      </c>
      <c r="H26" s="364">
        <v>271.10091000000006</v>
      </c>
      <c r="I26" s="365">
        <v>1.5989600832621426E-2</v>
      </c>
      <c r="J26" s="364">
        <v>0</v>
      </c>
      <c r="K26" s="365">
        <v>0</v>
      </c>
      <c r="L26" s="364">
        <v>493.23361999999997</v>
      </c>
      <c r="M26" s="365">
        <v>1.5719164512667253E-2</v>
      </c>
      <c r="N26" s="364">
        <v>279.57294999999993</v>
      </c>
      <c r="O26" s="365">
        <v>1.6603227303490137E-2</v>
      </c>
      <c r="P26" s="364">
        <v>303.88918000000001</v>
      </c>
      <c r="Q26" s="365">
        <v>2.1477350901631859E-2</v>
      </c>
      <c r="R26" s="364">
        <v>920.32998999999995</v>
      </c>
      <c r="S26" s="365">
        <v>2.0830339149815708E-2</v>
      </c>
      <c r="T26" s="364">
        <v>707.5565600000001</v>
      </c>
      <c r="U26" s="365">
        <v>2.0413669401774887E-2</v>
      </c>
      <c r="V26" s="364">
        <v>0</v>
      </c>
      <c r="W26" s="365">
        <v>0</v>
      </c>
      <c r="X26" s="364">
        <v>0</v>
      </c>
      <c r="Y26" s="365">
        <v>0</v>
      </c>
      <c r="Z26" s="364">
        <v>0</v>
      </c>
      <c r="AA26" s="365">
        <v>0</v>
      </c>
      <c r="AB26" s="364">
        <v>0</v>
      </c>
      <c r="AC26" s="365">
        <v>0</v>
      </c>
      <c r="AD26" s="364">
        <v>0</v>
      </c>
      <c r="AE26" s="365">
        <v>0</v>
      </c>
      <c r="AF26" s="364">
        <v>0</v>
      </c>
      <c r="AG26" s="365">
        <v>0</v>
      </c>
      <c r="AH26" s="364">
        <v>0</v>
      </c>
      <c r="AI26" s="365">
        <v>0</v>
      </c>
      <c r="AJ26" s="364">
        <v>0</v>
      </c>
      <c r="AK26" s="365">
        <v>0</v>
      </c>
      <c r="AL26" s="364">
        <v>0</v>
      </c>
      <c r="AM26" s="365">
        <v>0</v>
      </c>
      <c r="AN26" s="364">
        <v>0</v>
      </c>
      <c r="AO26" s="365">
        <v>0</v>
      </c>
      <c r="AP26" s="364">
        <v>0</v>
      </c>
      <c r="AQ26" s="365">
        <v>0</v>
      </c>
      <c r="AR26" s="364">
        <v>3193.6380999999997</v>
      </c>
      <c r="AS26" s="365">
        <v>1.2749073116276106E-2</v>
      </c>
    </row>
    <row r="27" spans="1:45" ht="39">
      <c r="A27" s="352" t="s">
        <v>425</v>
      </c>
      <c r="B27" s="364">
        <v>372.43504999999999</v>
      </c>
      <c r="C27" s="365">
        <v>7.5650496940732156E-2</v>
      </c>
      <c r="D27" s="364">
        <v>312.65577000000002</v>
      </c>
      <c r="E27" s="365">
        <v>6.6332946147586391E-2</v>
      </c>
      <c r="F27" s="364">
        <v>191.06144</v>
      </c>
      <c r="G27" s="365">
        <v>4.496382302219204E-2</v>
      </c>
      <c r="H27" s="364">
        <v>1054.2684100000001</v>
      </c>
      <c r="I27" s="365">
        <v>6.218101977725736E-2</v>
      </c>
      <c r="J27" s="364">
        <v>18.703520000000001</v>
      </c>
      <c r="K27" s="365">
        <v>1.4068414520977188E-2</v>
      </c>
      <c r="L27" s="364">
        <v>2352.75884</v>
      </c>
      <c r="M27" s="365">
        <v>7.4981513353838639E-2</v>
      </c>
      <c r="N27" s="364">
        <v>1014.05788</v>
      </c>
      <c r="O27" s="365">
        <v>6.0222684206520438E-2</v>
      </c>
      <c r="P27" s="364">
        <v>1320.5671399999999</v>
      </c>
      <c r="Q27" s="365">
        <v>9.3331009201921583E-2</v>
      </c>
      <c r="R27" s="364">
        <v>4067.0296499999999</v>
      </c>
      <c r="S27" s="365">
        <v>9.205133795743882E-2</v>
      </c>
      <c r="T27" s="364">
        <v>3216.9706199999996</v>
      </c>
      <c r="U27" s="365">
        <v>9.2812615166627477E-2</v>
      </c>
      <c r="V27" s="364">
        <v>1328.44858</v>
      </c>
      <c r="W27" s="365">
        <v>0.10886957905153032</v>
      </c>
      <c r="X27" s="364">
        <v>170.47135</v>
      </c>
      <c r="Y27" s="365">
        <v>0.19389528702377412</v>
      </c>
      <c r="Z27" s="364">
        <v>734.67592999999988</v>
      </c>
      <c r="AA27" s="365">
        <v>0.12632739393263742</v>
      </c>
      <c r="AB27" s="364">
        <v>2340.0494800000001</v>
      </c>
      <c r="AC27" s="365">
        <v>0.17991654939533636</v>
      </c>
      <c r="AD27" s="364">
        <v>165.3665</v>
      </c>
      <c r="AE27" s="365">
        <v>0.2328108744196605</v>
      </c>
      <c r="AF27" s="364">
        <v>59.022059999999996</v>
      </c>
      <c r="AG27" s="365">
        <v>0.10738716194716075</v>
      </c>
      <c r="AH27" s="364">
        <v>718.97527999999988</v>
      </c>
      <c r="AI27" s="365">
        <v>7.631159947312699E-2</v>
      </c>
      <c r="AJ27" s="364">
        <v>964.83773999999994</v>
      </c>
      <c r="AK27" s="365">
        <v>9.1086409200251128E-2</v>
      </c>
      <c r="AL27" s="364">
        <v>633.18320999999992</v>
      </c>
      <c r="AM27" s="365">
        <v>9.8605732169233573E-2</v>
      </c>
      <c r="AN27" s="364">
        <v>801.08136000000013</v>
      </c>
      <c r="AO27" s="365">
        <v>9.4664574079092678E-2</v>
      </c>
      <c r="AP27" s="364">
        <v>844.46649000000002</v>
      </c>
      <c r="AQ27" s="365">
        <v>9.3210470531185863E-2</v>
      </c>
      <c r="AR27" s="364">
        <v>22681.086300000003</v>
      </c>
      <c r="AS27" s="365">
        <v>9.0543392376007892E-2</v>
      </c>
    </row>
    <row r="28" spans="1:45" ht="19.5">
      <c r="A28" s="353" t="s">
        <v>419</v>
      </c>
      <c r="B28" s="364">
        <v>59.915399999999998</v>
      </c>
      <c r="C28" s="365">
        <v>1.2170255684589149E-2</v>
      </c>
      <c r="D28" s="364">
        <v>84.88015</v>
      </c>
      <c r="E28" s="365">
        <v>1.8008144928683242E-2</v>
      </c>
      <c r="F28" s="364">
        <v>0</v>
      </c>
      <c r="G28" s="365">
        <v>0</v>
      </c>
      <c r="H28" s="364">
        <v>309.65721000000002</v>
      </c>
      <c r="I28" s="365">
        <v>1.8263661242757273E-2</v>
      </c>
      <c r="J28" s="364">
        <v>58.346059999999994</v>
      </c>
      <c r="K28" s="365">
        <v>4.3886742054212585E-2</v>
      </c>
      <c r="L28" s="364">
        <v>605.93702000000008</v>
      </c>
      <c r="M28" s="365">
        <v>1.9310978237240494E-2</v>
      </c>
      <c r="N28" s="364">
        <v>267.16188</v>
      </c>
      <c r="O28" s="365">
        <v>1.5866160944639877E-2</v>
      </c>
      <c r="P28" s="364">
        <v>2731.5165699999998</v>
      </c>
      <c r="Q28" s="365">
        <v>0.19304978172474538</v>
      </c>
      <c r="R28" s="364">
        <v>8147.3217599999998</v>
      </c>
      <c r="S28" s="365">
        <v>0.18440285252844302</v>
      </c>
      <c r="T28" s="364">
        <v>5951.0525900000002</v>
      </c>
      <c r="U28" s="365">
        <v>0.17169344054252875</v>
      </c>
      <c r="V28" s="364">
        <v>2408.7267000000002</v>
      </c>
      <c r="W28" s="365">
        <v>0.19740098775910603</v>
      </c>
      <c r="X28" s="364">
        <v>0</v>
      </c>
      <c r="Y28" s="365">
        <v>0</v>
      </c>
      <c r="Z28" s="364">
        <v>0</v>
      </c>
      <c r="AA28" s="365">
        <v>0</v>
      </c>
      <c r="AB28" s="364">
        <v>0</v>
      </c>
      <c r="AC28" s="365">
        <v>0</v>
      </c>
      <c r="AD28" s="364">
        <v>0</v>
      </c>
      <c r="AE28" s="365">
        <v>0</v>
      </c>
      <c r="AF28" s="364">
        <v>0</v>
      </c>
      <c r="AG28" s="365">
        <v>0</v>
      </c>
      <c r="AH28" s="364">
        <v>0</v>
      </c>
      <c r="AI28" s="365">
        <v>0</v>
      </c>
      <c r="AJ28" s="364">
        <v>0</v>
      </c>
      <c r="AK28" s="365">
        <v>0</v>
      </c>
      <c r="AL28" s="364">
        <v>0</v>
      </c>
      <c r="AM28" s="365">
        <v>0</v>
      </c>
      <c r="AN28" s="364">
        <v>0</v>
      </c>
      <c r="AO28" s="365">
        <v>0</v>
      </c>
      <c r="AP28" s="364">
        <v>0</v>
      </c>
      <c r="AQ28" s="365">
        <v>0</v>
      </c>
      <c r="AR28" s="364">
        <v>20624.515339999994</v>
      </c>
      <c r="AS28" s="365">
        <v>8.2333516141800192E-2</v>
      </c>
    </row>
    <row r="29" spans="1:45" ht="19.5">
      <c r="A29" s="351" t="s">
        <v>420</v>
      </c>
      <c r="B29" s="364">
        <v>0</v>
      </c>
      <c r="C29" s="365">
        <v>0</v>
      </c>
      <c r="D29" s="364">
        <v>0</v>
      </c>
      <c r="E29" s="365">
        <v>0</v>
      </c>
      <c r="F29" s="364">
        <v>0</v>
      </c>
      <c r="G29" s="365">
        <v>0</v>
      </c>
      <c r="H29" s="364">
        <v>0</v>
      </c>
      <c r="I29" s="365">
        <v>0</v>
      </c>
      <c r="J29" s="364">
        <v>0</v>
      </c>
      <c r="K29" s="365">
        <v>0</v>
      </c>
      <c r="L29" s="364">
        <v>0</v>
      </c>
      <c r="M29" s="365">
        <v>0</v>
      </c>
      <c r="N29" s="364">
        <v>0</v>
      </c>
      <c r="O29" s="365">
        <v>0</v>
      </c>
      <c r="P29" s="364">
        <v>0</v>
      </c>
      <c r="Q29" s="365">
        <v>0</v>
      </c>
      <c r="R29" s="364">
        <v>0</v>
      </c>
      <c r="S29" s="365">
        <v>0</v>
      </c>
      <c r="T29" s="364">
        <v>0</v>
      </c>
      <c r="U29" s="365">
        <v>0</v>
      </c>
      <c r="V29" s="364">
        <v>0</v>
      </c>
      <c r="W29" s="365">
        <v>0</v>
      </c>
      <c r="X29" s="364">
        <v>0</v>
      </c>
      <c r="Y29" s="365">
        <v>0</v>
      </c>
      <c r="Z29" s="364">
        <v>0</v>
      </c>
      <c r="AA29" s="365">
        <v>0</v>
      </c>
      <c r="AB29" s="364">
        <v>0</v>
      </c>
      <c r="AC29" s="365">
        <v>0</v>
      </c>
      <c r="AD29" s="364">
        <v>0</v>
      </c>
      <c r="AE29" s="365">
        <v>0</v>
      </c>
      <c r="AF29" s="364">
        <v>0</v>
      </c>
      <c r="AG29" s="365">
        <v>0</v>
      </c>
      <c r="AH29" s="364">
        <v>0</v>
      </c>
      <c r="AI29" s="365">
        <v>0</v>
      </c>
      <c r="AJ29" s="364">
        <v>0</v>
      </c>
      <c r="AK29" s="365">
        <v>0</v>
      </c>
      <c r="AL29" s="364">
        <v>0</v>
      </c>
      <c r="AM29" s="365">
        <v>0</v>
      </c>
      <c r="AN29" s="364">
        <v>0</v>
      </c>
      <c r="AO29" s="365">
        <v>0</v>
      </c>
      <c r="AP29" s="364">
        <v>0</v>
      </c>
      <c r="AQ29" s="365">
        <v>0</v>
      </c>
      <c r="AR29" s="364">
        <v>0</v>
      </c>
      <c r="AS29" s="365">
        <v>0</v>
      </c>
    </row>
    <row r="30" spans="1:45" s="1008" customFormat="1" ht="19.5">
      <c r="A30" s="351" t="s">
        <v>1756</v>
      </c>
      <c r="B30" s="364">
        <v>0</v>
      </c>
      <c r="C30" s="365">
        <v>0</v>
      </c>
      <c r="D30" s="364">
        <v>0</v>
      </c>
      <c r="E30" s="365">
        <v>0</v>
      </c>
      <c r="F30" s="364">
        <v>0</v>
      </c>
      <c r="G30" s="365">
        <v>0</v>
      </c>
      <c r="H30" s="364">
        <v>0</v>
      </c>
      <c r="I30" s="365">
        <v>0</v>
      </c>
      <c r="J30" s="364">
        <v>0</v>
      </c>
      <c r="K30" s="365">
        <v>0</v>
      </c>
      <c r="L30" s="364">
        <v>0</v>
      </c>
      <c r="M30" s="365">
        <v>0</v>
      </c>
      <c r="N30" s="364">
        <v>0</v>
      </c>
      <c r="O30" s="365">
        <v>0</v>
      </c>
      <c r="P30" s="364">
        <v>0</v>
      </c>
      <c r="Q30" s="365">
        <v>0</v>
      </c>
      <c r="R30" s="364">
        <v>0</v>
      </c>
      <c r="S30" s="365">
        <v>0</v>
      </c>
      <c r="T30" s="364">
        <v>0</v>
      </c>
      <c r="U30" s="365">
        <v>0</v>
      </c>
      <c r="V30" s="364">
        <v>0</v>
      </c>
      <c r="W30" s="365">
        <v>0</v>
      </c>
      <c r="X30" s="364">
        <v>0</v>
      </c>
      <c r="Y30" s="365">
        <v>0</v>
      </c>
      <c r="Z30" s="364">
        <v>0</v>
      </c>
      <c r="AA30" s="365">
        <v>0</v>
      </c>
      <c r="AB30" s="364">
        <v>0</v>
      </c>
      <c r="AC30" s="365">
        <v>0</v>
      </c>
      <c r="AD30" s="364">
        <v>0</v>
      </c>
      <c r="AE30" s="365">
        <v>0</v>
      </c>
      <c r="AF30" s="364">
        <v>0</v>
      </c>
      <c r="AG30" s="365">
        <v>0</v>
      </c>
      <c r="AH30" s="364">
        <v>0</v>
      </c>
      <c r="AI30" s="365">
        <v>0</v>
      </c>
      <c r="AJ30" s="364">
        <v>0</v>
      </c>
      <c r="AK30" s="365">
        <v>0</v>
      </c>
      <c r="AL30" s="364">
        <v>0</v>
      </c>
      <c r="AM30" s="365">
        <v>0</v>
      </c>
      <c r="AN30" s="364">
        <v>0</v>
      </c>
      <c r="AO30" s="365">
        <v>0</v>
      </c>
      <c r="AP30" s="364">
        <v>0</v>
      </c>
      <c r="AQ30" s="365">
        <v>0</v>
      </c>
      <c r="AR30" s="364">
        <v>0</v>
      </c>
      <c r="AS30" s="365">
        <v>0</v>
      </c>
    </row>
    <row r="31" spans="1:45" ht="19.5">
      <c r="A31" s="351" t="s">
        <v>426</v>
      </c>
      <c r="B31" s="364">
        <v>0</v>
      </c>
      <c r="C31" s="365">
        <v>0</v>
      </c>
      <c r="D31" s="364">
        <v>0</v>
      </c>
      <c r="E31" s="365">
        <v>0</v>
      </c>
      <c r="F31" s="364">
        <v>0</v>
      </c>
      <c r="G31" s="365">
        <v>0</v>
      </c>
      <c r="H31" s="364">
        <v>0</v>
      </c>
      <c r="I31" s="365">
        <v>0</v>
      </c>
      <c r="J31" s="364">
        <v>0</v>
      </c>
      <c r="K31" s="365">
        <v>0</v>
      </c>
      <c r="L31" s="364">
        <v>0</v>
      </c>
      <c r="M31" s="365">
        <v>0</v>
      </c>
      <c r="N31" s="364">
        <v>0</v>
      </c>
      <c r="O31" s="365">
        <v>0</v>
      </c>
      <c r="P31" s="364">
        <v>0</v>
      </c>
      <c r="Q31" s="365">
        <v>0</v>
      </c>
      <c r="R31" s="364">
        <v>0</v>
      </c>
      <c r="S31" s="365">
        <v>0</v>
      </c>
      <c r="T31" s="364">
        <v>0</v>
      </c>
      <c r="U31" s="365">
        <v>0</v>
      </c>
      <c r="V31" s="364">
        <v>0</v>
      </c>
      <c r="W31" s="365">
        <v>0</v>
      </c>
      <c r="X31" s="364">
        <v>0</v>
      </c>
      <c r="Y31" s="365">
        <v>0</v>
      </c>
      <c r="Z31" s="364">
        <v>0</v>
      </c>
      <c r="AA31" s="365">
        <v>0</v>
      </c>
      <c r="AB31" s="364">
        <v>0</v>
      </c>
      <c r="AC31" s="365">
        <v>0</v>
      </c>
      <c r="AD31" s="364">
        <v>0</v>
      </c>
      <c r="AE31" s="365">
        <v>0</v>
      </c>
      <c r="AF31" s="364">
        <v>0</v>
      </c>
      <c r="AG31" s="365">
        <v>0</v>
      </c>
      <c r="AH31" s="364">
        <v>0</v>
      </c>
      <c r="AI31" s="365">
        <v>0</v>
      </c>
      <c r="AJ31" s="364">
        <v>0</v>
      </c>
      <c r="AK31" s="365">
        <v>0</v>
      </c>
      <c r="AL31" s="364">
        <v>0</v>
      </c>
      <c r="AM31" s="365">
        <v>0</v>
      </c>
      <c r="AN31" s="364">
        <v>0</v>
      </c>
      <c r="AO31" s="365">
        <v>0</v>
      </c>
      <c r="AP31" s="364">
        <v>0</v>
      </c>
      <c r="AQ31" s="365">
        <v>0</v>
      </c>
      <c r="AR31" s="364">
        <v>0</v>
      </c>
      <c r="AS31" s="365">
        <v>0</v>
      </c>
    </row>
    <row r="32" spans="1:45" ht="18">
      <c r="A32" s="344" t="s">
        <v>427</v>
      </c>
      <c r="B32" s="362">
        <v>4940.1884600000012</v>
      </c>
      <c r="C32" s="363">
        <v>1.0034708386868272</v>
      </c>
      <c r="D32" s="362">
        <v>4731.4186200000013</v>
      </c>
      <c r="E32" s="363">
        <v>1.0038162306172937</v>
      </c>
      <c r="F32" s="362">
        <v>4254.8749000000007</v>
      </c>
      <c r="G32" s="363">
        <v>1.0013294256819538</v>
      </c>
      <c r="H32" s="362">
        <v>16978.954250000003</v>
      </c>
      <c r="I32" s="363">
        <v>1.0014230531828208</v>
      </c>
      <c r="J32" s="362">
        <v>1330.5457899999997</v>
      </c>
      <c r="K32" s="363">
        <v>1.0008099926035878</v>
      </c>
      <c r="L32" s="362">
        <v>31516.407530000008</v>
      </c>
      <c r="M32" s="363">
        <v>1.0044157063185091</v>
      </c>
      <c r="N32" s="362">
        <v>16890.147529999995</v>
      </c>
      <c r="O32" s="363">
        <v>1.0030689973048983</v>
      </c>
      <c r="P32" s="362">
        <v>14171.630799999999</v>
      </c>
      <c r="Q32" s="363">
        <v>1.0015792189112287</v>
      </c>
      <c r="R32" s="362">
        <v>44222.74991000002</v>
      </c>
      <c r="S32" s="363">
        <v>1.0009180280681527</v>
      </c>
      <c r="T32" s="362">
        <v>34699.43817999999</v>
      </c>
      <c r="U32" s="363">
        <v>1.0011112884514066</v>
      </c>
      <c r="V32" s="362">
        <v>12214.696019999998</v>
      </c>
      <c r="W32" s="363">
        <v>1.0010239266767875</v>
      </c>
      <c r="X32" s="362">
        <v>879.97168999999997</v>
      </c>
      <c r="Y32" s="363">
        <v>1.0008858579775757</v>
      </c>
      <c r="Z32" s="362">
        <v>5822.9220300000015</v>
      </c>
      <c r="AA32" s="363">
        <v>1.0012503950181724</v>
      </c>
      <c r="AB32" s="362">
        <v>13023.83102</v>
      </c>
      <c r="AC32" s="363">
        <v>1.0013475172440984</v>
      </c>
      <c r="AD32" s="362">
        <v>710.94978999999989</v>
      </c>
      <c r="AE32" s="363">
        <v>1.0009091459175465</v>
      </c>
      <c r="AF32" s="362">
        <v>550.15883000000008</v>
      </c>
      <c r="AG32" s="363">
        <v>1.0009815884750632</v>
      </c>
      <c r="AH32" s="362">
        <v>9448.2448600000007</v>
      </c>
      <c r="AI32" s="363">
        <v>1.0028309700444096</v>
      </c>
      <c r="AJ32" s="362">
        <v>10604.399649999999</v>
      </c>
      <c r="AK32" s="363">
        <v>1.0011182666247072</v>
      </c>
      <c r="AL32" s="362">
        <v>6430.7651700000024</v>
      </c>
      <c r="AM32" s="363">
        <v>1.0014641860074844</v>
      </c>
      <c r="AN32" s="362">
        <v>8472.5746699999963</v>
      </c>
      <c r="AO32" s="363">
        <v>1.0012125016725626</v>
      </c>
      <c r="AP32" s="362">
        <v>9068.7949500000013</v>
      </c>
      <c r="AQ32" s="363">
        <v>1.0009948937587119</v>
      </c>
      <c r="AR32" s="362">
        <v>250963.66464999993</v>
      </c>
      <c r="AS32" s="363">
        <v>1.0018524359887384</v>
      </c>
    </row>
    <row r="33" spans="1:45" ht="19.5">
      <c r="A33" s="351" t="s">
        <v>428</v>
      </c>
      <c r="B33" s="364">
        <v>17.087289999999999</v>
      </c>
      <c r="C33" s="365">
        <v>3.4708386868271481E-3</v>
      </c>
      <c r="D33" s="364">
        <v>17.987540000000003</v>
      </c>
      <c r="E33" s="365">
        <v>3.8162306172937607E-3</v>
      </c>
      <c r="F33" s="364">
        <v>5.6490300000000007</v>
      </c>
      <c r="G33" s="365">
        <v>1.3294256819536873E-3</v>
      </c>
      <c r="H33" s="364">
        <v>24.127620000000004</v>
      </c>
      <c r="I33" s="365">
        <v>1.4230531828210145E-3</v>
      </c>
      <c r="J33" s="364">
        <v>1.0768599999999999</v>
      </c>
      <c r="K33" s="365">
        <v>8.0999260358796058E-4</v>
      </c>
      <c r="L33" s="364">
        <v>138.55538000000001</v>
      </c>
      <c r="M33" s="365">
        <v>4.4157063185091203E-3</v>
      </c>
      <c r="N33" s="364">
        <v>51.677219999999998</v>
      </c>
      <c r="O33" s="365">
        <v>3.0689973048982984E-3</v>
      </c>
      <c r="P33" s="364">
        <v>22.344820000000002</v>
      </c>
      <c r="Q33" s="365">
        <v>1.5792189112287633E-3</v>
      </c>
      <c r="R33" s="364">
        <v>40.560490000000001</v>
      </c>
      <c r="S33" s="365">
        <v>9.180280681527162E-4</v>
      </c>
      <c r="T33" s="364">
        <v>38.518279999999997</v>
      </c>
      <c r="U33" s="365">
        <v>1.111288451406623E-3</v>
      </c>
      <c r="V33" s="364">
        <v>12.494160000000001</v>
      </c>
      <c r="W33" s="365">
        <v>1.0239266767874961E-3</v>
      </c>
      <c r="X33" s="364">
        <v>0.77883999999999998</v>
      </c>
      <c r="Y33" s="365">
        <v>8.8585797757568206E-4</v>
      </c>
      <c r="Z33" s="364">
        <v>7.2718599999999993</v>
      </c>
      <c r="AA33" s="365">
        <v>1.2503950181721468E-3</v>
      </c>
      <c r="AB33" s="364">
        <v>17.526220000000002</v>
      </c>
      <c r="AC33" s="365">
        <v>1.3475172440984163E-3</v>
      </c>
      <c r="AD33" s="364">
        <v>0.64576999999999996</v>
      </c>
      <c r="AE33" s="365">
        <v>9.0914591754668662E-4</v>
      </c>
      <c r="AF33" s="364">
        <v>0.53949999999999998</v>
      </c>
      <c r="AG33" s="365">
        <v>9.8158847506327673E-4</v>
      </c>
      <c r="AH33" s="364">
        <v>26.672190000000004</v>
      </c>
      <c r="AI33" s="365">
        <v>2.8309700444097935E-3</v>
      </c>
      <c r="AJ33" s="364">
        <v>11.8453</v>
      </c>
      <c r="AK33" s="365">
        <v>1.1182666247070048E-3</v>
      </c>
      <c r="AL33" s="364">
        <v>9.4020700000000001</v>
      </c>
      <c r="AM33" s="365">
        <v>1.4641860074849206E-3</v>
      </c>
      <c r="AN33" s="364">
        <v>10.260569999999998</v>
      </c>
      <c r="AO33" s="365">
        <v>1.2125016725625917E-3</v>
      </c>
      <c r="AP33" s="364">
        <v>9.0135199999999998</v>
      </c>
      <c r="AQ33" s="365">
        <v>9.9489375871179256E-4</v>
      </c>
      <c r="AR33" s="364">
        <v>464.0345299999999</v>
      </c>
      <c r="AS33" s="365">
        <v>1.8524359887386167E-3</v>
      </c>
    </row>
    <row r="34" spans="1:45" ht="22.5" customHeight="1">
      <c r="A34" s="845" t="s">
        <v>429</v>
      </c>
      <c r="B34" s="846">
        <v>4923.1011700000008</v>
      </c>
      <c r="C34" s="847">
        <v>1</v>
      </c>
      <c r="D34" s="846">
        <v>4713.4310800000012</v>
      </c>
      <c r="E34" s="847">
        <v>1</v>
      </c>
      <c r="F34" s="846">
        <v>4249.2258700000002</v>
      </c>
      <c r="G34" s="847">
        <v>1</v>
      </c>
      <c r="H34" s="846">
        <v>16954.826630000007</v>
      </c>
      <c r="I34" s="847">
        <v>1</v>
      </c>
      <c r="J34" s="846">
        <v>1329.4689299999998</v>
      </c>
      <c r="K34" s="847">
        <v>1</v>
      </c>
      <c r="L34" s="846">
        <v>31377.85215000001</v>
      </c>
      <c r="M34" s="847">
        <v>1</v>
      </c>
      <c r="N34" s="846">
        <v>16838.470309999993</v>
      </c>
      <c r="O34" s="847">
        <v>1</v>
      </c>
      <c r="P34" s="846">
        <v>14149.285979999999</v>
      </c>
      <c r="Q34" s="847">
        <v>1</v>
      </c>
      <c r="R34" s="846">
        <v>44182.189420000024</v>
      </c>
      <c r="S34" s="847">
        <v>1</v>
      </c>
      <c r="T34" s="846">
        <v>34660.919899999994</v>
      </c>
      <c r="U34" s="847">
        <v>1</v>
      </c>
      <c r="V34" s="846">
        <v>12202.201859999997</v>
      </c>
      <c r="W34" s="847">
        <v>1</v>
      </c>
      <c r="X34" s="846">
        <v>879.19285000000002</v>
      </c>
      <c r="Y34" s="847">
        <v>1</v>
      </c>
      <c r="Z34" s="846">
        <v>5815.6501700000008</v>
      </c>
      <c r="AA34" s="847">
        <v>1</v>
      </c>
      <c r="AB34" s="846">
        <v>13006.304799999998</v>
      </c>
      <c r="AC34" s="847">
        <v>1</v>
      </c>
      <c r="AD34" s="846">
        <v>710.30401999999992</v>
      </c>
      <c r="AE34" s="847">
        <v>1</v>
      </c>
      <c r="AF34" s="846">
        <v>549.6193300000001</v>
      </c>
      <c r="AG34" s="847">
        <v>1</v>
      </c>
      <c r="AH34" s="846">
        <v>9421.5726700000032</v>
      </c>
      <c r="AI34" s="847">
        <v>1</v>
      </c>
      <c r="AJ34" s="846">
        <v>10592.554349999999</v>
      </c>
      <c r="AK34" s="847">
        <v>1</v>
      </c>
      <c r="AL34" s="846">
        <v>6421.363100000005</v>
      </c>
      <c r="AM34" s="847">
        <v>1</v>
      </c>
      <c r="AN34" s="846">
        <v>8462.314099999996</v>
      </c>
      <c r="AO34" s="847">
        <v>1</v>
      </c>
      <c r="AP34" s="846">
        <v>9059.7814300000009</v>
      </c>
      <c r="AQ34" s="847">
        <v>1</v>
      </c>
      <c r="AR34" s="846">
        <v>250499.63011999996</v>
      </c>
      <c r="AS34" s="847">
        <v>1</v>
      </c>
    </row>
    <row r="35" spans="1:45" ht="19.5">
      <c r="A35" s="353" t="s">
        <v>430</v>
      </c>
      <c r="B35" s="364">
        <v>1.5793899999999998</v>
      </c>
      <c r="C35" s="365">
        <v>3.2081201370070557E-4</v>
      </c>
      <c r="D35" s="364">
        <v>1.55192</v>
      </c>
      <c r="E35" s="365">
        <v>3.2925484082818064E-4</v>
      </c>
      <c r="F35" s="364">
        <v>0</v>
      </c>
      <c r="G35" s="365">
        <v>0</v>
      </c>
      <c r="H35" s="364">
        <v>1.1566299999999998</v>
      </c>
      <c r="I35" s="365">
        <v>6.8218332469023859E-5</v>
      </c>
      <c r="J35" s="364">
        <v>0.93758000000000008</v>
      </c>
      <c r="K35" s="365">
        <v>7.0522896687777448E-4</v>
      </c>
      <c r="L35" s="364">
        <v>5.0785299999999998</v>
      </c>
      <c r="M35" s="365">
        <v>1.6185078493334662E-4</v>
      </c>
      <c r="N35" s="364">
        <v>1.6784000000000001</v>
      </c>
      <c r="O35" s="365">
        <v>9.9676512717621125E-5</v>
      </c>
      <c r="P35" s="364">
        <v>0</v>
      </c>
      <c r="Q35" s="365">
        <v>0</v>
      </c>
      <c r="R35" s="364">
        <v>0</v>
      </c>
      <c r="S35" s="365">
        <v>0</v>
      </c>
      <c r="T35" s="364">
        <v>0</v>
      </c>
      <c r="U35" s="365">
        <v>0</v>
      </c>
      <c r="V35" s="364">
        <v>0</v>
      </c>
      <c r="W35" s="365">
        <v>0</v>
      </c>
      <c r="X35" s="364">
        <v>0</v>
      </c>
      <c r="Y35" s="365">
        <v>0</v>
      </c>
      <c r="Z35" s="364">
        <v>0</v>
      </c>
      <c r="AA35" s="365">
        <v>0</v>
      </c>
      <c r="AB35" s="364">
        <v>0</v>
      </c>
      <c r="AC35" s="365">
        <v>0</v>
      </c>
      <c r="AD35" s="364">
        <v>0</v>
      </c>
      <c r="AE35" s="365">
        <v>0</v>
      </c>
      <c r="AF35" s="364">
        <v>0</v>
      </c>
      <c r="AG35" s="365">
        <v>0</v>
      </c>
      <c r="AH35" s="364">
        <v>0</v>
      </c>
      <c r="AI35" s="365">
        <v>0</v>
      </c>
      <c r="AJ35" s="364">
        <v>0</v>
      </c>
      <c r="AK35" s="365">
        <v>0</v>
      </c>
      <c r="AL35" s="364">
        <v>0</v>
      </c>
      <c r="AM35" s="365">
        <v>0</v>
      </c>
      <c r="AN35" s="364">
        <v>0</v>
      </c>
      <c r="AO35" s="365">
        <v>0</v>
      </c>
      <c r="AP35" s="364">
        <v>0</v>
      </c>
      <c r="AQ35" s="365">
        <v>0</v>
      </c>
      <c r="AR35" s="364">
        <v>11.98245</v>
      </c>
      <c r="AS35" s="365">
        <v>4.7834202366925243E-5</v>
      </c>
    </row>
    <row r="36" spans="1:45" ht="28.5">
      <c r="A36" s="353" t="s">
        <v>431</v>
      </c>
      <c r="B36" s="364">
        <v>0</v>
      </c>
      <c r="C36" s="365">
        <v>0</v>
      </c>
      <c r="D36" s="364">
        <v>0</v>
      </c>
      <c r="E36" s="365">
        <v>0</v>
      </c>
      <c r="F36" s="364">
        <v>0</v>
      </c>
      <c r="G36" s="365">
        <v>0</v>
      </c>
      <c r="H36" s="364">
        <v>0</v>
      </c>
      <c r="I36" s="365">
        <v>0</v>
      </c>
      <c r="J36" s="364">
        <v>0</v>
      </c>
      <c r="K36" s="365">
        <v>0</v>
      </c>
      <c r="L36" s="364">
        <v>0</v>
      </c>
      <c r="M36" s="365">
        <v>0</v>
      </c>
      <c r="N36" s="364">
        <v>0</v>
      </c>
      <c r="O36" s="365">
        <v>0</v>
      </c>
      <c r="P36" s="364">
        <v>0</v>
      </c>
      <c r="Q36" s="365">
        <v>0</v>
      </c>
      <c r="R36" s="364">
        <v>0</v>
      </c>
      <c r="S36" s="365">
        <v>0</v>
      </c>
      <c r="T36" s="364">
        <v>0</v>
      </c>
      <c r="U36" s="365">
        <v>0</v>
      </c>
      <c r="V36" s="364">
        <v>0</v>
      </c>
      <c r="W36" s="365">
        <v>0</v>
      </c>
      <c r="X36" s="364">
        <v>0</v>
      </c>
      <c r="Y36" s="365">
        <v>0</v>
      </c>
      <c r="Z36" s="364">
        <v>0</v>
      </c>
      <c r="AA36" s="365">
        <v>0</v>
      </c>
      <c r="AB36" s="364">
        <v>0</v>
      </c>
      <c r="AC36" s="365">
        <v>0</v>
      </c>
      <c r="AD36" s="364">
        <v>0</v>
      </c>
      <c r="AE36" s="365">
        <v>0</v>
      </c>
      <c r="AF36" s="364">
        <v>0</v>
      </c>
      <c r="AG36" s="365">
        <v>0</v>
      </c>
      <c r="AH36" s="364">
        <v>0</v>
      </c>
      <c r="AI36" s="365">
        <v>0</v>
      </c>
      <c r="AJ36" s="364">
        <v>0</v>
      </c>
      <c r="AK36" s="365">
        <v>0</v>
      </c>
      <c r="AL36" s="364">
        <v>0</v>
      </c>
      <c r="AM36" s="365">
        <v>0</v>
      </c>
      <c r="AN36" s="364">
        <v>0</v>
      </c>
      <c r="AO36" s="365">
        <v>0</v>
      </c>
      <c r="AP36" s="364">
        <v>0</v>
      </c>
      <c r="AQ36" s="365">
        <v>0</v>
      </c>
      <c r="AR36" s="364">
        <v>0</v>
      </c>
      <c r="AS36" s="365">
        <v>0</v>
      </c>
    </row>
    <row r="37" spans="1:45" ht="12.75" customHeight="1">
      <c r="A37" s="33" t="s">
        <v>512</v>
      </c>
      <c r="B37" s="33"/>
      <c r="C37" s="33"/>
    </row>
    <row r="39" spans="1:45">
      <c r="A39" s="580" t="s">
        <v>81</v>
      </c>
      <c r="B39" s="580"/>
      <c r="C39" s="580"/>
      <c r="AS39" s="24" t="s">
        <v>911</v>
      </c>
    </row>
    <row r="41" spans="1:45" ht="12.75" customHeight="1"/>
    <row r="42" spans="1:45" ht="15" customHeight="1">
      <c r="AM42" s="1008"/>
      <c r="AN42" s="1008"/>
      <c r="AP42" s="1008"/>
      <c r="AQ42" s="1008"/>
    </row>
    <row r="52" spans="1:3">
      <c r="A52" s="33"/>
      <c r="B52" s="33"/>
      <c r="C52" s="33"/>
    </row>
    <row r="53" spans="1:3">
      <c r="A53" s="505"/>
      <c r="B53" s="505"/>
      <c r="C53" s="505"/>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61" t="s">
        <v>1194</v>
      </c>
      <c r="B1" s="560"/>
      <c r="C1" s="560"/>
      <c r="D1" s="560"/>
      <c r="E1" s="560"/>
      <c r="F1" s="560"/>
      <c r="G1" s="518"/>
      <c r="H1" s="518"/>
      <c r="I1" s="518"/>
    </row>
    <row r="2" spans="1:9">
      <c r="A2" s="562" t="s">
        <v>1195</v>
      </c>
      <c r="B2" s="560"/>
      <c r="C2" s="560"/>
      <c r="D2" s="560"/>
      <c r="E2" s="560"/>
      <c r="F2" s="560"/>
      <c r="G2" s="518"/>
      <c r="H2" s="518"/>
      <c r="I2" s="518"/>
    </row>
    <row r="4" spans="1:9">
      <c r="A4" s="58" t="s">
        <v>83</v>
      </c>
      <c r="E4" s="58" t="s">
        <v>85</v>
      </c>
      <c r="I4" s="59"/>
    </row>
    <row r="5" spans="1:9">
      <c r="A5" s="517" t="s">
        <v>84</v>
      </c>
      <c r="E5" s="517" t="s">
        <v>86</v>
      </c>
      <c r="I5" s="60"/>
    </row>
    <row r="7" spans="1:9">
      <c r="A7" s="58" t="s">
        <v>1607</v>
      </c>
      <c r="B7" s="58"/>
      <c r="C7" s="58"/>
      <c r="D7" s="58"/>
      <c r="E7" s="58" t="s">
        <v>1608</v>
      </c>
      <c r="F7" s="58"/>
      <c r="G7" s="58"/>
      <c r="I7" s="58"/>
    </row>
    <row r="8" spans="1:9">
      <c r="A8" s="517" t="s">
        <v>1609</v>
      </c>
      <c r="B8" s="517"/>
      <c r="C8" s="517"/>
      <c r="E8" s="517" t="s">
        <v>1610</v>
      </c>
      <c r="F8" s="517"/>
      <c r="G8" s="517"/>
      <c r="H8" s="519"/>
    </row>
    <row r="10" spans="1:9" ht="26.25" customHeight="1">
      <c r="A10" s="127" t="s">
        <v>1611</v>
      </c>
      <c r="B10" s="127" t="s">
        <v>510</v>
      </c>
      <c r="C10" s="127" t="s">
        <v>511</v>
      </c>
      <c r="E10" s="127" t="s">
        <v>1611</v>
      </c>
      <c r="F10" s="127" t="s">
        <v>510</v>
      </c>
      <c r="G10" s="127" t="s">
        <v>511</v>
      </c>
    </row>
    <row r="11" spans="1:9">
      <c r="A11" s="1066">
        <v>43830</v>
      </c>
      <c r="B11" s="80">
        <v>1521</v>
      </c>
      <c r="C11" s="80">
        <v>1513</v>
      </c>
      <c r="E11" s="1066">
        <v>43830</v>
      </c>
      <c r="F11" s="80">
        <v>7714</v>
      </c>
      <c r="G11" s="80">
        <v>7908</v>
      </c>
    </row>
    <row r="12" spans="1:9">
      <c r="A12" s="1066">
        <v>43921</v>
      </c>
      <c r="B12" s="80">
        <v>2223</v>
      </c>
      <c r="C12" s="80">
        <v>2216</v>
      </c>
      <c r="E12" s="1066">
        <v>43921</v>
      </c>
      <c r="F12" s="80">
        <v>7134</v>
      </c>
      <c r="G12" s="80">
        <v>7300</v>
      </c>
    </row>
    <row r="13" spans="1:9">
      <c r="A13" s="1066">
        <v>44012</v>
      </c>
      <c r="B13" s="80">
        <v>2632</v>
      </c>
      <c r="C13" s="80">
        <v>2624</v>
      </c>
      <c r="E13" s="1066">
        <v>44012</v>
      </c>
      <c r="F13" s="80">
        <v>6579</v>
      </c>
      <c r="G13" s="80">
        <v>6706</v>
      </c>
    </row>
    <row r="14" spans="1:9">
      <c r="A14" s="1066">
        <v>44104</v>
      </c>
      <c r="B14" s="80">
        <v>3675</v>
      </c>
      <c r="C14" s="80">
        <v>3666</v>
      </c>
      <c r="E14" s="1066">
        <v>44104</v>
      </c>
      <c r="F14" s="80">
        <v>6412</v>
      </c>
      <c r="G14" s="80">
        <v>6532</v>
      </c>
    </row>
    <row r="15" spans="1:9">
      <c r="A15" s="1066">
        <v>44196</v>
      </c>
      <c r="B15" s="80">
        <v>4427</v>
      </c>
      <c r="C15" s="80">
        <v>4419</v>
      </c>
      <c r="E15" s="1066">
        <v>44196</v>
      </c>
      <c r="F15" s="80">
        <v>6273</v>
      </c>
      <c r="G15" s="80">
        <v>6390</v>
      </c>
    </row>
    <row r="16" spans="1:9">
      <c r="A16" s="1066">
        <v>44286</v>
      </c>
      <c r="B16" s="80">
        <v>5194</v>
      </c>
      <c r="C16" s="80">
        <v>5186</v>
      </c>
      <c r="E16" s="1066">
        <v>44286</v>
      </c>
      <c r="F16" s="80">
        <v>6043</v>
      </c>
      <c r="G16" s="80">
        <v>6164</v>
      </c>
    </row>
    <row r="17" spans="1:9">
      <c r="A17" s="1066">
        <v>44377</v>
      </c>
      <c r="B17" s="80">
        <v>5769</v>
      </c>
      <c r="C17" s="80">
        <v>5761</v>
      </c>
      <c r="E17" s="1066">
        <v>44377</v>
      </c>
      <c r="F17" s="80">
        <v>5867</v>
      </c>
      <c r="G17" s="80">
        <v>5989</v>
      </c>
    </row>
    <row r="18" spans="1:9">
      <c r="A18" s="1066">
        <v>44469</v>
      </c>
      <c r="B18" s="80">
        <v>6954</v>
      </c>
      <c r="C18" s="80">
        <v>6947</v>
      </c>
      <c r="E18" s="1066">
        <v>44469</v>
      </c>
      <c r="F18" s="80">
        <v>5768</v>
      </c>
      <c r="G18" s="80">
        <v>5897</v>
      </c>
    </row>
    <row r="19" spans="1:9">
      <c r="A19" s="1066">
        <v>44561</v>
      </c>
      <c r="B19" s="80">
        <v>7820</v>
      </c>
      <c r="C19" s="80">
        <v>7813</v>
      </c>
      <c r="E19" s="1066">
        <v>44561</v>
      </c>
      <c r="F19" s="80">
        <v>5674</v>
      </c>
      <c r="G19" s="80">
        <v>5806</v>
      </c>
    </row>
    <row r="20" spans="1:9">
      <c r="A20" s="1066">
        <v>44651</v>
      </c>
      <c r="B20" s="80">
        <v>8642</v>
      </c>
      <c r="C20" s="80">
        <v>8630</v>
      </c>
      <c r="E20" s="1066">
        <v>44651</v>
      </c>
      <c r="F20" s="80">
        <v>5471</v>
      </c>
      <c r="G20" s="80">
        <v>5604</v>
      </c>
    </row>
    <row r="21" spans="1:9">
      <c r="A21" s="1066">
        <v>44742</v>
      </c>
      <c r="B21" s="80">
        <v>9205</v>
      </c>
      <c r="C21" s="80">
        <v>9192</v>
      </c>
      <c r="E21" s="1066">
        <v>44742</v>
      </c>
      <c r="F21" s="80">
        <v>5394</v>
      </c>
      <c r="G21" s="80">
        <v>5534</v>
      </c>
    </row>
    <row r="22" spans="1:9">
      <c r="A22" s="1066">
        <v>44834</v>
      </c>
      <c r="B22" s="80">
        <v>10376</v>
      </c>
      <c r="C22" s="80">
        <v>10362</v>
      </c>
      <c r="E22" s="1066">
        <v>44834</v>
      </c>
      <c r="F22" s="80">
        <v>5308</v>
      </c>
      <c r="G22" s="80">
        <v>5447</v>
      </c>
    </row>
    <row r="23" spans="1:9">
      <c r="A23" s="1066">
        <v>44926</v>
      </c>
      <c r="B23" s="80">
        <v>11113</v>
      </c>
      <c r="C23" s="80">
        <v>11097</v>
      </c>
      <c r="E23" s="1066">
        <v>44926</v>
      </c>
      <c r="F23" s="80">
        <v>5232</v>
      </c>
      <c r="G23" s="80">
        <v>5366</v>
      </c>
    </row>
    <row r="24" spans="1:9">
      <c r="A24" s="1066">
        <v>45016</v>
      </c>
      <c r="B24" s="80">
        <v>11723</v>
      </c>
      <c r="C24" s="80">
        <v>11701</v>
      </c>
      <c r="E24" s="1066">
        <v>45016</v>
      </c>
      <c r="F24" s="80">
        <v>4990</v>
      </c>
      <c r="G24" s="80">
        <v>5129</v>
      </c>
    </row>
    <row r="25" spans="1:9">
      <c r="A25" s="1066">
        <v>45107</v>
      </c>
      <c r="B25" s="80">
        <v>12006</v>
      </c>
      <c r="C25" s="80">
        <v>11982</v>
      </c>
      <c r="E25" s="1066">
        <v>45107</v>
      </c>
      <c r="F25" s="80">
        <v>4807</v>
      </c>
      <c r="G25" s="80">
        <v>4944</v>
      </c>
      <c r="H25" s="1226"/>
      <c r="I25" s="1226"/>
    </row>
    <row r="26" spans="1:9">
      <c r="A26" s="1066">
        <v>45199</v>
      </c>
      <c r="B26" s="80">
        <v>12555</v>
      </c>
      <c r="C26" s="80">
        <v>12540</v>
      </c>
      <c r="E26" s="1066">
        <v>45199</v>
      </c>
      <c r="F26" s="80">
        <v>4589</v>
      </c>
      <c r="G26" s="80">
        <v>4727</v>
      </c>
      <c r="H26" s="74"/>
      <c r="I26" s="75"/>
    </row>
    <row r="27" spans="1:9">
      <c r="A27" s="1066">
        <v>45291</v>
      </c>
      <c r="B27" s="80">
        <v>13311</v>
      </c>
      <c r="C27" s="80">
        <v>13288</v>
      </c>
      <c r="E27" s="1066">
        <v>45291</v>
      </c>
      <c r="F27" s="80">
        <v>4398</v>
      </c>
      <c r="G27" s="80">
        <v>4539</v>
      </c>
    </row>
    <row r="28" spans="1:9">
      <c r="A28" s="1066">
        <v>45382</v>
      </c>
      <c r="B28" s="80">
        <v>14015</v>
      </c>
      <c r="C28" s="80">
        <v>13993</v>
      </c>
      <c r="E28" s="1066">
        <v>45382</v>
      </c>
      <c r="F28" s="80">
        <v>4233</v>
      </c>
      <c r="G28" s="80">
        <v>4379</v>
      </c>
    </row>
    <row r="29" spans="1:9">
      <c r="A29" s="1066">
        <v>45473</v>
      </c>
      <c r="B29" s="80">
        <v>14644</v>
      </c>
      <c r="C29" s="80">
        <v>14615</v>
      </c>
      <c r="E29" s="1066">
        <v>45473</v>
      </c>
      <c r="F29" s="80">
        <v>4135</v>
      </c>
      <c r="G29" s="80">
        <v>4281</v>
      </c>
    </row>
    <row r="30" spans="1:9">
      <c r="A30" s="1066">
        <v>45565</v>
      </c>
      <c r="B30" s="80">
        <v>15983</v>
      </c>
      <c r="C30" s="80">
        <v>15953</v>
      </c>
      <c r="E30" s="1066">
        <v>45565</v>
      </c>
      <c r="F30" s="80">
        <v>4121</v>
      </c>
      <c r="G30" s="80">
        <v>4267</v>
      </c>
    </row>
    <row r="31" spans="1:9">
      <c r="A31" s="1066">
        <v>45657</v>
      </c>
      <c r="B31" s="80">
        <v>17418</v>
      </c>
      <c r="C31" s="80">
        <v>17384</v>
      </c>
      <c r="E31" s="1066">
        <v>45657</v>
      </c>
      <c r="F31" s="80">
        <v>4106</v>
      </c>
      <c r="G31" s="80">
        <v>4250</v>
      </c>
    </row>
    <row r="32" spans="1:9">
      <c r="A32" s="33" t="s">
        <v>512</v>
      </c>
      <c r="E32" s="33" t="s">
        <v>509</v>
      </c>
    </row>
    <row r="34" spans="1:9">
      <c r="A34" s="580" t="s">
        <v>81</v>
      </c>
    </row>
    <row r="35" spans="1:9">
      <c r="A35" s="816"/>
    </row>
    <row r="36" spans="1:9">
      <c r="A36" s="817"/>
    </row>
    <row r="40" spans="1:9">
      <c r="E40" s="33"/>
    </row>
    <row r="41" spans="1:9">
      <c r="E41" s="33"/>
    </row>
    <row r="42" spans="1:9">
      <c r="D42" s="201"/>
      <c r="E42" s="201"/>
      <c r="F42" s="201"/>
      <c r="G42" s="201"/>
      <c r="H42" s="201"/>
      <c r="I42" s="201"/>
    </row>
    <row r="44" spans="1:9">
      <c r="D44" s="202"/>
      <c r="E44" s="202"/>
      <c r="F44" s="202"/>
      <c r="G44" s="202"/>
      <c r="H44" s="202"/>
      <c r="I44" s="202"/>
    </row>
    <row r="46" spans="1:9">
      <c r="I46" s="61"/>
    </row>
    <row r="53" spans="8:8">
      <c r="H53" s="61" t="s">
        <v>912</v>
      </c>
    </row>
  </sheetData>
  <mergeCells count="1">
    <mergeCell ref="H25:I25"/>
  </mergeCells>
  <hyperlinks>
    <hyperlink ref="A34"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84" customWidth="1"/>
    <col min="2" max="2" width="14.5703125" style="784" bestFit="1" customWidth="1"/>
    <col min="3" max="3" width="12.7109375" style="784" bestFit="1" customWidth="1"/>
    <col min="4" max="4" width="12.28515625" style="784" bestFit="1" customWidth="1"/>
    <col min="5" max="5" width="30.42578125" style="784" customWidth="1"/>
    <col min="6" max="6" width="15.5703125" style="784" bestFit="1" customWidth="1"/>
    <col min="7" max="16384" width="9.140625" style="784"/>
  </cols>
  <sheetData>
    <row r="1" spans="1:6">
      <c r="A1" s="1091" t="s">
        <v>1658</v>
      </c>
      <c r="B1" s="1090"/>
      <c r="D1" s="801"/>
    </row>
    <row r="2" spans="1:6" ht="14.25" customHeight="1">
      <c r="A2" s="493" t="s">
        <v>1696</v>
      </c>
      <c r="B2" s="493"/>
      <c r="C2" s="493"/>
      <c r="D2" s="801"/>
    </row>
    <row r="3" spans="1:6" ht="76.5">
      <c r="A3" s="1085" t="s">
        <v>1629</v>
      </c>
      <c r="B3" s="1089" t="s">
        <v>1637</v>
      </c>
      <c r="C3" s="1089" t="s">
        <v>1638</v>
      </c>
      <c r="D3" s="801"/>
    </row>
    <row r="4" spans="1:6" ht="25.5">
      <c r="A4" s="1089"/>
      <c r="B4" s="1096" t="s">
        <v>1627</v>
      </c>
      <c r="C4" s="1097" t="s">
        <v>1628</v>
      </c>
      <c r="D4" s="801"/>
      <c r="E4" s="1008"/>
      <c r="F4" s="1010"/>
    </row>
    <row r="5" spans="1:6" ht="21.75">
      <c r="A5" s="1094" t="s">
        <v>1644</v>
      </c>
      <c r="B5" s="1086">
        <v>17384</v>
      </c>
      <c r="C5" s="1086">
        <v>4145</v>
      </c>
      <c r="D5" s="1013"/>
      <c r="E5" s="1008"/>
      <c r="F5" s="1009"/>
    </row>
    <row r="6" spans="1:6" ht="22.5">
      <c r="A6" s="1095" t="s">
        <v>1645</v>
      </c>
      <c r="B6" s="80">
        <v>89</v>
      </c>
      <c r="C6" s="80">
        <v>11</v>
      </c>
      <c r="D6" s="1013"/>
      <c r="E6" s="1008"/>
      <c r="F6" s="1009"/>
    </row>
    <row r="7" spans="1:6" ht="22.5">
      <c r="A7" s="1095" t="s">
        <v>1646</v>
      </c>
      <c r="B7" s="80">
        <v>23</v>
      </c>
      <c r="C7" s="80">
        <v>7</v>
      </c>
      <c r="D7" s="1013"/>
      <c r="E7" s="1008"/>
      <c r="F7" s="1009"/>
    </row>
    <row r="8" spans="1:6" ht="22.5">
      <c r="A8" s="1095" t="s">
        <v>1647</v>
      </c>
      <c r="B8" s="80">
        <v>15483</v>
      </c>
      <c r="C8" s="80">
        <v>3865</v>
      </c>
      <c r="D8" s="1013"/>
      <c r="E8" s="43"/>
      <c r="F8" s="1009"/>
    </row>
    <row r="9" spans="1:6" ht="22.5">
      <c r="A9" s="1095" t="s">
        <v>1648</v>
      </c>
      <c r="B9" s="80">
        <v>1781</v>
      </c>
      <c r="C9" s="80">
        <v>258</v>
      </c>
      <c r="D9" s="1013"/>
      <c r="E9" s="1008"/>
      <c r="F9" s="1009"/>
    </row>
    <row r="10" spans="1:6" ht="15">
      <c r="A10" s="1095" t="s">
        <v>1649</v>
      </c>
      <c r="B10" s="80">
        <v>8</v>
      </c>
      <c r="C10" s="80">
        <v>4</v>
      </c>
      <c r="D10" s="1013"/>
      <c r="E10" s="1008"/>
      <c r="F10" s="1009"/>
    </row>
    <row r="11" spans="1:6" ht="21.75">
      <c r="A11" s="1094" t="s">
        <v>1655</v>
      </c>
      <c r="B11" s="1086">
        <v>4250</v>
      </c>
      <c r="C11" s="1086">
        <v>473</v>
      </c>
      <c r="D11" s="1013"/>
      <c r="E11" s="1008"/>
      <c r="F11" s="1009"/>
    </row>
    <row r="12" spans="1:6" ht="22.5">
      <c r="A12" s="1095" t="s">
        <v>1650</v>
      </c>
      <c r="B12" s="80">
        <v>307</v>
      </c>
      <c r="C12" s="80">
        <v>8</v>
      </c>
      <c r="D12" s="1013"/>
      <c r="E12" s="1008"/>
      <c r="F12" s="1009"/>
    </row>
    <row r="13" spans="1:6" ht="15">
      <c r="A13" s="1095" t="s">
        <v>1651</v>
      </c>
      <c r="B13" s="80">
        <v>3903</v>
      </c>
      <c r="C13" s="80">
        <v>463</v>
      </c>
      <c r="D13" s="1013"/>
      <c r="E13" s="43"/>
      <c r="F13" s="1009"/>
    </row>
    <row r="14" spans="1:6" ht="22.5">
      <c r="A14" s="1095" t="s">
        <v>1648</v>
      </c>
      <c r="B14" s="80">
        <v>40</v>
      </c>
      <c r="C14" s="80">
        <v>2</v>
      </c>
      <c r="D14" s="1013"/>
      <c r="E14" s="1008"/>
      <c r="F14" s="1009"/>
    </row>
    <row r="15" spans="1:6">
      <c r="A15" s="1095" t="s">
        <v>1652</v>
      </c>
      <c r="B15" s="80">
        <v>0</v>
      </c>
      <c r="C15" s="80">
        <v>0</v>
      </c>
      <c r="D15" s="1013"/>
    </row>
    <row r="16" spans="1:6">
      <c r="A16" s="1087" t="s">
        <v>1630</v>
      </c>
      <c r="B16" s="1088">
        <v>21634</v>
      </c>
      <c r="C16" s="1088">
        <v>4618</v>
      </c>
      <c r="D16" s="801"/>
    </row>
    <row r="17" spans="1:5">
      <c r="A17" s="33" t="s">
        <v>512</v>
      </c>
      <c r="B17" s="801"/>
      <c r="C17" s="801"/>
      <c r="D17" s="801"/>
    </row>
    <row r="18" spans="1:5">
      <c r="A18" s="33"/>
      <c r="B18" s="801"/>
      <c r="C18" s="801"/>
      <c r="E18" s="663"/>
    </row>
    <row r="19" spans="1:5">
      <c r="A19" s="1093" t="s">
        <v>1659</v>
      </c>
      <c r="B19" s="1093"/>
      <c r="C19" s="1093"/>
      <c r="E19" s="663"/>
    </row>
    <row r="20" spans="1:5">
      <c r="A20" s="493" t="s">
        <v>1702</v>
      </c>
      <c r="B20" s="1092"/>
      <c r="C20" s="1092"/>
      <c r="E20" s="498"/>
    </row>
    <row r="21" spans="1:5" ht="14.25" customHeight="1">
      <c r="A21" s="1227"/>
      <c r="B21" s="1227"/>
      <c r="C21" s="1227"/>
      <c r="E21" s="13" t="s">
        <v>1291</v>
      </c>
    </row>
    <row r="22" spans="1:5" ht="51">
      <c r="A22" s="1089"/>
      <c r="B22" s="1228" t="s">
        <v>1631</v>
      </c>
      <c r="C22" s="1228"/>
      <c r="D22" s="1228"/>
      <c r="E22" s="1089" t="s">
        <v>1632</v>
      </c>
    </row>
    <row r="23" spans="1:5" ht="114.75">
      <c r="A23" s="1085" t="s">
        <v>1623</v>
      </c>
      <c r="B23" s="1089" t="s">
        <v>1633</v>
      </c>
      <c r="C23" s="1089" t="s">
        <v>1634</v>
      </c>
      <c r="D23" s="1089" t="s">
        <v>1635</v>
      </c>
      <c r="E23" s="1089" t="s">
        <v>1636</v>
      </c>
    </row>
    <row r="24" spans="1:5" ht="21.75">
      <c r="A24" s="1094" t="s">
        <v>1653</v>
      </c>
      <c r="B24" s="1086">
        <v>21130.801690000004</v>
      </c>
      <c r="C24" s="1086">
        <v>24966.7876</v>
      </c>
      <c r="D24" s="1086">
        <v>161.28921</v>
      </c>
      <c r="E24" s="1086">
        <v>139507.61022</v>
      </c>
    </row>
    <row r="25" spans="1:5" ht="22.5">
      <c r="A25" s="1095" t="s">
        <v>1639</v>
      </c>
      <c r="B25" s="80">
        <v>103.2403</v>
      </c>
      <c r="C25" s="80">
        <v>0</v>
      </c>
      <c r="D25" s="80">
        <v>0</v>
      </c>
      <c r="E25" s="80">
        <v>261.23347000000001</v>
      </c>
    </row>
    <row r="26" spans="1:5" ht="22.5">
      <c r="A26" s="1095" t="s">
        <v>1640</v>
      </c>
      <c r="B26" s="80">
        <v>20.537320000000001</v>
      </c>
      <c r="C26" s="80">
        <v>0</v>
      </c>
      <c r="D26" s="80">
        <v>0</v>
      </c>
      <c r="E26" s="80">
        <v>85.613679999999988</v>
      </c>
    </row>
    <row r="27" spans="1:5" ht="22.5">
      <c r="A27" s="1095" t="s">
        <v>1641</v>
      </c>
      <c r="B27" s="80">
        <v>18807.293280000002</v>
      </c>
      <c r="C27" s="80">
        <v>23322.172620000001</v>
      </c>
      <c r="D27" s="80">
        <v>161.28921</v>
      </c>
      <c r="E27" s="80">
        <v>130014.46663000001</v>
      </c>
    </row>
    <row r="28" spans="1:5" ht="22.5">
      <c r="A28" s="1095" t="s">
        <v>1642</v>
      </c>
      <c r="B28" s="80">
        <v>2179.8397199999999</v>
      </c>
      <c r="C28" s="80">
        <v>1644.6149800000001</v>
      </c>
      <c r="D28" s="80">
        <v>0</v>
      </c>
      <c r="E28" s="80">
        <v>9102.4773499999992</v>
      </c>
    </row>
    <row r="29" spans="1:5">
      <c r="A29" s="1095" t="s">
        <v>1624</v>
      </c>
      <c r="B29" s="80">
        <v>19.891069999999999</v>
      </c>
      <c r="C29" s="80">
        <v>0</v>
      </c>
      <c r="D29" s="80">
        <v>0</v>
      </c>
      <c r="E29" s="80">
        <v>43.819089999999996</v>
      </c>
    </row>
    <row r="30" spans="1:5" ht="21.75">
      <c r="A30" s="1094" t="s">
        <v>1654</v>
      </c>
      <c r="B30" s="1086">
        <v>7112.7534099999993</v>
      </c>
      <c r="C30" s="1086">
        <v>1699.2598999999998</v>
      </c>
      <c r="D30" s="1086">
        <v>1.86694</v>
      </c>
      <c r="E30" s="1086">
        <v>10137.771849999999</v>
      </c>
    </row>
    <row r="31" spans="1:5" ht="22.5">
      <c r="A31" s="1095" t="s">
        <v>1643</v>
      </c>
      <c r="B31" s="80">
        <v>576.67121999999995</v>
      </c>
      <c r="C31" s="80">
        <v>6.8353899999999994</v>
      </c>
      <c r="D31" s="80">
        <v>0</v>
      </c>
      <c r="E31" s="80">
        <v>584.56196000000011</v>
      </c>
    </row>
    <row r="32" spans="1:5">
      <c r="A32" s="1095" t="s">
        <v>1625</v>
      </c>
      <c r="B32" s="80">
        <v>6536.0821899999992</v>
      </c>
      <c r="C32" s="80">
        <v>1692.4245099999998</v>
      </c>
      <c r="D32" s="80">
        <v>1.86694</v>
      </c>
      <c r="E32" s="80">
        <v>9553.2098899999983</v>
      </c>
    </row>
    <row r="33" spans="1:5">
      <c r="A33" s="1095" t="s">
        <v>1624</v>
      </c>
      <c r="B33" s="80">
        <v>0</v>
      </c>
      <c r="C33" s="80">
        <v>0</v>
      </c>
      <c r="D33" s="80">
        <v>0</v>
      </c>
      <c r="E33" s="80">
        <v>0</v>
      </c>
    </row>
    <row r="34" spans="1:5" ht="14.25" customHeight="1">
      <c r="A34" s="1087" t="s">
        <v>1626</v>
      </c>
      <c r="B34" s="1088">
        <v>28243.555100000005</v>
      </c>
      <c r="C34" s="1088">
        <v>26666.047500000001</v>
      </c>
      <c r="D34" s="1088">
        <v>163.15615</v>
      </c>
      <c r="E34" s="1088">
        <v>149645.38206999999</v>
      </c>
    </row>
    <row r="35" spans="1:5" ht="14.25" customHeight="1">
      <c r="A35" s="33" t="s">
        <v>512</v>
      </c>
      <c r="B35" s="1069"/>
      <c r="C35" s="800"/>
      <c r="D35" s="26"/>
      <c r="E35" s="1069"/>
    </row>
    <row r="36" spans="1:5">
      <c r="A36" s="56" t="s">
        <v>926</v>
      </c>
      <c r="B36" s="1067"/>
      <c r="C36" s="1229"/>
      <c r="D36" s="1229"/>
      <c r="E36" s="1069"/>
    </row>
    <row r="37" spans="1:5">
      <c r="A37" s="1070"/>
      <c r="B37" s="1071"/>
      <c r="C37" s="1068"/>
      <c r="D37" s="1068"/>
      <c r="E37" s="1069"/>
    </row>
    <row r="38" spans="1:5">
      <c r="B38" s="1073"/>
      <c r="C38" s="1074"/>
      <c r="D38" s="1073"/>
      <c r="E38" s="1069"/>
    </row>
    <row r="39" spans="1:5">
      <c r="A39" s="1072"/>
      <c r="B39" s="1073"/>
      <c r="C39" s="1074"/>
      <c r="D39" s="1073"/>
      <c r="E39" s="1069"/>
    </row>
    <row r="40" spans="1:5">
      <c r="A40" s="1072"/>
      <c r="B40" s="1073"/>
      <c r="C40" s="1074"/>
      <c r="D40" s="1073"/>
      <c r="E40" s="1069"/>
    </row>
    <row r="41" spans="1:5">
      <c r="A41" s="1072"/>
      <c r="B41" s="1073"/>
      <c r="C41" s="1074"/>
      <c r="D41" s="1073"/>
      <c r="E41" s="1069"/>
    </row>
    <row r="42" spans="1:5">
      <c r="A42" s="1072"/>
      <c r="B42" s="1073"/>
      <c r="C42" s="1074"/>
      <c r="D42" s="1073"/>
      <c r="E42" s="1069"/>
    </row>
    <row r="43" spans="1:5">
      <c r="A43" s="1075"/>
      <c r="B43" s="1076"/>
      <c r="C43" s="1077"/>
      <c r="D43" s="1076"/>
      <c r="E43" s="1069"/>
    </row>
    <row r="44" spans="1:5">
      <c r="A44" s="1078"/>
      <c r="B44" s="1069"/>
      <c r="C44" s="1069"/>
      <c r="D44" s="1069"/>
      <c r="E44" s="1069"/>
    </row>
    <row r="45" spans="1:5">
      <c r="A45" s="1069"/>
      <c r="B45" s="1069"/>
      <c r="C45" s="1069"/>
      <c r="D45" s="1069"/>
      <c r="E45" s="61" t="s">
        <v>956</v>
      </c>
    </row>
    <row r="46" spans="1:5">
      <c r="A46" s="816"/>
    </row>
    <row r="47" spans="1:5">
      <c r="A47" s="817"/>
    </row>
  </sheetData>
  <mergeCells count="3">
    <mergeCell ref="A21:C21"/>
    <mergeCell ref="B22:D22"/>
    <mergeCell ref="C36:D36"/>
  </mergeCells>
  <phoneticPr fontId="245"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84" customWidth="1"/>
    <col min="2" max="3" width="10.42578125" style="784" customWidth="1"/>
    <col min="4" max="4" width="11.5703125" style="784" customWidth="1"/>
    <col min="5" max="16384" width="9.140625" style="784"/>
  </cols>
  <sheetData>
    <row r="1" spans="1:4">
      <c r="A1" s="137" t="s">
        <v>1660</v>
      </c>
      <c r="B1" s="269"/>
      <c r="C1" s="269"/>
      <c r="D1" s="269"/>
    </row>
    <row r="2" spans="1:4">
      <c r="A2" s="493" t="s">
        <v>1661</v>
      </c>
      <c r="B2" s="269"/>
      <c r="C2" s="269"/>
      <c r="D2" s="269"/>
    </row>
    <row r="3" spans="1:4">
      <c r="A3" s="269"/>
      <c r="B3" s="269"/>
      <c r="C3" s="269"/>
      <c r="D3" s="269"/>
    </row>
    <row r="4" spans="1:4">
      <c r="A4" s="269"/>
      <c r="B4" s="269"/>
      <c r="C4" s="269"/>
      <c r="D4" s="13" t="s">
        <v>1291</v>
      </c>
    </row>
    <row r="5" spans="1:4" ht="48" customHeight="1">
      <c r="A5" s="1230" t="s">
        <v>295</v>
      </c>
      <c r="B5" s="785" t="s">
        <v>894</v>
      </c>
      <c r="C5" s="1232" t="s">
        <v>333</v>
      </c>
      <c r="D5" s="1232"/>
    </row>
    <row r="6" spans="1:4" ht="26.25" customHeight="1">
      <c r="A6" s="1231"/>
      <c r="B6" s="786" t="s">
        <v>1627</v>
      </c>
      <c r="C6" s="787" t="s">
        <v>334</v>
      </c>
      <c r="D6" s="787" t="s">
        <v>335</v>
      </c>
    </row>
    <row r="7" spans="1:4">
      <c r="A7" s="424" t="s">
        <v>895</v>
      </c>
      <c r="B7" s="425">
        <v>1536.9781699999999</v>
      </c>
      <c r="C7" s="426">
        <v>-9.5615547805211434E-2</v>
      </c>
      <c r="D7" s="425">
        <v>-162.49617000000015</v>
      </c>
    </row>
    <row r="8" spans="1:4">
      <c r="A8" s="424" t="s">
        <v>900</v>
      </c>
      <c r="B8" s="425">
        <v>1092.8343300000001</v>
      </c>
      <c r="C8" s="426">
        <v>-2.2417757774627508E-2</v>
      </c>
      <c r="D8" s="425">
        <v>-25.060699999999954</v>
      </c>
    </row>
    <row r="9" spans="1:4">
      <c r="A9" s="424" t="s">
        <v>901</v>
      </c>
      <c r="B9" s="425">
        <v>503782.76459000004</v>
      </c>
      <c r="C9" s="426">
        <v>0.28206175863012967</v>
      </c>
      <c r="D9" s="425">
        <v>110835.41927000004</v>
      </c>
    </row>
    <row r="10" spans="1:4">
      <c r="A10" s="424" t="s">
        <v>1380</v>
      </c>
      <c r="B10" s="425">
        <v>0</v>
      </c>
      <c r="C10" s="484"/>
      <c r="D10" s="479">
        <v>0</v>
      </c>
    </row>
    <row r="11" spans="1:4">
      <c r="A11" s="424" t="s">
        <v>896</v>
      </c>
      <c r="B11" s="425">
        <v>905.84563000000003</v>
      </c>
      <c r="C11" s="426">
        <v>0.52105743193657039</v>
      </c>
      <c r="D11" s="425">
        <v>310.30885999999998</v>
      </c>
    </row>
    <row r="12" spans="1:4">
      <c r="A12" s="424" t="s">
        <v>897</v>
      </c>
      <c r="B12" s="425">
        <v>484.74212</v>
      </c>
      <c r="C12" s="426">
        <v>0.28547455639202712</v>
      </c>
      <c r="D12" s="425">
        <v>107.65016000000003</v>
      </c>
    </row>
    <row r="13" spans="1:4">
      <c r="A13" s="424" t="s">
        <v>902</v>
      </c>
      <c r="B13" s="425">
        <v>49623.806640000003</v>
      </c>
      <c r="C13" s="426">
        <v>0.55139885628657415</v>
      </c>
      <c r="D13" s="425">
        <v>17637.314939999997</v>
      </c>
    </row>
    <row r="14" spans="1:4" ht="22.5">
      <c r="A14" s="427" t="s">
        <v>903</v>
      </c>
      <c r="B14" s="425">
        <v>83.391179999999991</v>
      </c>
      <c r="C14" s="426">
        <v>0.42968816300443197</v>
      </c>
      <c r="D14" s="425">
        <v>25.062949999999997</v>
      </c>
    </row>
    <row r="15" spans="1:4">
      <c r="A15" s="788" t="s">
        <v>898</v>
      </c>
      <c r="B15" s="789">
        <v>557510.3626600001</v>
      </c>
      <c r="C15" s="790">
        <v>0.30021817676432516</v>
      </c>
      <c r="D15" s="789">
        <v>128728.19931000007</v>
      </c>
    </row>
    <row r="16" spans="1:4">
      <c r="A16" s="424" t="s">
        <v>904</v>
      </c>
      <c r="B16" s="425">
        <v>0</v>
      </c>
      <c r="C16" s="426"/>
      <c r="D16" s="425">
        <v>0</v>
      </c>
    </row>
    <row r="17" spans="1:4">
      <c r="A17" s="427" t="s">
        <v>905</v>
      </c>
      <c r="B17" s="425">
        <v>25204.50908</v>
      </c>
      <c r="C17" s="426">
        <v>8.1225232984971293E-2</v>
      </c>
      <c r="D17" s="425">
        <v>1893.4464899999984</v>
      </c>
    </row>
    <row r="18" spans="1:4" ht="22.5">
      <c r="A18" s="427" t="s">
        <v>907</v>
      </c>
      <c r="B18" s="425">
        <v>0</v>
      </c>
      <c r="C18" s="484"/>
      <c r="D18" s="479">
        <v>0</v>
      </c>
    </row>
    <row r="19" spans="1:4">
      <c r="A19" s="424" t="s">
        <v>908</v>
      </c>
      <c r="B19" s="425">
        <v>0</v>
      </c>
      <c r="C19" s="484"/>
      <c r="D19" s="479">
        <v>0</v>
      </c>
    </row>
    <row r="20" spans="1:4">
      <c r="A20" s="424" t="s">
        <v>1381</v>
      </c>
      <c r="B20" s="425">
        <v>0</v>
      </c>
      <c r="C20" s="484"/>
      <c r="D20" s="479">
        <v>0</v>
      </c>
    </row>
    <row r="21" spans="1:4">
      <c r="A21" s="424" t="s">
        <v>1382</v>
      </c>
      <c r="B21" s="425">
        <v>489074.78993999999</v>
      </c>
      <c r="C21" s="484">
        <v>0.28317161238437016</v>
      </c>
      <c r="D21" s="479">
        <v>107929.5205</v>
      </c>
    </row>
    <row r="22" spans="1:4">
      <c r="A22" s="424" t="s">
        <v>1383</v>
      </c>
      <c r="B22" s="425">
        <v>0</v>
      </c>
      <c r="C22" s="484"/>
      <c r="D22" s="479">
        <v>0</v>
      </c>
    </row>
    <row r="23" spans="1:4">
      <c r="A23" s="424" t="s">
        <v>1384</v>
      </c>
      <c r="B23" s="425">
        <v>0</v>
      </c>
      <c r="C23" s="484"/>
      <c r="D23" s="479">
        <v>0</v>
      </c>
    </row>
    <row r="24" spans="1:4">
      <c r="A24" s="424" t="s">
        <v>1385</v>
      </c>
      <c r="B24" s="425">
        <v>0</v>
      </c>
      <c r="C24" s="484"/>
      <c r="D24" s="479">
        <v>0</v>
      </c>
    </row>
    <row r="25" spans="1:4">
      <c r="A25" s="424" t="s">
        <v>1386</v>
      </c>
      <c r="B25" s="425">
        <v>3679.95838</v>
      </c>
      <c r="C25" s="484">
        <v>0.9087983173669536</v>
      </c>
      <c r="D25" s="479">
        <v>1752.0656599999998</v>
      </c>
    </row>
    <row r="26" spans="1:4">
      <c r="A26" s="427" t="s">
        <v>909</v>
      </c>
      <c r="B26" s="425">
        <v>39408.188299999994</v>
      </c>
      <c r="C26" s="426">
        <v>0.77421321970470391</v>
      </c>
      <c r="D26" s="425">
        <v>17196.546619999997</v>
      </c>
    </row>
    <row r="27" spans="1:4" ht="22.5">
      <c r="A27" s="427" t="s">
        <v>910</v>
      </c>
      <c r="B27" s="425">
        <v>142.91696000000002</v>
      </c>
      <c r="C27" s="426">
        <v>-0.23285387648920855</v>
      </c>
      <c r="D27" s="425">
        <v>-43.379959999999961</v>
      </c>
    </row>
    <row r="28" spans="1:4">
      <c r="A28" s="788" t="s">
        <v>899</v>
      </c>
      <c r="B28" s="789">
        <v>557510.3626600001</v>
      </c>
      <c r="C28" s="790">
        <v>0.30021817676432516</v>
      </c>
      <c r="D28" s="789">
        <v>128728.19931000007</v>
      </c>
    </row>
    <row r="29" spans="1:4">
      <c r="A29" s="424" t="s">
        <v>917</v>
      </c>
      <c r="B29" s="425">
        <v>0</v>
      </c>
      <c r="C29" s="484"/>
      <c r="D29" s="479">
        <v>0</v>
      </c>
    </row>
    <row r="30" spans="1:4">
      <c r="A30" s="33" t="s">
        <v>512</v>
      </c>
      <c r="B30" s="791"/>
      <c r="C30" s="791"/>
      <c r="D30" s="792"/>
    </row>
    <row r="31" spans="1:4">
      <c r="A31" s="817"/>
      <c r="B31" s="794"/>
      <c r="C31" s="794"/>
      <c r="D31" s="792"/>
    </row>
    <row r="32" spans="1:4">
      <c r="A32" s="137" t="s">
        <v>1662</v>
      </c>
      <c r="B32" s="794"/>
      <c r="C32" s="794"/>
      <c r="D32" s="792"/>
    </row>
    <row r="33" spans="1:6">
      <c r="A33" s="493" t="s">
        <v>1663</v>
      </c>
      <c r="B33" s="794"/>
      <c r="C33" s="794"/>
      <c r="D33" s="792"/>
    </row>
    <row r="34" spans="1:6">
      <c r="A34" s="793"/>
      <c r="B34" s="794"/>
      <c r="C34" s="794"/>
      <c r="D34" s="792"/>
    </row>
    <row r="35" spans="1:6">
      <c r="A35" s="795"/>
      <c r="B35" s="269"/>
      <c r="C35" s="269"/>
      <c r="D35" s="13" t="s">
        <v>1291</v>
      </c>
    </row>
    <row r="36" spans="1:6" ht="40.5" customHeight="1">
      <c r="A36" s="1230" t="s">
        <v>295</v>
      </c>
      <c r="B36" s="785" t="s">
        <v>296</v>
      </c>
      <c r="C36" s="1232" t="s">
        <v>353</v>
      </c>
      <c r="D36" s="1232"/>
    </row>
    <row r="37" spans="1:6" ht="24">
      <c r="A37" s="1233"/>
      <c r="B37" s="786" t="s">
        <v>1628</v>
      </c>
      <c r="C37" s="787" t="s">
        <v>334</v>
      </c>
      <c r="D37" s="787" t="s">
        <v>335</v>
      </c>
    </row>
    <row r="38" spans="1:6">
      <c r="A38" s="79" t="s">
        <v>1387</v>
      </c>
      <c r="B38" s="425">
        <v>30629.736410000001</v>
      </c>
      <c r="C38" s="484">
        <v>0.82959926044082366</v>
      </c>
      <c r="D38" s="479">
        <v>13888.509480000001</v>
      </c>
    </row>
    <row r="39" spans="1:6">
      <c r="A39" s="79" t="s">
        <v>1388</v>
      </c>
      <c r="B39" s="425">
        <v>-29473.126780000002</v>
      </c>
      <c r="C39" s="484">
        <v>-0.84854658256574589</v>
      </c>
      <c r="D39" s="479">
        <v>-13529.180839999999</v>
      </c>
    </row>
    <row r="40" spans="1:6">
      <c r="A40" s="79" t="s">
        <v>1389</v>
      </c>
      <c r="B40" s="425">
        <v>1156.6096299999999</v>
      </c>
      <c r="C40" s="484">
        <v>0.45069259709804432</v>
      </c>
      <c r="D40" s="479">
        <v>359.32863999999989</v>
      </c>
    </row>
    <row r="41" spans="1:6">
      <c r="A41" s="79" t="s">
        <v>1390</v>
      </c>
      <c r="B41" s="425">
        <v>0</v>
      </c>
      <c r="C41" s="484"/>
      <c r="D41" s="479">
        <v>0</v>
      </c>
    </row>
    <row r="42" spans="1:6">
      <c r="A42" s="79" t="s">
        <v>1391</v>
      </c>
      <c r="B42" s="483">
        <v>0</v>
      </c>
      <c r="C42" s="484"/>
      <c r="D42" s="479">
        <v>0</v>
      </c>
    </row>
    <row r="43" spans="1:6">
      <c r="A43" s="79" t="s">
        <v>1392</v>
      </c>
      <c r="B43" s="483">
        <v>0</v>
      </c>
      <c r="C43" s="484"/>
      <c r="D43" s="479">
        <v>0</v>
      </c>
    </row>
    <row r="44" spans="1:6">
      <c r="A44" s="79" t="s">
        <v>1393</v>
      </c>
      <c r="B44" s="483">
        <v>17563.25632</v>
      </c>
      <c r="C44" s="484">
        <v>5.7436727280378648</v>
      </c>
      <c r="D44" s="479">
        <v>14958.851120000001</v>
      </c>
    </row>
    <row r="45" spans="1:6" ht="22.5">
      <c r="A45" s="79" t="s">
        <v>1394</v>
      </c>
      <c r="B45" s="483">
        <v>-16802.946749999999</v>
      </c>
      <c r="C45" s="484">
        <v>-8.3816066962740674</v>
      </c>
      <c r="D45" s="479">
        <v>-15011.894609999999</v>
      </c>
    </row>
    <row r="46" spans="1:6" ht="22.5">
      <c r="A46" s="79" t="s">
        <v>1395</v>
      </c>
      <c r="B46" s="483">
        <v>0</v>
      </c>
      <c r="C46" s="484"/>
      <c r="D46" s="479">
        <v>0</v>
      </c>
      <c r="E46" s="912"/>
      <c r="F46" s="912"/>
    </row>
    <row r="47" spans="1:6">
      <c r="A47" s="79" t="s">
        <v>1396</v>
      </c>
      <c r="B47" s="483">
        <v>0</v>
      </c>
      <c r="C47" s="484"/>
      <c r="D47" s="479">
        <v>0</v>
      </c>
    </row>
    <row r="48" spans="1:6">
      <c r="A48" s="79" t="s">
        <v>1397</v>
      </c>
      <c r="B48" s="483">
        <v>1159.12688</v>
      </c>
      <c r="C48" s="796">
        <v>6.34143754766609E-2</v>
      </c>
      <c r="D48" s="483">
        <v>69.121980000000221</v>
      </c>
    </row>
    <row r="49" spans="1:5">
      <c r="A49" s="79" t="s">
        <v>1398</v>
      </c>
      <c r="B49" s="483">
        <v>-1551.5379300000002</v>
      </c>
      <c r="C49" s="796">
        <v>-0.10408184485651854</v>
      </c>
      <c r="D49" s="483">
        <v>-146.26355000000029</v>
      </c>
    </row>
    <row r="50" spans="1:5">
      <c r="A50" s="79" t="s">
        <v>1399</v>
      </c>
      <c r="B50" s="483">
        <v>-1.6079999999999997E-2</v>
      </c>
      <c r="C50" s="484">
        <v>-5.3809523809523805</v>
      </c>
      <c r="D50" s="479">
        <v>-1.3559999999999999E-2</v>
      </c>
    </row>
    <row r="51" spans="1:5" ht="33.75">
      <c r="A51" s="79" t="s">
        <v>1400</v>
      </c>
      <c r="B51" s="483">
        <v>0</v>
      </c>
      <c r="C51" s="484"/>
      <c r="D51" s="479">
        <v>0</v>
      </c>
    </row>
    <row r="52" spans="1:5" ht="22.5">
      <c r="A52" s="79" t="s">
        <v>1401</v>
      </c>
      <c r="B52" s="483">
        <v>1524.4920699999998</v>
      </c>
      <c r="C52" s="796">
        <v>0.17688492572404763</v>
      </c>
      <c r="D52" s="483">
        <v>229.13002000000003</v>
      </c>
    </row>
    <row r="53" spans="1:5">
      <c r="A53" s="79" t="s">
        <v>1402</v>
      </c>
      <c r="B53" s="483">
        <v>368.95442000000003</v>
      </c>
      <c r="C53" s="796">
        <v>-0.31279482113331664</v>
      </c>
      <c r="D53" s="483">
        <v>-167.93678999999992</v>
      </c>
    </row>
    <row r="54" spans="1:5" ht="22.5">
      <c r="A54" s="79" t="s">
        <v>1403</v>
      </c>
      <c r="B54" s="483">
        <v>1893.44649</v>
      </c>
      <c r="C54" s="796">
        <v>3.3397801131487805E-2</v>
      </c>
      <c r="D54" s="483">
        <v>61.193230000000213</v>
      </c>
    </row>
    <row r="55" spans="1:5">
      <c r="A55" s="79" t="s">
        <v>1404</v>
      </c>
      <c r="B55" s="483">
        <v>0</v>
      </c>
      <c r="C55" s="1057"/>
      <c r="D55" s="1058">
        <v>0</v>
      </c>
    </row>
    <row r="56" spans="1:5" ht="21.75">
      <c r="A56" s="797" t="s">
        <v>906</v>
      </c>
      <c r="B56" s="798">
        <v>1893.44649</v>
      </c>
      <c r="C56" s="799">
        <v>3.3397801131487805E-2</v>
      </c>
      <c r="D56" s="798">
        <v>61.193230000000213</v>
      </c>
    </row>
    <row r="57" spans="1:5">
      <c r="A57" s="33" t="s">
        <v>512</v>
      </c>
    </row>
    <row r="58" spans="1:5">
      <c r="A58" s="816"/>
    </row>
    <row r="59" spans="1:5">
      <c r="A59" s="580" t="s">
        <v>81</v>
      </c>
    </row>
    <row r="60" spans="1:5">
      <c r="E60" s="61" t="s">
        <v>957</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84" customWidth="1"/>
    <col min="2" max="2" width="13.140625" style="784" customWidth="1"/>
    <col min="3" max="3" width="13.42578125" style="784" customWidth="1"/>
    <col min="4" max="4" width="12.85546875" style="784" customWidth="1"/>
    <col min="5" max="5" width="12.7109375" style="784" bestFit="1" customWidth="1"/>
    <col min="6" max="6" width="15.7109375" style="784" bestFit="1" customWidth="1"/>
    <col min="7" max="16384" width="9.140625" style="784"/>
  </cols>
  <sheetData>
    <row r="1" spans="1:8">
      <c r="A1" s="1098" t="s">
        <v>1664</v>
      </c>
      <c r="B1" s="801"/>
      <c r="C1" s="801"/>
      <c r="D1" s="801"/>
      <c r="E1" s="663" t="s">
        <v>1618</v>
      </c>
    </row>
    <row r="2" spans="1:8">
      <c r="A2" s="500" t="s">
        <v>1699</v>
      </c>
      <c r="B2" s="801"/>
      <c r="C2" s="801"/>
      <c r="D2" s="801"/>
      <c r="E2" s="498" t="s">
        <v>1619</v>
      </c>
    </row>
    <row r="3" spans="1:8">
      <c r="A3" s="801"/>
      <c r="B3" s="801"/>
      <c r="C3" s="13" t="s">
        <v>1291</v>
      </c>
      <c r="D3" s="801"/>
    </row>
    <row r="4" spans="1:8" ht="24">
      <c r="A4" s="1085" t="s">
        <v>402</v>
      </c>
      <c r="B4" s="1099" t="s">
        <v>1665</v>
      </c>
      <c r="C4" s="1099" t="s">
        <v>1666</v>
      </c>
      <c r="D4" s="801"/>
      <c r="E4" s="1008"/>
      <c r="F4" s="1010"/>
      <c r="G4" s="1010"/>
      <c r="H4" s="1100"/>
    </row>
    <row r="5" spans="1:8" ht="15">
      <c r="A5" s="1101" t="s">
        <v>1667</v>
      </c>
      <c r="B5" s="803">
        <v>47516.112209999999</v>
      </c>
      <c r="C5" s="804">
        <v>8.9706125959305161E-2</v>
      </c>
      <c r="D5" s="1013"/>
      <c r="E5" s="1008"/>
      <c r="F5" s="1009"/>
      <c r="G5" s="1009"/>
      <c r="H5" s="1010"/>
    </row>
    <row r="6" spans="1:8" ht="15">
      <c r="A6" s="1102" t="s">
        <v>1668</v>
      </c>
      <c r="B6" s="803">
        <v>441.15762000000001</v>
      </c>
      <c r="C6" s="804">
        <v>8.3286572042606268E-4</v>
      </c>
      <c r="D6" s="1013"/>
      <c r="E6" s="1008"/>
      <c r="F6" s="1009"/>
      <c r="G6" s="1009"/>
      <c r="H6" s="1010"/>
    </row>
    <row r="7" spans="1:8" ht="15">
      <c r="A7" s="1102" t="s">
        <v>1669</v>
      </c>
      <c r="B7" s="803">
        <v>11553.25396</v>
      </c>
      <c r="C7" s="804">
        <v>2.1811499442445675E-2</v>
      </c>
      <c r="D7" s="1013"/>
      <c r="E7" s="1008"/>
      <c r="F7" s="1009"/>
      <c r="G7" s="1009"/>
      <c r="H7" s="1010"/>
    </row>
    <row r="8" spans="1:8" ht="15">
      <c r="A8" s="1102" t="s">
        <v>1670</v>
      </c>
      <c r="B8" s="803">
        <v>370873.46307999984</v>
      </c>
      <c r="C8" s="804">
        <v>0.70017558353640774</v>
      </c>
      <c r="D8" s="1013"/>
      <c r="E8" s="43"/>
      <c r="F8" s="1009"/>
      <c r="G8" s="1009"/>
      <c r="H8" s="1100"/>
    </row>
    <row r="9" spans="1:8" ht="15">
      <c r="A9" s="1102" t="s">
        <v>1671</v>
      </c>
      <c r="B9" s="803">
        <v>180.03263000000001</v>
      </c>
      <c r="C9" s="804">
        <v>3.3988533641365822E-4</v>
      </c>
      <c r="D9" s="1013"/>
      <c r="E9" s="1008"/>
      <c r="F9" s="1009"/>
      <c r="G9" s="1009"/>
      <c r="H9" s="1010"/>
    </row>
    <row r="10" spans="1:8" ht="15">
      <c r="A10" s="1102" t="s">
        <v>1672</v>
      </c>
      <c r="B10" s="803">
        <v>23887.949980000001</v>
      </c>
      <c r="C10" s="804">
        <v>4.5098290877520035E-2</v>
      </c>
      <c r="D10" s="1013"/>
      <c r="E10" s="1008"/>
      <c r="F10" s="1009"/>
      <c r="G10" s="1009"/>
      <c r="H10" s="1010"/>
    </row>
    <row r="11" spans="1:8" ht="15">
      <c r="A11" s="1102" t="s">
        <v>1673</v>
      </c>
      <c r="B11" s="803">
        <v>20528.8325</v>
      </c>
      <c r="C11" s="804">
        <v>3.8756580628978979E-2</v>
      </c>
      <c r="D11" s="1013"/>
      <c r="E11" s="1008"/>
      <c r="F11" s="1009"/>
      <c r="G11" s="1009"/>
      <c r="H11" s="1010"/>
    </row>
    <row r="12" spans="1:8" ht="15">
      <c r="A12" s="1103" t="s">
        <v>1674</v>
      </c>
      <c r="B12" s="803">
        <v>42619.131839999995</v>
      </c>
      <c r="C12" s="804">
        <v>8.046106954665079E-2</v>
      </c>
      <c r="D12" s="1013"/>
      <c r="E12" s="1008"/>
      <c r="F12" s="1009"/>
      <c r="G12" s="1009"/>
      <c r="H12" s="1010"/>
    </row>
    <row r="13" spans="1:8" ht="15">
      <c r="A13" s="1102" t="s">
        <v>1675</v>
      </c>
      <c r="B13" s="803">
        <v>12086.436</v>
      </c>
      <c r="C13" s="804">
        <v>2.2818098951851946E-2</v>
      </c>
      <c r="D13" s="1013"/>
      <c r="E13" s="43"/>
      <c r="F13" s="1009"/>
      <c r="G13" s="1009"/>
      <c r="H13" s="1100"/>
    </row>
    <row r="14" spans="1:8" ht="21.75">
      <c r="A14" s="1104" t="s">
        <v>1676</v>
      </c>
      <c r="B14" s="1105">
        <v>529686.36981999979</v>
      </c>
      <c r="C14" s="1106">
        <v>1</v>
      </c>
      <c r="D14" s="1013"/>
      <c r="E14" s="1008"/>
      <c r="F14" s="1009"/>
      <c r="G14" s="1009"/>
      <c r="H14" s="1010"/>
    </row>
    <row r="15" spans="1:8">
      <c r="A15" s="33" t="s">
        <v>512</v>
      </c>
      <c r="B15" s="801"/>
      <c r="C15" s="801"/>
      <c r="D15" s="1013"/>
    </row>
    <row r="16" spans="1:8">
      <c r="A16" s="816"/>
      <c r="B16" s="801"/>
      <c r="C16" s="801"/>
      <c r="D16" s="801"/>
    </row>
    <row r="17" spans="1:5">
      <c r="A17" s="817"/>
      <c r="B17" s="801"/>
      <c r="C17" s="801"/>
      <c r="D17" s="801"/>
    </row>
    <row r="18" spans="1:5">
      <c r="A18" s="1098" t="s">
        <v>1700</v>
      </c>
      <c r="B18" s="801"/>
      <c r="C18" s="801"/>
      <c r="E18" s="663" t="s">
        <v>1618</v>
      </c>
    </row>
    <row r="19" spans="1:5">
      <c r="A19" s="500" t="s">
        <v>1701</v>
      </c>
      <c r="B19" s="801"/>
      <c r="C19" s="801"/>
      <c r="E19" s="498" t="s">
        <v>1619</v>
      </c>
    </row>
    <row r="20" spans="1:5">
      <c r="A20" s="801"/>
      <c r="B20" s="13" t="s">
        <v>1291</v>
      </c>
      <c r="C20" s="801"/>
      <c r="D20" s="801"/>
    </row>
    <row r="21" spans="1:5" ht="24">
      <c r="A21" s="1107" t="s">
        <v>1677</v>
      </c>
      <c r="B21" s="1108" t="s">
        <v>1678</v>
      </c>
      <c r="C21" s="801"/>
      <c r="D21" s="801"/>
    </row>
    <row r="22" spans="1:5">
      <c r="A22" s="1109" t="s">
        <v>1679</v>
      </c>
      <c r="B22" s="1110">
        <v>17425.57835</v>
      </c>
      <c r="C22" s="801"/>
      <c r="D22" s="801"/>
    </row>
    <row r="23" spans="1:5">
      <c r="A23" s="1109" t="s">
        <v>1680</v>
      </c>
      <c r="B23" s="1110">
        <v>21774.084420000003</v>
      </c>
      <c r="C23" s="801"/>
      <c r="D23" s="801"/>
    </row>
    <row r="24" spans="1:5" ht="21.75">
      <c r="A24" s="1111" t="s">
        <v>1681</v>
      </c>
      <c r="B24" s="1112">
        <v>4348.5060700000004</v>
      </c>
      <c r="C24" s="801"/>
      <c r="D24" s="801"/>
    </row>
    <row r="25" spans="1:5">
      <c r="A25" s="1109" t="s">
        <v>1682</v>
      </c>
      <c r="B25" s="1110">
        <v>5808.5261200000004</v>
      </c>
      <c r="C25" s="801"/>
      <c r="D25" s="801"/>
    </row>
    <row r="26" spans="1:5">
      <c r="A26" s="1109" t="s">
        <v>1683</v>
      </c>
      <c r="B26" s="1110">
        <v>21774.084420000003</v>
      </c>
      <c r="C26" s="801"/>
      <c r="D26" s="801"/>
    </row>
    <row r="27" spans="1:5" ht="32.25">
      <c r="A27" s="1111" t="s">
        <v>1684</v>
      </c>
      <c r="B27" s="1112">
        <v>15965.558300000001</v>
      </c>
      <c r="C27" s="801"/>
      <c r="D27" s="801"/>
    </row>
    <row r="28" spans="1:5" ht="22.5">
      <c r="A28" s="1095" t="s">
        <v>1685</v>
      </c>
      <c r="B28" s="1110">
        <v>6131.7938700000004</v>
      </c>
      <c r="C28" s="801"/>
      <c r="D28" s="801"/>
    </row>
    <row r="29" spans="1:5">
      <c r="A29" s="1109" t="s">
        <v>1683</v>
      </c>
      <c r="B29" s="1110">
        <v>21774.084420000003</v>
      </c>
      <c r="C29" s="801"/>
      <c r="D29" s="801"/>
    </row>
    <row r="30" spans="1:5" ht="32.25">
      <c r="A30" s="1111" t="s">
        <v>1686</v>
      </c>
      <c r="B30" s="1112">
        <v>15642.29055</v>
      </c>
      <c r="C30" s="801"/>
      <c r="D30" s="801"/>
    </row>
    <row r="31" spans="1:5">
      <c r="A31" s="33" t="s">
        <v>512</v>
      </c>
      <c r="B31" s="801"/>
      <c r="C31" s="801"/>
      <c r="D31" s="801"/>
    </row>
    <row r="32" spans="1:5">
      <c r="A32" s="56" t="s">
        <v>926</v>
      </c>
      <c r="B32" s="801"/>
      <c r="C32" s="801"/>
      <c r="D32" s="801"/>
    </row>
    <row r="33" spans="1:4">
      <c r="A33" s="816"/>
      <c r="B33" s="801"/>
      <c r="C33" s="801"/>
      <c r="D33" s="801"/>
    </row>
    <row r="34" spans="1:4">
      <c r="A34" s="1098"/>
      <c r="B34" s="801"/>
      <c r="C34" s="801"/>
      <c r="D34" s="801"/>
    </row>
    <row r="35" spans="1:4">
      <c r="A35" s="580" t="s">
        <v>81</v>
      </c>
      <c r="B35" s="801"/>
      <c r="C35" s="801"/>
      <c r="D35" s="801"/>
    </row>
    <row r="36" spans="1:4">
      <c r="A36" s="801"/>
      <c r="C36" s="801"/>
      <c r="D36" s="13"/>
    </row>
    <row r="37" spans="1:4">
      <c r="A37" s="1113"/>
      <c r="B37" s="1113"/>
      <c r="C37" s="1234"/>
      <c r="D37" s="1234"/>
    </row>
    <row r="38" spans="1:4">
      <c r="A38" s="1114"/>
      <c r="B38" s="1115"/>
      <c r="C38" s="1116"/>
      <c r="D38" s="1116"/>
    </row>
    <row r="39" spans="1:4">
      <c r="A39" s="1117"/>
      <c r="B39" s="1118"/>
      <c r="C39" s="1074"/>
      <c r="D39" s="1118"/>
    </row>
    <row r="40" spans="1:4">
      <c r="A40" s="1117"/>
      <c r="B40" s="1118"/>
      <c r="C40" s="1074"/>
      <c r="D40" s="1118"/>
    </row>
    <row r="41" spans="1:4">
      <c r="A41" s="1117"/>
      <c r="B41" s="1118"/>
      <c r="C41" s="1074"/>
      <c r="D41" s="1118"/>
    </row>
    <row r="42" spans="1:4">
      <c r="A42" s="1117"/>
      <c r="B42" s="1118"/>
      <c r="C42" s="1074"/>
      <c r="D42" s="1118"/>
    </row>
    <row r="43" spans="1:4">
      <c r="A43" s="1117"/>
      <c r="B43" s="1118"/>
      <c r="C43" s="1074"/>
      <c r="D43" s="1118"/>
    </row>
    <row r="44" spans="1:4">
      <c r="A44" s="1119"/>
      <c r="B44" s="1120"/>
      <c r="C44" s="1077"/>
      <c r="D44" s="1120"/>
    </row>
    <row r="45" spans="1:4">
      <c r="A45" s="33"/>
    </row>
    <row r="47" spans="1:4">
      <c r="A47" s="816"/>
    </row>
    <row r="48" spans="1:4">
      <c r="A48" s="817"/>
    </row>
    <row r="62" spans="5:5">
      <c r="E62" s="61" t="s">
        <v>1687</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916</v>
      </c>
    </row>
    <row r="2" spans="1:1">
      <c r="A2" s="1"/>
    </row>
    <row r="3" spans="1:1">
      <c r="A3" s="627" t="s">
        <v>600</v>
      </c>
    </row>
    <row r="4" spans="1:1">
      <c r="A4" s="597"/>
    </row>
    <row r="5" spans="1:1">
      <c r="A5" s="773" t="s">
        <v>726</v>
      </c>
    </row>
    <row r="6" spans="1:1">
      <c r="A6" s="774" t="s">
        <v>885</v>
      </c>
    </row>
    <row r="7" spans="1:1">
      <c r="A7" s="773" t="s">
        <v>618</v>
      </c>
    </row>
    <row r="8" spans="1:1">
      <c r="A8" s="774" t="s">
        <v>619</v>
      </c>
    </row>
    <row r="9" spans="1:1">
      <c r="A9" s="773" t="s">
        <v>699</v>
      </c>
    </row>
    <row r="10" spans="1:1">
      <c r="A10" s="774" t="s">
        <v>700</v>
      </c>
    </row>
    <row r="11" spans="1:1">
      <c r="A11" s="773" t="s">
        <v>620</v>
      </c>
    </row>
    <row r="12" spans="1:1" s="247" customFormat="1">
      <c r="A12" s="774" t="s">
        <v>736</v>
      </c>
    </row>
    <row r="13" spans="1:1">
      <c r="A13" s="773" t="s">
        <v>703</v>
      </c>
    </row>
    <row r="14" spans="1:1">
      <c r="A14" s="774" t="s">
        <v>886</v>
      </c>
    </row>
    <row r="15" spans="1:1">
      <c r="A15" s="773" t="s">
        <v>622</v>
      </c>
    </row>
    <row r="16" spans="1:1">
      <c r="A16" s="774" t="s">
        <v>887</v>
      </c>
    </row>
    <row r="17" spans="1:2">
      <c r="A17" s="773" t="s">
        <v>623</v>
      </c>
    </row>
    <row r="18" spans="1:2">
      <c r="A18" s="774" t="s">
        <v>624</v>
      </c>
      <c r="B18" s="139"/>
    </row>
    <row r="19" spans="1:2">
      <c r="A19" s="773" t="s">
        <v>625</v>
      </c>
      <c r="B19" s="520"/>
    </row>
    <row r="20" spans="1:2">
      <c r="A20" s="774" t="s">
        <v>626</v>
      </c>
      <c r="B20" s="323"/>
    </row>
    <row r="21" spans="1:2">
      <c r="A21" s="773" t="s">
        <v>627</v>
      </c>
      <c r="B21" s="139"/>
    </row>
    <row r="22" spans="1:2">
      <c r="A22" s="774" t="s">
        <v>870</v>
      </c>
      <c r="B22" s="520"/>
    </row>
    <row r="23" spans="1:2">
      <c r="A23" s="773" t="s">
        <v>628</v>
      </c>
      <c r="B23" s="139"/>
    </row>
    <row r="24" spans="1:2">
      <c r="A24" s="774" t="s">
        <v>871</v>
      </c>
      <c r="B24" s="520"/>
    </row>
    <row r="25" spans="1:2">
      <c r="A25" s="773" t="s">
        <v>745</v>
      </c>
      <c r="B25" s="291"/>
    </row>
    <row r="26" spans="1:2">
      <c r="A26" s="774" t="s">
        <v>888</v>
      </c>
      <c r="B26" s="525"/>
    </row>
    <row r="27" spans="1:2">
      <c r="A27" s="773" t="s">
        <v>631</v>
      </c>
      <c r="B27" s="125"/>
    </row>
    <row r="28" spans="1:2">
      <c r="A28" s="774" t="s">
        <v>630</v>
      </c>
      <c r="B28" s="496"/>
    </row>
    <row r="29" spans="1:2">
      <c r="A29" s="773" t="s">
        <v>701</v>
      </c>
      <c r="B29" s="140"/>
    </row>
    <row r="30" spans="1:2">
      <c r="A30" s="774" t="s">
        <v>889</v>
      </c>
      <c r="B30" s="523"/>
    </row>
    <row r="31" spans="1:2">
      <c r="A31" s="773" t="s">
        <v>633</v>
      </c>
      <c r="B31" s="139"/>
    </row>
    <row r="32" spans="1:2">
      <c r="A32" s="774" t="s">
        <v>874</v>
      </c>
      <c r="B32" s="520"/>
    </row>
    <row r="33" spans="1:2">
      <c r="A33" s="773" t="s">
        <v>634</v>
      </c>
      <c r="B33" s="125"/>
    </row>
    <row r="34" spans="1:2">
      <c r="A34" s="774" t="s">
        <v>875</v>
      </c>
      <c r="B34" s="496"/>
    </row>
    <row r="35" spans="1:2">
      <c r="A35" s="773" t="s">
        <v>702</v>
      </c>
      <c r="B35" s="125"/>
    </row>
    <row r="36" spans="1:2">
      <c r="A36" s="774" t="s">
        <v>890</v>
      </c>
      <c r="B36" s="496"/>
    </row>
    <row r="37" spans="1:2">
      <c r="A37" s="773" t="s">
        <v>635</v>
      </c>
      <c r="B37" s="139"/>
    </row>
    <row r="38" spans="1:2">
      <c r="A38" s="774" t="s">
        <v>876</v>
      </c>
      <c r="B38" s="522"/>
    </row>
    <row r="39" spans="1:2">
      <c r="A39" s="773" t="s">
        <v>963</v>
      </c>
      <c r="B39" s="141"/>
    </row>
    <row r="40" spans="1:2">
      <c r="A40" s="774" t="s">
        <v>964</v>
      </c>
      <c r="B40" s="522"/>
    </row>
    <row r="41" spans="1:2">
      <c r="A41" s="773" t="s">
        <v>965</v>
      </c>
      <c r="B41" s="140"/>
    </row>
    <row r="42" spans="1:2">
      <c r="A42" s="774" t="s">
        <v>966</v>
      </c>
      <c r="B42" s="496"/>
    </row>
    <row r="43" spans="1:2">
      <c r="A43" s="773" t="s">
        <v>967</v>
      </c>
      <c r="B43" s="140"/>
    </row>
    <row r="44" spans="1:2">
      <c r="A44" s="774" t="s">
        <v>968</v>
      </c>
      <c r="B44" s="496"/>
    </row>
    <row r="45" spans="1:2" s="247" customFormat="1">
      <c r="A45" s="773" t="s">
        <v>969</v>
      </c>
      <c r="B45" s="496"/>
    </row>
    <row r="46" spans="1:2" s="247" customFormat="1">
      <c r="A46" s="774" t="s">
        <v>877</v>
      </c>
      <c r="B46" s="496"/>
    </row>
    <row r="47" spans="1:2" s="247" customFormat="1">
      <c r="A47" s="773" t="s">
        <v>949</v>
      </c>
      <c r="B47" s="496"/>
    </row>
    <row r="48" spans="1:2" s="247" customFormat="1">
      <c r="A48" s="774" t="s">
        <v>950</v>
      </c>
      <c r="B48" s="496"/>
    </row>
    <row r="49" spans="1:5" s="247" customFormat="1">
      <c r="A49" s="773" t="s">
        <v>952</v>
      </c>
      <c r="B49" s="496"/>
    </row>
    <row r="50" spans="1:5" s="247" customFormat="1">
      <c r="A50" s="774" t="s">
        <v>953</v>
      </c>
      <c r="B50" s="496"/>
    </row>
    <row r="51" spans="1:5" s="247" customFormat="1">
      <c r="A51" s="773" t="s">
        <v>970</v>
      </c>
      <c r="B51" s="496"/>
    </row>
    <row r="52" spans="1:5" s="247" customFormat="1">
      <c r="A52" s="774" t="s">
        <v>971</v>
      </c>
      <c r="B52" s="496"/>
    </row>
    <row r="53" spans="1:5">
      <c r="A53" s="599"/>
      <c r="B53" s="520"/>
    </row>
    <row r="54" spans="1:5">
      <c r="A54" s="607" t="s">
        <v>601</v>
      </c>
      <c r="B54" s="125"/>
    </row>
    <row r="55" spans="1:5">
      <c r="A55" s="598"/>
      <c r="B55" s="496"/>
    </row>
    <row r="56" spans="1:5" ht="15" customHeight="1">
      <c r="A56" s="805" t="s">
        <v>1612</v>
      </c>
      <c r="C56" s="702"/>
      <c r="D56" s="58"/>
      <c r="E56" s="58"/>
    </row>
    <row r="57" spans="1:5">
      <c r="A57" s="775" t="s">
        <v>1613</v>
      </c>
      <c r="C57" s="703"/>
    </row>
    <row r="58" spans="1:5">
      <c r="A58" s="805" t="s">
        <v>1614</v>
      </c>
      <c r="C58" s="703"/>
    </row>
    <row r="59" spans="1:5">
      <c r="A59" s="775" t="s">
        <v>1615</v>
      </c>
      <c r="C59" s="703"/>
    </row>
    <row r="60" spans="1:5" s="247" customFormat="1">
      <c r="A60" s="805" t="s">
        <v>1658</v>
      </c>
    </row>
    <row r="61" spans="1:5" s="247" customFormat="1">
      <c r="A61" s="775" t="s">
        <v>1696</v>
      </c>
    </row>
    <row r="62" spans="1:5" s="247" customFormat="1">
      <c r="A62" s="805" t="s">
        <v>1697</v>
      </c>
    </row>
    <row r="63" spans="1:5" s="247" customFormat="1">
      <c r="A63" s="775" t="s">
        <v>1698</v>
      </c>
    </row>
    <row r="64" spans="1:5" s="247" customFormat="1">
      <c r="A64" s="805" t="s">
        <v>1660</v>
      </c>
    </row>
    <row r="65" spans="1:1" s="247" customFormat="1">
      <c r="A65" s="775" t="s">
        <v>1661</v>
      </c>
    </row>
    <row r="66" spans="1:1" s="247" customFormat="1">
      <c r="A66" s="805" t="s">
        <v>1662</v>
      </c>
    </row>
    <row r="67" spans="1:1" s="247" customFormat="1">
      <c r="A67" s="775" t="s">
        <v>1663</v>
      </c>
    </row>
    <row r="68" spans="1:1" s="1008" customFormat="1">
      <c r="A68" s="805" t="s">
        <v>1664</v>
      </c>
    </row>
    <row r="69" spans="1:1" s="1008" customFormat="1">
      <c r="A69" s="775" t="s">
        <v>1699</v>
      </c>
    </row>
    <row r="70" spans="1:1" s="1008" customFormat="1">
      <c r="A70" s="805" t="s">
        <v>1700</v>
      </c>
    </row>
    <row r="71" spans="1:1" s="1008" customFormat="1">
      <c r="A71" s="775" t="s">
        <v>1701</v>
      </c>
    </row>
    <row r="72" spans="1:1">
      <c r="A72" s="598"/>
    </row>
    <row r="73" spans="1:1">
      <c r="A73" s="608" t="s">
        <v>602</v>
      </c>
    </row>
    <row r="74" spans="1:1">
      <c r="A74" s="600"/>
    </row>
    <row r="75" spans="1:1">
      <c r="A75" s="807" t="s">
        <v>1363</v>
      </c>
    </row>
    <row r="76" spans="1:1">
      <c r="A76" s="808" t="s">
        <v>1362</v>
      </c>
    </row>
    <row r="77" spans="1:1">
      <c r="A77" s="807" t="s">
        <v>704</v>
      </c>
    </row>
    <row r="78" spans="1:1">
      <c r="A78" s="808" t="s">
        <v>705</v>
      </c>
    </row>
    <row r="79" spans="1:1">
      <c r="A79" s="601"/>
    </row>
    <row r="80" spans="1:1">
      <c r="A80" s="609" t="s">
        <v>603</v>
      </c>
    </row>
    <row r="81" spans="1:1">
      <c r="A81" s="602"/>
    </row>
    <row r="82" spans="1:1">
      <c r="A82" s="777" t="s">
        <v>636</v>
      </c>
    </row>
    <row r="83" spans="1:1">
      <c r="A83" s="806" t="s">
        <v>637</v>
      </c>
    </row>
    <row r="84" spans="1:1" s="247" customFormat="1">
      <c r="A84" s="777" t="s">
        <v>638</v>
      </c>
    </row>
    <row r="85" spans="1:1" s="247" customFormat="1">
      <c r="A85" s="806" t="s">
        <v>639</v>
      </c>
    </row>
    <row r="86" spans="1:1">
      <c r="A86" s="777" t="s">
        <v>845</v>
      </c>
    </row>
    <row r="87" spans="1:1">
      <c r="A87" s="806" t="s">
        <v>846</v>
      </c>
    </row>
    <row r="88" spans="1:1">
      <c r="A88" s="777" t="s">
        <v>853</v>
      </c>
    </row>
    <row r="89" spans="1:1">
      <c r="A89" s="806" t="s">
        <v>854</v>
      </c>
    </row>
    <row r="90" spans="1:1">
      <c r="A90" s="777" t="s">
        <v>855</v>
      </c>
    </row>
    <row r="91" spans="1:1">
      <c r="A91" s="806" t="s">
        <v>856</v>
      </c>
    </row>
    <row r="92" spans="1:1">
      <c r="A92" s="777" t="s">
        <v>857</v>
      </c>
    </row>
    <row r="93" spans="1:1">
      <c r="A93" s="806" t="s">
        <v>858</v>
      </c>
    </row>
    <row r="94" spans="1:1">
      <c r="A94" s="777" t="s">
        <v>859</v>
      </c>
    </row>
    <row r="95" spans="1:1">
      <c r="A95" s="806" t="s">
        <v>860</v>
      </c>
    </row>
    <row r="96" spans="1:1" s="247" customFormat="1">
      <c r="A96" s="777" t="s">
        <v>936</v>
      </c>
    </row>
    <row r="97" spans="1:5" s="247" customFormat="1">
      <c r="A97" s="806" t="s">
        <v>937</v>
      </c>
    </row>
    <row r="98" spans="1:5">
      <c r="A98" s="603"/>
    </row>
    <row r="99" spans="1:5" s="247" customFormat="1">
      <c r="A99" s="704" t="s">
        <v>709</v>
      </c>
    </row>
    <row r="100" spans="1:5" s="247" customFormat="1">
      <c r="A100" s="603"/>
    </row>
    <row r="101" spans="1:5" s="247" customFormat="1">
      <c r="A101" s="809" t="s">
        <v>643</v>
      </c>
      <c r="E101" s="137"/>
    </row>
    <row r="102" spans="1:5" s="247" customFormat="1">
      <c r="A102" s="806" t="s">
        <v>644</v>
      </c>
      <c r="E102" s="137"/>
    </row>
    <row r="103" spans="1:5" s="247" customFormat="1">
      <c r="A103" s="809" t="s">
        <v>645</v>
      </c>
      <c r="E103" s="137"/>
    </row>
    <row r="104" spans="1:5" s="247" customFormat="1">
      <c r="A104" s="806" t="s">
        <v>646</v>
      </c>
      <c r="E104" s="137"/>
    </row>
    <row r="105" spans="1:5" s="247" customFormat="1">
      <c r="A105" s="809" t="s">
        <v>647</v>
      </c>
      <c r="E105" s="137"/>
    </row>
    <row r="106" spans="1:5" s="247" customFormat="1">
      <c r="A106" s="806" t="s">
        <v>648</v>
      </c>
      <c r="E106" s="681"/>
    </row>
    <row r="107" spans="1:5" s="247" customFormat="1">
      <c r="A107" s="809" t="s">
        <v>827</v>
      </c>
      <c r="E107" s="681"/>
    </row>
    <row r="108" spans="1:5" s="247" customFormat="1">
      <c r="A108" s="806" t="s">
        <v>828</v>
      </c>
      <c r="E108" s="681"/>
    </row>
    <row r="109" spans="1:5" s="247" customFormat="1">
      <c r="A109" s="603"/>
      <c r="E109" s="681"/>
    </row>
    <row r="110" spans="1:5">
      <c r="A110" s="626" t="s">
        <v>706</v>
      </c>
      <c r="E110" s="137"/>
    </row>
    <row r="111" spans="1:5">
      <c r="A111" s="600"/>
      <c r="E111" s="681"/>
    </row>
    <row r="112" spans="1:5">
      <c r="A112" s="810" t="s">
        <v>710</v>
      </c>
    </row>
    <row r="113" spans="1:3">
      <c r="A113" s="806" t="s">
        <v>711</v>
      </c>
    </row>
    <row r="114" spans="1:3">
      <c r="A114" s="810" t="s">
        <v>712</v>
      </c>
    </row>
    <row r="115" spans="1:3">
      <c r="A115" s="806" t="s">
        <v>713</v>
      </c>
      <c r="C115" s="612"/>
    </row>
    <row r="116" spans="1:3">
      <c r="A116" s="810" t="s">
        <v>682</v>
      </c>
    </row>
    <row r="117" spans="1:3">
      <c r="A117" s="806" t="s">
        <v>683</v>
      </c>
    </row>
    <row r="118" spans="1:3">
      <c r="A118" s="810" t="s">
        <v>714</v>
      </c>
    </row>
    <row r="119" spans="1:3">
      <c r="A119" s="806" t="s">
        <v>715</v>
      </c>
    </row>
    <row r="120" spans="1:3">
      <c r="A120" s="810" t="s">
        <v>716</v>
      </c>
    </row>
    <row r="121" spans="1:3">
      <c r="A121" s="806" t="s">
        <v>717</v>
      </c>
    </row>
    <row r="122" spans="1:3">
      <c r="A122" s="810" t="s">
        <v>718</v>
      </c>
    </row>
    <row r="123" spans="1:3">
      <c r="A123" s="806" t="s">
        <v>785</v>
      </c>
    </row>
    <row r="124" spans="1:3">
      <c r="A124" s="810" t="s">
        <v>689</v>
      </c>
    </row>
    <row r="125" spans="1:3">
      <c r="A125" s="806" t="s">
        <v>781</v>
      </c>
    </row>
    <row r="126" spans="1:3">
      <c r="A126" s="810" t="s">
        <v>690</v>
      </c>
    </row>
    <row r="127" spans="1:3">
      <c r="A127" s="806" t="s">
        <v>783</v>
      </c>
    </row>
    <row r="128" spans="1:3">
      <c r="A128" s="810" t="s">
        <v>691</v>
      </c>
    </row>
    <row r="129" spans="1:1">
      <c r="A129" s="806" t="s">
        <v>719</v>
      </c>
    </row>
    <row r="130" spans="1:1">
      <c r="A130" s="810" t="s">
        <v>720</v>
      </c>
    </row>
    <row r="131" spans="1:1">
      <c r="A131" s="806" t="s">
        <v>721</v>
      </c>
    </row>
    <row r="132" spans="1:1">
      <c r="A132" s="810" t="s">
        <v>722</v>
      </c>
    </row>
    <row r="133" spans="1:1">
      <c r="A133" s="806" t="s">
        <v>723</v>
      </c>
    </row>
    <row r="134" spans="1:1">
      <c r="A134" s="810" t="s">
        <v>724</v>
      </c>
    </row>
    <row r="135" spans="1:1">
      <c r="A135" s="806" t="s">
        <v>725</v>
      </c>
    </row>
    <row r="136" spans="1:1">
      <c r="A136" s="613"/>
    </row>
    <row r="137" spans="1:1">
      <c r="A137" s="614" t="s">
        <v>707</v>
      </c>
    </row>
    <row r="138" spans="1:1">
      <c r="A138" s="603"/>
    </row>
    <row r="139" spans="1:1">
      <c r="A139" s="1121" t="s">
        <v>657</v>
      </c>
    </row>
    <row r="140" spans="1:1">
      <c r="A140" s="806" t="s">
        <v>658</v>
      </c>
    </row>
    <row r="141" spans="1:1">
      <c r="A141" s="1121" t="s">
        <v>659</v>
      </c>
    </row>
    <row r="142" spans="1:1">
      <c r="A142" s="806" t="s">
        <v>660</v>
      </c>
    </row>
    <row r="143" spans="1:1">
      <c r="A143" s="1121" t="s">
        <v>661</v>
      </c>
    </row>
    <row r="144" spans="1:1">
      <c r="A144" s="806" t="s">
        <v>662</v>
      </c>
    </row>
    <row r="145" spans="1:5">
      <c r="A145" s="1121" t="s">
        <v>663</v>
      </c>
    </row>
    <row r="146" spans="1:5">
      <c r="A146" s="806" t="s">
        <v>915</v>
      </c>
    </row>
    <row r="147" spans="1:5">
      <c r="A147" s="1121" t="s">
        <v>664</v>
      </c>
    </row>
    <row r="148" spans="1:5">
      <c r="A148" s="806" t="s">
        <v>665</v>
      </c>
    </row>
    <row r="149" spans="1:5">
      <c r="A149" s="1121" t="s">
        <v>666</v>
      </c>
    </row>
    <row r="150" spans="1:5">
      <c r="A150" s="806" t="s">
        <v>667</v>
      </c>
    </row>
    <row r="151" spans="1:5">
      <c r="A151" s="1121" t="s">
        <v>668</v>
      </c>
    </row>
    <row r="152" spans="1:5">
      <c r="A152" s="806" t="s">
        <v>669</v>
      </c>
    </row>
    <row r="153" spans="1:5" s="247" customFormat="1">
      <c r="A153" s="1121" t="s">
        <v>795</v>
      </c>
    </row>
    <row r="154" spans="1:5" s="247" customFormat="1">
      <c r="A154" s="806" t="s">
        <v>796</v>
      </c>
    </row>
    <row r="155" spans="1:5">
      <c r="A155" s="615"/>
    </row>
    <row r="156" spans="1:5">
      <c r="A156" s="596" t="s">
        <v>708</v>
      </c>
    </row>
    <row r="157" spans="1:5">
      <c r="A157" s="174"/>
      <c r="B157" s="174"/>
      <c r="C157" s="174"/>
      <c r="D157" s="174"/>
      <c r="E157" s="174"/>
    </row>
    <row r="158" spans="1:5">
      <c r="A158" s="1122" t="s">
        <v>672</v>
      </c>
    </row>
    <row r="159" spans="1:5">
      <c r="A159" s="806" t="s">
        <v>673</v>
      </c>
    </row>
    <row r="160" spans="1:5">
      <c r="A160" s="1122" t="s">
        <v>674</v>
      </c>
    </row>
    <row r="161" spans="1:8">
      <c r="A161" s="806" t="s">
        <v>675</v>
      </c>
      <c r="H161" s="220"/>
    </row>
    <row r="162" spans="1:8">
      <c r="A162" s="1122" t="s">
        <v>676</v>
      </c>
    </row>
    <row r="163" spans="1:8">
      <c r="A163" s="806" t="s">
        <v>677</v>
      </c>
      <c r="F163" s="62"/>
    </row>
    <row r="164" spans="1:8">
      <c r="A164" s="1122" t="s">
        <v>678</v>
      </c>
    </row>
    <row r="165" spans="1:8">
      <c r="A165" s="806" t="s">
        <v>679</v>
      </c>
    </row>
    <row r="166" spans="1:8">
      <c r="A166" s="1122" t="s">
        <v>680</v>
      </c>
    </row>
    <row r="167" spans="1:8" s="247" customFormat="1">
      <c r="A167" s="806" t="s">
        <v>681</v>
      </c>
    </row>
    <row r="168" spans="1:8">
      <c r="A168" s="1122" t="s">
        <v>800</v>
      </c>
    </row>
    <row r="169" spans="1:8" s="247" customFormat="1">
      <c r="A169" s="806" t="s">
        <v>801</v>
      </c>
    </row>
    <row r="170" spans="1:8" s="247" customFormat="1">
      <c r="A170" s="604"/>
    </row>
    <row r="171" spans="1:8">
      <c r="A171" s="605"/>
    </row>
    <row r="172" spans="1:8">
      <c r="A172" s="25" t="s">
        <v>4</v>
      </c>
    </row>
    <row r="173" spans="1:8">
      <c r="A173" s="606" t="s">
        <v>5</v>
      </c>
    </row>
    <row r="174" spans="1:8">
      <c r="A174" s="60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7"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63" t="s">
        <v>1583</v>
      </c>
      <c r="B1" s="563"/>
      <c r="C1" s="514"/>
      <c r="D1" s="514"/>
      <c r="E1" s="183"/>
      <c r="F1" s="183"/>
      <c r="G1" s="183"/>
      <c r="H1" s="183"/>
      <c r="I1" s="183"/>
      <c r="J1" s="183"/>
      <c r="K1" s="183"/>
      <c r="L1" s="183"/>
      <c r="M1" s="183"/>
      <c r="N1" s="183"/>
      <c r="O1" s="183"/>
      <c r="P1" s="183"/>
      <c r="Q1" s="183"/>
    </row>
    <row r="2" spans="1:19" ht="18">
      <c r="A2" s="564" t="s">
        <v>87</v>
      </c>
      <c r="B2" s="564"/>
      <c r="C2" s="514"/>
      <c r="D2" s="514"/>
      <c r="E2" s="183"/>
      <c r="F2" s="183"/>
      <c r="G2" s="183"/>
      <c r="H2" s="183"/>
      <c r="I2" s="183"/>
      <c r="J2" s="183"/>
      <c r="K2" s="183"/>
      <c r="L2" s="183"/>
      <c r="M2" s="183"/>
      <c r="N2" s="183"/>
      <c r="O2" s="183"/>
      <c r="P2" s="183"/>
      <c r="Q2" s="183"/>
    </row>
    <row r="3" spans="1:19" s="247" customFormat="1" ht="18">
      <c r="A3" s="515"/>
      <c r="B3" s="515"/>
      <c r="C3" s="514"/>
      <c r="D3" s="514"/>
      <c r="E3" s="183"/>
      <c r="F3" s="183"/>
      <c r="G3" s="183"/>
      <c r="H3" s="183"/>
      <c r="I3" s="183"/>
      <c r="J3" s="183"/>
      <c r="K3" s="183"/>
      <c r="L3" s="183"/>
      <c r="M3" s="183"/>
      <c r="N3" s="183"/>
      <c r="O3" s="183"/>
      <c r="P3" s="183"/>
      <c r="Q3" s="183"/>
    </row>
    <row r="4" spans="1:19" ht="12.6" customHeight="1">
      <c r="A4" s="137" t="s">
        <v>1711</v>
      </c>
      <c r="B4" s="137"/>
    </row>
    <row r="5" spans="1:19" ht="12.75" customHeight="1">
      <c r="A5" s="493" t="s">
        <v>1712</v>
      </c>
      <c r="B5" s="493"/>
      <c r="I5" s="52"/>
      <c r="K5" s="52"/>
    </row>
    <row r="6" spans="1:19" ht="12.75" customHeight="1">
      <c r="N6" s="917"/>
      <c r="O6" s="917"/>
      <c r="P6" s="917"/>
      <c r="Q6" s="24" t="s">
        <v>1306</v>
      </c>
    </row>
    <row r="7" spans="1:19" ht="24" customHeight="1">
      <c r="A7" s="893"/>
      <c r="B7" s="892"/>
      <c r="C7" s="1235" t="s">
        <v>503</v>
      </c>
      <c r="D7" s="1235"/>
      <c r="E7" s="1235"/>
      <c r="F7" s="1235"/>
      <c r="G7" s="1235"/>
      <c r="H7" s="1235" t="s">
        <v>504</v>
      </c>
      <c r="I7" s="1235"/>
      <c r="J7" s="1235"/>
      <c r="K7" s="1235"/>
      <c r="L7" s="1235"/>
      <c r="M7" s="1235" t="s">
        <v>505</v>
      </c>
      <c r="N7" s="1235"/>
      <c r="O7" s="1235"/>
      <c r="P7" s="1235"/>
      <c r="Q7" s="1235"/>
    </row>
    <row r="8" spans="1:19" ht="48" customHeight="1">
      <c r="A8" s="892" t="s">
        <v>1192</v>
      </c>
      <c r="B8" s="892" t="s">
        <v>1193</v>
      </c>
      <c r="C8" s="1236" t="s">
        <v>1317</v>
      </c>
      <c r="D8" s="1236"/>
      <c r="E8" s="1236"/>
      <c r="F8" s="1236" t="s">
        <v>506</v>
      </c>
      <c r="G8" s="1236"/>
      <c r="H8" s="1236" t="s">
        <v>1317</v>
      </c>
      <c r="I8" s="1236"/>
      <c r="J8" s="1236"/>
      <c r="K8" s="1236" t="s">
        <v>507</v>
      </c>
      <c r="L8" s="1236"/>
      <c r="M8" s="1236" t="s">
        <v>1317</v>
      </c>
      <c r="N8" s="1236"/>
      <c r="O8" s="1236"/>
      <c r="P8" s="1236" t="s">
        <v>507</v>
      </c>
      <c r="Q8" s="1236"/>
    </row>
    <row r="9" spans="1:19" ht="54.75" customHeight="1">
      <c r="A9" s="893"/>
      <c r="B9" s="892"/>
      <c r="C9" s="765" t="s">
        <v>1758</v>
      </c>
      <c r="D9" s="765" t="s">
        <v>1759</v>
      </c>
      <c r="E9" s="366" t="s">
        <v>1713</v>
      </c>
      <c r="F9" s="765" t="s">
        <v>1758</v>
      </c>
      <c r="G9" s="765" t="s">
        <v>1759</v>
      </c>
      <c r="H9" s="765" t="s">
        <v>1758</v>
      </c>
      <c r="I9" s="765" t="s">
        <v>1759</v>
      </c>
      <c r="J9" s="1123" t="s">
        <v>1713</v>
      </c>
      <c r="K9" s="765" t="s">
        <v>1758</v>
      </c>
      <c r="L9" s="765" t="s">
        <v>1759</v>
      </c>
      <c r="M9" s="765" t="s">
        <v>1758</v>
      </c>
      <c r="N9" s="765" t="s">
        <v>1759</v>
      </c>
      <c r="O9" s="1123" t="s">
        <v>1713</v>
      </c>
      <c r="P9" s="765" t="s">
        <v>1758</v>
      </c>
      <c r="Q9" s="765" t="s">
        <v>1759</v>
      </c>
    </row>
    <row r="10" spans="1:19">
      <c r="A10" s="81" t="s">
        <v>1512</v>
      </c>
      <c r="B10" s="81" t="s">
        <v>1513</v>
      </c>
      <c r="C10" s="1083">
        <v>55861.883549999999</v>
      </c>
      <c r="D10" s="1083">
        <v>59905.551229999997</v>
      </c>
      <c r="E10" s="1047">
        <v>107.23868839184532</v>
      </c>
      <c r="F10" s="1048">
        <v>0.14928307303837565</v>
      </c>
      <c r="G10" s="1049">
        <v>0.14395270232915239</v>
      </c>
      <c r="H10" s="1083">
        <v>0</v>
      </c>
      <c r="I10" s="1083">
        <v>0</v>
      </c>
      <c r="J10" s="1047">
        <v>0</v>
      </c>
      <c r="K10" s="1048">
        <v>0</v>
      </c>
      <c r="L10" s="1049">
        <v>0</v>
      </c>
      <c r="M10" s="1083">
        <v>55861.883549999999</v>
      </c>
      <c r="N10" s="1083">
        <v>59905.551229999997</v>
      </c>
      <c r="O10" s="1050">
        <v>107.23868839184532</v>
      </c>
      <c r="P10" s="1051">
        <v>0.1236120229659244</v>
      </c>
      <c r="Q10" s="1049">
        <v>0.12151441140841694</v>
      </c>
      <c r="R10" s="63"/>
    </row>
    <row r="11" spans="1:19">
      <c r="A11" s="81" t="s">
        <v>1514</v>
      </c>
      <c r="B11" s="81" t="s">
        <v>1515</v>
      </c>
      <c r="C11" s="1083">
        <v>4021.3700099999996</v>
      </c>
      <c r="D11" s="1083">
        <v>3084.8578700000003</v>
      </c>
      <c r="E11" s="1047">
        <v>76.711614756384989</v>
      </c>
      <c r="F11" s="1048">
        <v>1.0746549073660145E-2</v>
      </c>
      <c r="G11" s="1049">
        <v>7.4128960934335955E-3</v>
      </c>
      <c r="H11" s="1083">
        <v>10777.61203</v>
      </c>
      <c r="I11" s="1083">
        <v>11556.97465</v>
      </c>
      <c r="J11" s="1047">
        <v>107.23131077487858</v>
      </c>
      <c r="K11" s="1048">
        <v>0.13868663710044823</v>
      </c>
      <c r="L11" s="1049">
        <v>0.15039552948267676</v>
      </c>
      <c r="M11" s="1083">
        <v>14798.982039999999</v>
      </c>
      <c r="N11" s="1083">
        <v>14641.83252</v>
      </c>
      <c r="O11" s="1050">
        <v>98.938105880693399</v>
      </c>
      <c r="P11" s="1051">
        <v>3.2747411858452861E-2</v>
      </c>
      <c r="Q11" s="1049">
        <v>2.9699979786137396E-2</v>
      </c>
      <c r="R11" s="63"/>
      <c r="S11" s="247"/>
    </row>
    <row r="12" spans="1:19">
      <c r="A12" s="81" t="s">
        <v>1516</v>
      </c>
      <c r="B12" s="81" t="s">
        <v>1517</v>
      </c>
      <c r="C12" s="1083">
        <v>38199.844840000005</v>
      </c>
      <c r="D12" s="1083">
        <v>42292.854049999994</v>
      </c>
      <c r="E12" s="1047">
        <v>110.71472731667772</v>
      </c>
      <c r="F12" s="1048">
        <v>0.10208374413655694</v>
      </c>
      <c r="G12" s="1049">
        <v>0.10162949016753312</v>
      </c>
      <c r="H12" s="1083">
        <v>10289.786830000001</v>
      </c>
      <c r="I12" s="1083">
        <v>9700.4199399999998</v>
      </c>
      <c r="J12" s="1047">
        <v>94.272311956145728</v>
      </c>
      <c r="K12" s="1048">
        <v>0.13240928769386975</v>
      </c>
      <c r="L12" s="1049">
        <v>0.12623544113083396</v>
      </c>
      <c r="M12" s="1083">
        <v>48489.631670000002</v>
      </c>
      <c r="N12" s="1083">
        <v>51993.273990000002</v>
      </c>
      <c r="O12" s="1050">
        <v>107.22554946146903</v>
      </c>
      <c r="P12" s="1051">
        <v>0.10729859221872327</v>
      </c>
      <c r="Q12" s="1049">
        <v>0.10546488524635189</v>
      </c>
      <c r="R12" s="63"/>
      <c r="S12" s="247"/>
    </row>
    <row r="13" spans="1:19">
      <c r="A13" s="81" t="s">
        <v>1518</v>
      </c>
      <c r="B13" s="81" t="s">
        <v>1519</v>
      </c>
      <c r="C13" s="1083">
        <v>104005.33648</v>
      </c>
      <c r="D13" s="1083">
        <v>123371.85231</v>
      </c>
      <c r="E13" s="1047">
        <v>118.62069436573972</v>
      </c>
      <c r="F13" s="1048">
        <v>0.27793971945517537</v>
      </c>
      <c r="G13" s="1049">
        <v>0.29646186650034073</v>
      </c>
      <c r="H13" s="1083">
        <v>10754.527340000001</v>
      </c>
      <c r="I13" s="1083">
        <v>7316.3994699999994</v>
      </c>
      <c r="J13" s="1047">
        <v>68.030878891233527</v>
      </c>
      <c r="K13" s="1049">
        <v>0.1383895826123395</v>
      </c>
      <c r="L13" s="1049">
        <v>9.5211230059886437E-2</v>
      </c>
      <c r="M13" s="1083">
        <v>114759.86382</v>
      </c>
      <c r="N13" s="1083">
        <v>130688.25178000001</v>
      </c>
      <c r="O13" s="1050">
        <v>113.8797550204343</v>
      </c>
      <c r="P13" s="1051">
        <v>0.25394236679089199</v>
      </c>
      <c r="Q13" s="1049">
        <v>0.26509239405995028</v>
      </c>
      <c r="R13" s="63"/>
      <c r="S13" s="247"/>
    </row>
    <row r="14" spans="1:19">
      <c r="A14" s="81" t="s">
        <v>1520</v>
      </c>
      <c r="B14" s="81" t="s">
        <v>1521</v>
      </c>
      <c r="C14" s="1083">
        <v>55933.806649999999</v>
      </c>
      <c r="D14" s="1083">
        <v>62395.47049</v>
      </c>
      <c r="E14" s="1047">
        <v>111.55234057362338</v>
      </c>
      <c r="F14" s="1048">
        <v>0.14947527746665701</v>
      </c>
      <c r="G14" s="1049">
        <v>0.14993596429234263</v>
      </c>
      <c r="H14" s="1083">
        <v>0</v>
      </c>
      <c r="I14" s="1083">
        <v>0</v>
      </c>
      <c r="J14" s="1047">
        <v>0</v>
      </c>
      <c r="K14" s="1048">
        <v>0</v>
      </c>
      <c r="L14" s="1049">
        <v>0</v>
      </c>
      <c r="M14" s="1083">
        <v>55933.806649999999</v>
      </c>
      <c r="N14" s="1083">
        <v>62395.47049</v>
      </c>
      <c r="O14" s="1050">
        <v>111.55234057362338</v>
      </c>
      <c r="P14" s="1051">
        <v>0.12377117549219077</v>
      </c>
      <c r="Q14" s="1049">
        <v>0.1265650464016872</v>
      </c>
      <c r="R14" s="63"/>
      <c r="S14" s="247"/>
    </row>
    <row r="15" spans="1:19">
      <c r="A15" s="81" t="s">
        <v>1522</v>
      </c>
      <c r="B15" s="81" t="s">
        <v>1523</v>
      </c>
      <c r="C15" s="1083">
        <v>24981.26888</v>
      </c>
      <c r="D15" s="1083">
        <v>27075.43029</v>
      </c>
      <c r="E15" s="1047">
        <v>108.38292650409198</v>
      </c>
      <c r="F15" s="1048">
        <v>6.6758948137980237E-2</v>
      </c>
      <c r="G15" s="1049">
        <v>6.5062106548453277E-2</v>
      </c>
      <c r="H15" s="1083">
        <v>7567.2986900000005</v>
      </c>
      <c r="I15" s="1083">
        <v>9003.3905500000001</v>
      </c>
      <c r="J15" s="1047">
        <v>118.97760242895869</v>
      </c>
      <c r="K15" s="1048">
        <v>9.7376228085538849E-2</v>
      </c>
      <c r="L15" s="1049">
        <v>0.11716471913404936</v>
      </c>
      <c r="M15" s="1083">
        <v>32548.567569999999</v>
      </c>
      <c r="N15" s="1083">
        <v>36078.82084</v>
      </c>
      <c r="O15" s="1050">
        <v>110.84610947135454</v>
      </c>
      <c r="P15" s="1051">
        <v>7.2023963860251575E-2</v>
      </c>
      <c r="Q15" s="1049">
        <v>7.3183479471712512E-2</v>
      </c>
      <c r="R15" s="63"/>
      <c r="S15" s="247"/>
    </row>
    <row r="16" spans="1:19">
      <c r="A16" s="81" t="s">
        <v>1524</v>
      </c>
      <c r="B16" s="81" t="s">
        <v>1525</v>
      </c>
      <c r="C16" s="1083">
        <v>8938.5548600000002</v>
      </c>
      <c r="D16" s="1083">
        <v>9794.8168399999995</v>
      </c>
      <c r="E16" s="1047">
        <v>109.57942299858526</v>
      </c>
      <c r="F16" s="1048">
        <v>2.3887038052137214E-2</v>
      </c>
      <c r="G16" s="1049">
        <v>2.353688972034669E-2</v>
      </c>
      <c r="H16" s="1083">
        <v>9216.0235199999988</v>
      </c>
      <c r="I16" s="1083">
        <v>8682.9770000000008</v>
      </c>
      <c r="J16" s="1047">
        <v>94.216089847826282</v>
      </c>
      <c r="K16" s="1048">
        <v>0.11859206899169067</v>
      </c>
      <c r="L16" s="1049">
        <v>0.11299504956523412</v>
      </c>
      <c r="M16" s="1083">
        <v>18154.578379999999</v>
      </c>
      <c r="N16" s="1083">
        <v>18477.793839999998</v>
      </c>
      <c r="O16" s="1050">
        <v>101.78035233446165</v>
      </c>
      <c r="P16" s="1051">
        <v>4.0172726321277698E-2</v>
      </c>
      <c r="Q16" s="1049">
        <v>3.7480971237090349E-2</v>
      </c>
      <c r="R16" s="63"/>
      <c r="S16" s="247"/>
    </row>
    <row r="17" spans="1:19">
      <c r="A17" s="81" t="s">
        <v>1526</v>
      </c>
      <c r="B17" s="81" t="s">
        <v>1527</v>
      </c>
      <c r="C17" s="1083">
        <v>0</v>
      </c>
      <c r="D17" s="1083">
        <v>0</v>
      </c>
      <c r="E17" s="1047">
        <v>0</v>
      </c>
      <c r="F17" s="1048">
        <v>0</v>
      </c>
      <c r="G17" s="1049">
        <v>0</v>
      </c>
      <c r="H17" s="1083">
        <v>1287.8198500000001</v>
      </c>
      <c r="I17" s="1083">
        <v>2412.12743</v>
      </c>
      <c r="J17" s="1047">
        <v>187.30317210128419</v>
      </c>
      <c r="K17" s="1048">
        <v>1.6571704723695058E-2</v>
      </c>
      <c r="L17" s="1049">
        <v>3.138997817344337E-2</v>
      </c>
      <c r="M17" s="1083">
        <v>1287.8198500000001</v>
      </c>
      <c r="N17" s="1083">
        <v>2412.12743</v>
      </c>
      <c r="O17" s="1050">
        <v>187.30317210128419</v>
      </c>
      <c r="P17" s="1051">
        <v>2.8497072915861844E-3</v>
      </c>
      <c r="Q17" s="1049">
        <v>4.8928394594550074E-3</v>
      </c>
      <c r="R17" s="63"/>
      <c r="S17" s="247"/>
    </row>
    <row r="18" spans="1:19">
      <c r="A18" s="81" t="s">
        <v>1757</v>
      </c>
      <c r="B18" s="81" t="s">
        <v>1528</v>
      </c>
      <c r="C18" s="1083">
        <v>11850.768039999999</v>
      </c>
      <c r="D18" s="1083">
        <v>13071.17633</v>
      </c>
      <c r="E18" s="1047">
        <v>110.29813667671789</v>
      </c>
      <c r="F18" s="1048">
        <v>3.1669520582718838E-2</v>
      </c>
      <c r="G18" s="1049">
        <v>3.1409963128459679E-2</v>
      </c>
      <c r="H18" s="1083">
        <v>0</v>
      </c>
      <c r="I18" s="1083">
        <v>0</v>
      </c>
      <c r="J18" s="1047">
        <v>0</v>
      </c>
      <c r="K18" s="1048">
        <v>0</v>
      </c>
      <c r="L18" s="1049">
        <v>0</v>
      </c>
      <c r="M18" s="1083">
        <v>11850.768039999999</v>
      </c>
      <c r="N18" s="1083">
        <v>13071.17633</v>
      </c>
      <c r="O18" s="1050">
        <v>110.29813667671789</v>
      </c>
      <c r="P18" s="1051">
        <v>2.6223559214811381E-2</v>
      </c>
      <c r="Q18" s="1049">
        <v>2.6514008560865415E-2</v>
      </c>
      <c r="R18" s="63"/>
      <c r="S18" s="247"/>
    </row>
    <row r="19" spans="1:19">
      <c r="A19" s="81" t="s">
        <v>1529</v>
      </c>
      <c r="B19" s="81" t="s">
        <v>1530</v>
      </c>
      <c r="C19" s="1083">
        <v>555.55494999999996</v>
      </c>
      <c r="D19" s="1083">
        <v>567.59852000000001</v>
      </c>
      <c r="E19" s="1047">
        <v>102.16784496295102</v>
      </c>
      <c r="F19" s="1048">
        <v>1.4846429247851801E-3</v>
      </c>
      <c r="G19" s="1049">
        <v>1.3639360479018405E-3</v>
      </c>
      <c r="H19" s="1083">
        <v>0</v>
      </c>
      <c r="I19" s="1083">
        <v>0</v>
      </c>
      <c r="J19" s="1047">
        <v>0</v>
      </c>
      <c r="K19" s="1048">
        <v>0</v>
      </c>
      <c r="L19" s="1049">
        <v>0</v>
      </c>
      <c r="M19" s="1083">
        <v>555.55494999999996</v>
      </c>
      <c r="N19" s="1083">
        <v>567.59852000000001</v>
      </c>
      <c r="O19" s="1050">
        <v>102.16784496295102</v>
      </c>
      <c r="P19" s="1051">
        <v>1.2293404173664491E-3</v>
      </c>
      <c r="Q19" s="1049">
        <v>1.1513357052551168E-3</v>
      </c>
      <c r="R19" s="63"/>
      <c r="S19" s="247"/>
    </row>
    <row r="20" spans="1:19">
      <c r="A20" s="81" t="s">
        <v>1531</v>
      </c>
      <c r="B20" s="81" t="s">
        <v>1532</v>
      </c>
      <c r="C20" s="1083">
        <v>1516.6527100000001</v>
      </c>
      <c r="D20" s="1083">
        <v>1959.4818899999998</v>
      </c>
      <c r="E20" s="1047">
        <v>129.19779703555204</v>
      </c>
      <c r="F20" s="1048">
        <v>4.0530423052800978E-3</v>
      </c>
      <c r="G20" s="1049">
        <v>4.708623949515987E-3</v>
      </c>
      <c r="H20" s="1083">
        <v>8048.7912699999997</v>
      </c>
      <c r="I20" s="1083">
        <v>7622.2665199999992</v>
      </c>
      <c r="J20" s="1047">
        <v>94.700760204954349</v>
      </c>
      <c r="K20" s="1048">
        <v>0.10357208914670366</v>
      </c>
      <c r="L20" s="1049">
        <v>9.9191600211174638E-2</v>
      </c>
      <c r="M20" s="1083">
        <v>9565.44398</v>
      </c>
      <c r="N20" s="1083">
        <v>9581.7484100000001</v>
      </c>
      <c r="O20" s="1050">
        <v>100.17045136675402</v>
      </c>
      <c r="P20" s="1051">
        <v>2.1166559481953295E-2</v>
      </c>
      <c r="Q20" s="1049">
        <v>1.943593697743335E-2</v>
      </c>
      <c r="R20" s="63"/>
      <c r="S20" s="247"/>
    </row>
    <row r="21" spans="1:19">
      <c r="A21" s="81" t="s">
        <v>1533</v>
      </c>
      <c r="B21" s="81" t="s">
        <v>1534</v>
      </c>
      <c r="C21" s="1083">
        <v>21089.05343</v>
      </c>
      <c r="D21" s="1083">
        <v>22702.231690000001</v>
      </c>
      <c r="E21" s="1047">
        <v>107.64936304682691</v>
      </c>
      <c r="F21" s="1048">
        <v>5.6357546567204798E-2</v>
      </c>
      <c r="G21" s="1049">
        <v>5.4553334934366149E-2</v>
      </c>
      <c r="H21" s="1083">
        <v>1977.02307</v>
      </c>
      <c r="I21" s="1083">
        <v>2093.8114</v>
      </c>
      <c r="J21" s="1047">
        <v>105.90728210369342</v>
      </c>
      <c r="K21" s="1047">
        <v>2.5440392573521136E-2</v>
      </c>
      <c r="L21" s="1049">
        <v>2.7247604470592546E-2</v>
      </c>
      <c r="M21" s="1083">
        <v>23066.076499999999</v>
      </c>
      <c r="N21" s="1083">
        <v>24796.043089999999</v>
      </c>
      <c r="O21" s="1050">
        <v>107.50004704961418</v>
      </c>
      <c r="P21" s="1051">
        <v>5.1040963835380183E-2</v>
      </c>
      <c r="Q21" s="1049">
        <v>5.0297118037871937E-2</v>
      </c>
      <c r="R21" s="63"/>
      <c r="S21" s="247"/>
    </row>
    <row r="22" spans="1:19">
      <c r="A22" s="81" t="s">
        <v>1535</v>
      </c>
      <c r="B22" s="81" t="s">
        <v>1536</v>
      </c>
      <c r="C22" s="1083">
        <v>21291.41171</v>
      </c>
      <c r="D22" s="1083">
        <v>23634.665699999998</v>
      </c>
      <c r="E22" s="1047">
        <v>111.00562997849237</v>
      </c>
      <c r="F22" s="1048">
        <v>5.6898320776261349E-2</v>
      </c>
      <c r="G22" s="1049">
        <v>5.6793968610663721E-2</v>
      </c>
      <c r="H22" s="1083">
        <v>5990.2263700000003</v>
      </c>
      <c r="I22" s="1083">
        <v>6306.6451100000004</v>
      </c>
      <c r="J22" s="1047">
        <v>105.28225012638379</v>
      </c>
      <c r="K22" s="1047">
        <v>7.7082413842069375E-2</v>
      </c>
      <c r="L22" s="1049">
        <v>8.2070893058312999E-2</v>
      </c>
      <c r="M22" s="1083">
        <v>27281.638079999997</v>
      </c>
      <c r="N22" s="1083">
        <v>29941.310809999999</v>
      </c>
      <c r="O22" s="1050">
        <v>109.74894807342889</v>
      </c>
      <c r="P22" s="1051">
        <v>6.0369222421126141E-2</v>
      </c>
      <c r="Q22" s="1049">
        <v>6.0733950112650044E-2</v>
      </c>
      <c r="R22" s="63"/>
      <c r="S22" s="247"/>
    </row>
    <row r="23" spans="1:19">
      <c r="A23" s="81" t="s">
        <v>1537</v>
      </c>
      <c r="B23" s="81" t="s">
        <v>1538</v>
      </c>
      <c r="C23" s="1083">
        <v>25955.549729999999</v>
      </c>
      <c r="D23" s="1083">
        <v>26291.471369999999</v>
      </c>
      <c r="E23" s="1047">
        <v>101.29421893773929</v>
      </c>
      <c r="F23" s="1048">
        <v>6.9362577483207358E-2</v>
      </c>
      <c r="G23" s="1049">
        <v>6.3178257677490399E-2</v>
      </c>
      <c r="H23" s="1083">
        <v>11802.86282</v>
      </c>
      <c r="I23" s="1083">
        <v>12148.858819999999</v>
      </c>
      <c r="J23" s="1047">
        <v>102.93145828496546</v>
      </c>
      <c r="K23" s="1047">
        <v>0.15187959523012382</v>
      </c>
      <c r="L23" s="1049">
        <v>0.15809795471379592</v>
      </c>
      <c r="M23" s="1083">
        <v>37758.412549999994</v>
      </c>
      <c r="N23" s="1083">
        <v>38440.330190000001</v>
      </c>
      <c r="O23" s="1050">
        <v>101.80600187864626</v>
      </c>
      <c r="P23" s="1051">
        <v>8.3552387830063551E-2</v>
      </c>
      <c r="Q23" s="1049">
        <v>7.7973643535122691E-2</v>
      </c>
      <c r="R23" s="63"/>
      <c r="S23" s="247"/>
    </row>
    <row r="24" spans="1:19" ht="18.75" customHeight="1">
      <c r="A24" s="1026" t="s">
        <v>508</v>
      </c>
      <c r="B24" s="367"/>
      <c r="C24" s="1084">
        <v>374201.05583999993</v>
      </c>
      <c r="D24" s="1084">
        <v>416147.45857999992</v>
      </c>
      <c r="E24" s="1052">
        <v>111.20958962711623</v>
      </c>
      <c r="F24" s="1053">
        <v>1</v>
      </c>
      <c r="G24" s="1054">
        <v>1</v>
      </c>
      <c r="H24" s="1084">
        <v>77711.971789999996</v>
      </c>
      <c r="I24" s="1084">
        <v>76843.870889999991</v>
      </c>
      <c r="J24" s="1052">
        <v>98.88292514009828</v>
      </c>
      <c r="K24" s="1053">
        <v>1</v>
      </c>
      <c r="L24" s="1054">
        <v>1</v>
      </c>
      <c r="M24" s="1084">
        <v>451913.02763000008</v>
      </c>
      <c r="N24" s="1084">
        <v>492991.32946999994</v>
      </c>
      <c r="O24" s="1055">
        <v>109.0898689191214</v>
      </c>
      <c r="P24" s="1056">
        <v>1</v>
      </c>
      <c r="Q24" s="1054">
        <v>1</v>
      </c>
      <c r="S24" s="247" t="str">
        <f t="shared" ref="S24:S25" si="0">IF(A24=R24,"OK","")</f>
        <v/>
      </c>
    </row>
    <row r="25" spans="1:19" ht="12.75" customHeight="1">
      <c r="A25" s="33" t="s">
        <v>509</v>
      </c>
      <c r="B25" s="33"/>
      <c r="S25" s="247" t="str">
        <f t="shared" si="0"/>
        <v/>
      </c>
    </row>
    <row r="26" spans="1:19" ht="12.75" customHeight="1">
      <c r="N26" s="76"/>
    </row>
    <row r="27" spans="1:19" ht="12.75" customHeight="1">
      <c r="A27" s="1017" t="s">
        <v>1320</v>
      </c>
      <c r="B27" s="271"/>
    </row>
    <row r="28" spans="1:19" ht="12.75" customHeight="1">
      <c r="A28" s="1018" t="s">
        <v>1321</v>
      </c>
      <c r="B28" s="812"/>
    </row>
    <row r="29" spans="1:19">
      <c r="A29" s="516"/>
      <c r="B29" s="888"/>
    </row>
    <row r="30" spans="1:19" ht="12.75" customHeight="1">
      <c r="A30" s="1033"/>
      <c r="B30" s="516"/>
    </row>
    <row r="31" spans="1:19" ht="12.75" customHeight="1">
      <c r="A31" s="50"/>
      <c r="B31" s="813"/>
    </row>
    <row r="32" spans="1:19" ht="12.75" customHeight="1">
      <c r="A32" s="813"/>
      <c r="B32" s="813"/>
    </row>
    <row r="33" spans="1:2" ht="12.75" customHeight="1">
      <c r="A33" s="580" t="s">
        <v>81</v>
      </c>
    </row>
    <row r="34" spans="1:2" ht="12.75" customHeight="1">
      <c r="B34" s="58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1688</v>
      </c>
    </row>
    <row r="101" spans="1:2">
      <c r="A101" s="610"/>
      <c r="B101" s="610"/>
    </row>
    <row r="103" spans="1:2">
      <c r="A103" s="611"/>
      <c r="B103" s="611"/>
    </row>
    <row r="105" spans="1:2">
      <c r="A105" s="611"/>
      <c r="B105" s="611"/>
    </row>
    <row r="107" spans="1:2">
      <c r="A107" s="611"/>
      <c r="B107" s="611"/>
    </row>
    <row r="109" spans="1:2">
      <c r="A109" s="611"/>
      <c r="B109" s="611"/>
    </row>
    <row r="111" spans="1:2">
      <c r="A111" s="611"/>
      <c r="B111" s="611"/>
    </row>
    <row r="113" spans="1:2">
      <c r="A113" s="611"/>
      <c r="B113" s="61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6" t="s">
        <v>1714</v>
      </c>
      <c r="F1" s="183"/>
    </row>
    <row r="2" spans="1:8">
      <c r="A2" s="513" t="s">
        <v>1715</v>
      </c>
    </row>
    <row r="3" spans="1:8" ht="12.75" customHeight="1"/>
    <row r="4" spans="1:8" ht="12.75" customHeight="1">
      <c r="B4" s="764"/>
      <c r="C4" s="763"/>
      <c r="D4" s="763"/>
      <c r="E4" s="763"/>
      <c r="F4" s="24" t="s">
        <v>1319</v>
      </c>
    </row>
    <row r="5" spans="1:8">
      <c r="A5" s="1237" t="s">
        <v>471</v>
      </c>
      <c r="B5" s="1237" t="s">
        <v>472</v>
      </c>
      <c r="C5" s="1238" t="s">
        <v>830</v>
      </c>
      <c r="D5" s="1238"/>
      <c r="E5" s="1239" t="s">
        <v>831</v>
      </c>
      <c r="F5" s="1239"/>
    </row>
    <row r="6" spans="1:8" ht="65.25">
      <c r="A6" s="1237"/>
      <c r="B6" s="1237"/>
      <c r="C6" s="368" t="s">
        <v>473</v>
      </c>
      <c r="D6" s="368" t="s">
        <v>1318</v>
      </c>
      <c r="E6" s="368" t="s">
        <v>474</v>
      </c>
      <c r="F6" s="368" t="s">
        <v>475</v>
      </c>
    </row>
    <row r="7" spans="1:8" ht="22.5">
      <c r="A7" s="82">
        <v>1</v>
      </c>
      <c r="B7" s="83" t="s">
        <v>476</v>
      </c>
      <c r="C7" s="1080">
        <v>835757</v>
      </c>
      <c r="D7" s="1080">
        <v>19231.34274</v>
      </c>
      <c r="E7" s="1080">
        <v>3253</v>
      </c>
      <c r="F7" s="1080">
        <v>3265.1024600000001</v>
      </c>
      <c r="G7" s="52"/>
    </row>
    <row r="8" spans="1:8" ht="22.5">
      <c r="A8" s="82">
        <v>2</v>
      </c>
      <c r="B8" s="83" t="s">
        <v>478</v>
      </c>
      <c r="C8" s="1080">
        <v>197226</v>
      </c>
      <c r="D8" s="1080">
        <v>37985.381710000001</v>
      </c>
      <c r="E8" s="1080">
        <v>1973099</v>
      </c>
      <c r="F8" s="1080">
        <v>25546.401570000002</v>
      </c>
      <c r="G8" s="52"/>
    </row>
    <row r="9" spans="1:8" ht="22.5">
      <c r="A9" s="82">
        <v>3</v>
      </c>
      <c r="B9" s="83" t="s">
        <v>477</v>
      </c>
      <c r="C9" s="1080">
        <v>224703</v>
      </c>
      <c r="D9" s="1080">
        <v>81107.386879999991</v>
      </c>
      <c r="E9" s="1080">
        <v>35643</v>
      </c>
      <c r="F9" s="1080">
        <v>43800.255270000001</v>
      </c>
      <c r="G9" s="52"/>
    </row>
    <row r="10" spans="1:8" ht="22.5">
      <c r="A10" s="82">
        <v>4</v>
      </c>
      <c r="B10" s="83" t="s">
        <v>479</v>
      </c>
      <c r="C10" s="1080">
        <v>29</v>
      </c>
      <c r="D10" s="1080">
        <v>108.01105</v>
      </c>
      <c r="E10" s="1080">
        <v>41</v>
      </c>
      <c r="F10" s="1080">
        <v>40.844540000000002</v>
      </c>
    </row>
    <row r="11" spans="1:8" ht="22.5">
      <c r="A11" s="82">
        <v>5</v>
      </c>
      <c r="B11" s="83" t="s">
        <v>480</v>
      </c>
      <c r="C11" s="1080">
        <v>85</v>
      </c>
      <c r="D11" s="1080">
        <v>566.42942000000005</v>
      </c>
      <c r="E11" s="1080">
        <v>1</v>
      </c>
      <c r="F11" s="361">
        <v>217.70433</v>
      </c>
    </row>
    <row r="12" spans="1:8" ht="22.5">
      <c r="A12" s="82">
        <v>6</v>
      </c>
      <c r="B12" s="83" t="s">
        <v>481</v>
      </c>
      <c r="C12" s="1080">
        <v>4502</v>
      </c>
      <c r="D12" s="1080">
        <v>7082.4072699999997</v>
      </c>
      <c r="E12" s="1080">
        <v>302</v>
      </c>
      <c r="F12" s="1080">
        <v>5863.1689299999998</v>
      </c>
    </row>
    <row r="13" spans="1:8" ht="22.5">
      <c r="A13" s="82">
        <v>7</v>
      </c>
      <c r="B13" s="83" t="s">
        <v>482</v>
      </c>
      <c r="C13" s="1080">
        <v>6015</v>
      </c>
      <c r="D13" s="1080">
        <v>1891.4451299999998</v>
      </c>
      <c r="E13" s="1080">
        <v>500</v>
      </c>
      <c r="F13" s="1080">
        <v>499.68053000000003</v>
      </c>
    </row>
    <row r="14" spans="1:8" ht="22.5">
      <c r="A14" s="82">
        <v>8</v>
      </c>
      <c r="B14" s="83" t="s">
        <v>483</v>
      </c>
      <c r="C14" s="1080">
        <v>222834</v>
      </c>
      <c r="D14" s="1080">
        <v>40400.540759999996</v>
      </c>
      <c r="E14" s="1080">
        <v>6453</v>
      </c>
      <c r="F14" s="1080">
        <v>15413.143970000001</v>
      </c>
      <c r="H14" s="247"/>
    </row>
    <row r="15" spans="1:8" ht="22.5">
      <c r="A15" s="82">
        <v>9</v>
      </c>
      <c r="B15" s="83" t="s">
        <v>484</v>
      </c>
      <c r="C15" s="1080">
        <v>226960</v>
      </c>
      <c r="D15" s="1080">
        <v>33253.403389999999</v>
      </c>
      <c r="E15" s="1080">
        <v>12127</v>
      </c>
      <c r="F15" s="1080">
        <v>14446.821769999999</v>
      </c>
    </row>
    <row r="16" spans="1:8" ht="22.5">
      <c r="A16" s="82">
        <v>10</v>
      </c>
      <c r="B16" s="83" t="s">
        <v>485</v>
      </c>
      <c r="C16" s="1080">
        <v>876012</v>
      </c>
      <c r="D16" s="1080">
        <v>145680.45053999999</v>
      </c>
      <c r="E16" s="1080">
        <v>35708</v>
      </c>
      <c r="F16" s="1080">
        <v>88024.792379999999</v>
      </c>
    </row>
    <row r="17" spans="1:6" ht="22.5">
      <c r="A17" s="82">
        <v>11</v>
      </c>
      <c r="B17" s="83" t="s">
        <v>486</v>
      </c>
      <c r="C17" s="1080">
        <v>952</v>
      </c>
      <c r="D17" s="1080">
        <v>230.05736999999999</v>
      </c>
      <c r="E17" s="1080">
        <v>0</v>
      </c>
      <c r="F17" s="1080">
        <v>4.5791599999999999</v>
      </c>
    </row>
    <row r="18" spans="1:6" ht="22.5">
      <c r="A18" s="82">
        <v>12</v>
      </c>
      <c r="B18" s="83" t="s">
        <v>487</v>
      </c>
      <c r="C18" s="1080">
        <v>9146</v>
      </c>
      <c r="D18" s="1080">
        <v>998.31606000000011</v>
      </c>
      <c r="E18" s="1080">
        <v>57</v>
      </c>
      <c r="F18" s="1080">
        <v>312.04250999999999</v>
      </c>
    </row>
    <row r="19" spans="1:6" ht="22.5">
      <c r="A19" s="82">
        <v>13</v>
      </c>
      <c r="B19" s="83" t="s">
        <v>488</v>
      </c>
      <c r="C19" s="1080">
        <v>121123</v>
      </c>
      <c r="D19" s="1080">
        <v>27052.36002</v>
      </c>
      <c r="E19" s="1080">
        <v>2685</v>
      </c>
      <c r="F19" s="1080">
        <v>6820.86841</v>
      </c>
    </row>
    <row r="20" spans="1:6" ht="22.5">
      <c r="A20" s="82">
        <v>14</v>
      </c>
      <c r="B20" s="83" t="s">
        <v>489</v>
      </c>
      <c r="C20" s="1080">
        <v>11792</v>
      </c>
      <c r="D20" s="1080">
        <v>4430.4889899999998</v>
      </c>
      <c r="E20" s="1080">
        <v>156</v>
      </c>
      <c r="F20" s="1080">
        <v>-1445.22172</v>
      </c>
    </row>
    <row r="21" spans="1:6" ht="22.5">
      <c r="A21" s="82">
        <v>15</v>
      </c>
      <c r="B21" s="83" t="s">
        <v>490</v>
      </c>
      <c r="C21" s="1080">
        <v>444</v>
      </c>
      <c r="D21" s="1080">
        <v>493.72921000000002</v>
      </c>
      <c r="E21" s="1080">
        <v>93</v>
      </c>
      <c r="F21" s="1080">
        <v>224.95176000000001</v>
      </c>
    </row>
    <row r="22" spans="1:6" ht="22.5">
      <c r="A22" s="82">
        <v>16</v>
      </c>
      <c r="B22" s="83" t="s">
        <v>491</v>
      </c>
      <c r="C22" s="1080">
        <v>100299</v>
      </c>
      <c r="D22" s="1080">
        <v>7571.6810800000003</v>
      </c>
      <c r="E22" s="1080">
        <v>1801</v>
      </c>
      <c r="F22" s="1080">
        <v>1776.6671100000001</v>
      </c>
    </row>
    <row r="23" spans="1:6" ht="22.5">
      <c r="A23" s="82">
        <v>17</v>
      </c>
      <c r="B23" s="83" t="s">
        <v>492</v>
      </c>
      <c r="C23" s="1080">
        <v>3831</v>
      </c>
      <c r="D23" s="1080">
        <v>90.284149999999997</v>
      </c>
      <c r="E23" s="1080">
        <v>14</v>
      </c>
      <c r="F23" s="1080">
        <v>11.47944</v>
      </c>
    </row>
    <row r="24" spans="1:6" ht="22.5">
      <c r="A24" s="82">
        <v>18</v>
      </c>
      <c r="B24" s="83" t="s">
        <v>493</v>
      </c>
      <c r="C24" s="1080">
        <v>358348</v>
      </c>
      <c r="D24" s="1080">
        <v>7973.7428200000004</v>
      </c>
      <c r="E24" s="1080">
        <v>107553</v>
      </c>
      <c r="F24" s="1080">
        <v>4133.6851299999998</v>
      </c>
    </row>
    <row r="25" spans="1:6" ht="22.5">
      <c r="A25" s="82">
        <v>19</v>
      </c>
      <c r="B25" s="83" t="s">
        <v>494</v>
      </c>
      <c r="C25" s="1080">
        <v>752544</v>
      </c>
      <c r="D25" s="1080">
        <v>56556.305979999997</v>
      </c>
      <c r="E25" s="1080">
        <v>15656</v>
      </c>
      <c r="F25" s="1080">
        <v>76240.213599999988</v>
      </c>
    </row>
    <row r="26" spans="1:6" ht="22.5">
      <c r="A26" s="82">
        <v>20</v>
      </c>
      <c r="B26" s="83" t="s">
        <v>495</v>
      </c>
      <c r="C26" s="1080">
        <v>2697</v>
      </c>
      <c r="D26" s="1080">
        <v>268.40681999999998</v>
      </c>
      <c r="E26" s="1080">
        <v>994</v>
      </c>
      <c r="F26" s="1080">
        <v>590.68598999999995</v>
      </c>
    </row>
    <row r="27" spans="1:6" ht="33.75">
      <c r="A27" s="82">
        <v>21</v>
      </c>
      <c r="B27" s="83" t="s">
        <v>496</v>
      </c>
      <c r="C27" s="1080">
        <v>514778</v>
      </c>
      <c r="D27" s="1080">
        <v>4455.6530300000004</v>
      </c>
      <c r="E27" s="1080">
        <v>384</v>
      </c>
      <c r="F27" s="1080">
        <v>318.63506000000001</v>
      </c>
    </row>
    <row r="28" spans="1:6" ht="22.5">
      <c r="A28" s="82">
        <v>22</v>
      </c>
      <c r="B28" s="83" t="s">
        <v>497</v>
      </c>
      <c r="C28" s="1080">
        <v>1300</v>
      </c>
      <c r="D28" s="1080">
        <v>61.887339999999995</v>
      </c>
      <c r="E28" s="1080">
        <v>43</v>
      </c>
      <c r="F28" s="1080">
        <v>256.44898000000001</v>
      </c>
    </row>
    <row r="29" spans="1:6" ht="45">
      <c r="A29" s="82">
        <v>23</v>
      </c>
      <c r="B29" s="83" t="s">
        <v>498</v>
      </c>
      <c r="C29" s="1080">
        <v>83317</v>
      </c>
      <c r="D29" s="1080">
        <v>15501.61772</v>
      </c>
      <c r="E29" s="1080">
        <v>1640</v>
      </c>
      <c r="F29" s="1080">
        <v>8545.5329399999991</v>
      </c>
    </row>
    <row r="30" spans="1:6" ht="22.5">
      <c r="A30" s="82">
        <v>24</v>
      </c>
      <c r="B30" s="83" t="s">
        <v>499</v>
      </c>
      <c r="C30" s="1080">
        <v>0</v>
      </c>
      <c r="D30" s="1080">
        <v>0</v>
      </c>
      <c r="E30" s="1080">
        <v>0</v>
      </c>
      <c r="F30" s="1080">
        <v>0</v>
      </c>
    </row>
    <row r="31" spans="1:6" ht="22.5">
      <c r="A31" s="82">
        <v>25</v>
      </c>
      <c r="B31" s="83" t="s">
        <v>500</v>
      </c>
      <c r="C31" s="1080">
        <v>0</v>
      </c>
      <c r="D31" s="1080">
        <v>0</v>
      </c>
      <c r="E31" s="1080">
        <v>0</v>
      </c>
      <c r="F31" s="1080">
        <v>0</v>
      </c>
    </row>
    <row r="32" spans="1:6" ht="22.5">
      <c r="A32" s="371"/>
      <c r="B32" s="372" t="s">
        <v>501</v>
      </c>
      <c r="C32" s="1081">
        <v>3200058</v>
      </c>
      <c r="D32" s="1081">
        <v>416147.45857999998</v>
      </c>
      <c r="E32" s="1081">
        <v>2179486</v>
      </c>
      <c r="F32" s="1081">
        <v>208956.96755999999</v>
      </c>
    </row>
    <row r="33" spans="1:7" ht="22.5">
      <c r="A33" s="371"/>
      <c r="B33" s="372" t="s">
        <v>502</v>
      </c>
      <c r="C33" s="1081">
        <v>1354636</v>
      </c>
      <c r="D33" s="1081">
        <v>76843.870890000006</v>
      </c>
      <c r="E33" s="1081">
        <v>18717</v>
      </c>
      <c r="F33" s="1081">
        <v>85951.516569999992</v>
      </c>
    </row>
    <row r="34" spans="1:7">
      <c r="A34" s="369"/>
      <c r="B34" s="370" t="s">
        <v>266</v>
      </c>
      <c r="C34" s="1082">
        <v>4554694</v>
      </c>
      <c r="D34" s="1082">
        <v>492991.32947000006</v>
      </c>
      <c r="E34" s="1082">
        <v>2198203</v>
      </c>
      <c r="F34" s="1082">
        <v>294908.48413</v>
      </c>
    </row>
    <row r="35" spans="1:7" ht="12.75" customHeight="1">
      <c r="A35" s="33" t="s">
        <v>470</v>
      </c>
      <c r="F35" s="247"/>
    </row>
    <row r="36" spans="1:7" ht="12.75" customHeight="1">
      <c r="G36" s="76"/>
    </row>
    <row r="37" spans="1:7" s="1008" customFormat="1" ht="12.75" customHeight="1">
      <c r="A37" s="271" t="s">
        <v>1322</v>
      </c>
      <c r="G37" s="76"/>
    </row>
    <row r="38" spans="1:7" s="1008" customFormat="1" ht="12.75" customHeight="1">
      <c r="A38" s="1019" t="s">
        <v>1323</v>
      </c>
      <c r="G38" s="76"/>
    </row>
    <row r="39" spans="1:7" ht="12.75" customHeight="1"/>
    <row r="40" spans="1:7" ht="12.75" customHeight="1">
      <c r="A40" s="580" t="s">
        <v>81</v>
      </c>
      <c r="F40" s="34" t="s">
        <v>1689</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65" t="s">
        <v>88</v>
      </c>
      <c r="B1" s="183"/>
      <c r="C1" s="183"/>
      <c r="D1" s="183"/>
      <c r="E1" s="183"/>
      <c r="F1" s="183"/>
      <c r="G1" s="183"/>
    </row>
    <row r="2" spans="1:7">
      <c r="A2" s="566" t="s">
        <v>89</v>
      </c>
      <c r="B2" s="183"/>
      <c r="C2" s="183"/>
      <c r="D2" s="183"/>
      <c r="E2" s="183"/>
      <c r="F2" s="183"/>
      <c r="G2" s="183"/>
    </row>
    <row r="3" spans="1:7" s="247" customFormat="1">
      <c r="A3" s="512"/>
      <c r="B3" s="183"/>
      <c r="C3" s="183"/>
      <c r="D3" s="183"/>
      <c r="E3" s="183"/>
      <c r="F3" s="183"/>
      <c r="G3" s="183"/>
    </row>
    <row r="4" spans="1:7" ht="12.75" customHeight="1">
      <c r="A4" s="23" t="s">
        <v>636</v>
      </c>
    </row>
    <row r="5" spans="1:7" ht="12.75" customHeight="1">
      <c r="A5" s="494" t="s">
        <v>637</v>
      </c>
      <c r="B5" s="183"/>
    </row>
    <row r="6" spans="1:7" ht="53.25" customHeight="1">
      <c r="A6" s="768" t="s">
        <v>1294</v>
      </c>
      <c r="B6" s="1240" t="s">
        <v>454</v>
      </c>
      <c r="C6" s="1241"/>
      <c r="D6" s="1242"/>
      <c r="E6" s="1240" t="s">
        <v>807</v>
      </c>
      <c r="F6" s="1241"/>
      <c r="G6" s="1242"/>
    </row>
    <row r="7" spans="1:7" s="247" customFormat="1">
      <c r="A7" s="1243" t="s">
        <v>817</v>
      </c>
      <c r="B7" s="380" t="str">
        <f>Naslovnica!A20</f>
        <v>Ožujak 2025.</v>
      </c>
      <c r="C7" s="1244" t="s">
        <v>818</v>
      </c>
      <c r="D7" s="1246" t="s">
        <v>813</v>
      </c>
      <c r="E7" s="380" t="str">
        <f>$B$7</f>
        <v>Ožujak 2025.</v>
      </c>
      <c r="F7" s="1244" t="s">
        <v>818</v>
      </c>
      <c r="G7" s="1246" t="s">
        <v>813</v>
      </c>
    </row>
    <row r="8" spans="1:7" s="247" customFormat="1">
      <c r="A8" s="1243"/>
      <c r="B8" s="754" t="str">
        <f>Naslovnica!A24</f>
        <v>March 2025</v>
      </c>
      <c r="C8" s="1245"/>
      <c r="D8" s="1243"/>
      <c r="E8" s="754" t="str">
        <f>$B$8</f>
        <v>March 2025</v>
      </c>
      <c r="F8" s="1245"/>
      <c r="G8" s="1243"/>
    </row>
    <row r="9" spans="1:7" ht="25.5">
      <c r="A9" s="227" t="s">
        <v>457</v>
      </c>
      <c r="B9" s="235">
        <v>48417161.759999998</v>
      </c>
      <c r="C9" s="231">
        <v>137544640</v>
      </c>
      <c r="D9" s="238">
        <v>0.17715631550615663</v>
      </c>
      <c r="E9" s="235">
        <v>150620.6</v>
      </c>
      <c r="F9" s="230">
        <v>538399.6</v>
      </c>
      <c r="G9" s="241">
        <v>8.0154186867779984</v>
      </c>
    </row>
    <row r="10" spans="1:7">
      <c r="A10" s="84" t="s">
        <v>459</v>
      </c>
      <c r="B10" s="236">
        <v>33361845.870000001</v>
      </c>
      <c r="C10" s="176">
        <v>108475169.81</v>
      </c>
      <c r="D10" s="239">
        <v>2.4150123748678309E-2</v>
      </c>
      <c r="E10" s="236">
        <v>150620.6</v>
      </c>
      <c r="F10" s="177">
        <v>538399.6</v>
      </c>
      <c r="G10" s="239">
        <v>8.0154186867779984</v>
      </c>
    </row>
    <row r="11" spans="1:7">
      <c r="A11" s="84" t="s">
        <v>458</v>
      </c>
      <c r="B11" s="236">
        <v>8758887.1999999993</v>
      </c>
      <c r="C11" s="176">
        <v>10738457.5</v>
      </c>
      <c r="D11" s="239">
        <v>6.9680843137702615</v>
      </c>
      <c r="E11" s="236" t="s">
        <v>138</v>
      </c>
      <c r="F11" s="177" t="s">
        <v>138</v>
      </c>
      <c r="G11" s="239" t="s">
        <v>138</v>
      </c>
    </row>
    <row r="12" spans="1:7">
      <c r="A12" s="84" t="s">
        <v>460</v>
      </c>
      <c r="B12" s="236" t="s">
        <v>138</v>
      </c>
      <c r="C12" s="177" t="s">
        <v>138</v>
      </c>
      <c r="D12" s="240" t="s">
        <v>138</v>
      </c>
      <c r="E12" s="236" t="s">
        <v>138</v>
      </c>
      <c r="F12" s="177" t="s">
        <v>138</v>
      </c>
      <c r="G12" s="239" t="s">
        <v>138</v>
      </c>
    </row>
    <row r="13" spans="1:7">
      <c r="A13" s="84" t="s">
        <v>1479</v>
      </c>
      <c r="B13" s="236">
        <v>1813467.3</v>
      </c>
      <c r="C13" s="177">
        <v>3780344.8</v>
      </c>
      <c r="D13" s="240">
        <v>0.23479513198008894</v>
      </c>
      <c r="E13" s="236" t="s">
        <v>138</v>
      </c>
      <c r="F13" s="177" t="s">
        <v>138</v>
      </c>
      <c r="G13" s="239" t="s">
        <v>138</v>
      </c>
    </row>
    <row r="14" spans="1:7">
      <c r="A14" s="84" t="s">
        <v>461</v>
      </c>
      <c r="B14" s="236" t="s">
        <v>138</v>
      </c>
      <c r="C14" s="177" t="s">
        <v>138</v>
      </c>
      <c r="D14" s="240" t="s">
        <v>138</v>
      </c>
      <c r="E14" s="236" t="s">
        <v>138</v>
      </c>
      <c r="F14" s="177" t="s">
        <v>138</v>
      </c>
      <c r="G14" s="239" t="s">
        <v>138</v>
      </c>
    </row>
    <row r="15" spans="1:7" s="247" customFormat="1">
      <c r="A15" s="84" t="s">
        <v>932</v>
      </c>
      <c r="B15" s="236">
        <v>4482961.3899999997</v>
      </c>
      <c r="C15" s="177">
        <v>14550667.890000001</v>
      </c>
      <c r="D15" s="240">
        <v>-0.25128960713968895</v>
      </c>
      <c r="E15" s="236" t="s">
        <v>138</v>
      </c>
      <c r="F15" s="177" t="s">
        <v>138</v>
      </c>
      <c r="G15" s="239" t="s">
        <v>138</v>
      </c>
    </row>
    <row r="16" spans="1:7">
      <c r="A16" s="818" t="s">
        <v>928</v>
      </c>
      <c r="B16" s="819">
        <v>7082746.4000000004</v>
      </c>
      <c r="C16" s="820">
        <v>34862867.600000001</v>
      </c>
      <c r="D16" s="821">
        <v>1.7992409568395575</v>
      </c>
      <c r="E16" s="236" t="s">
        <v>138</v>
      </c>
      <c r="F16" s="177" t="s">
        <v>138</v>
      </c>
      <c r="G16" s="239" t="s">
        <v>138</v>
      </c>
    </row>
    <row r="17" spans="1:10">
      <c r="A17" s="818" t="s">
        <v>929</v>
      </c>
      <c r="B17" s="819" t="s">
        <v>138</v>
      </c>
      <c r="C17" s="820" t="s">
        <v>138</v>
      </c>
      <c r="D17" s="821" t="s">
        <v>138</v>
      </c>
      <c r="E17" s="236" t="s">
        <v>138</v>
      </c>
      <c r="F17" s="177" t="s">
        <v>138</v>
      </c>
      <c r="G17" s="239" t="s">
        <v>138</v>
      </c>
    </row>
    <row r="18" spans="1:10" ht="18.75" customHeight="1">
      <c r="A18" s="373" t="s">
        <v>462</v>
      </c>
      <c r="B18" s="374">
        <v>55499908.159999996</v>
      </c>
      <c r="C18" s="375">
        <v>172407507.59999999</v>
      </c>
      <c r="D18" s="376">
        <v>0.27115953207085308</v>
      </c>
      <c r="E18" s="374">
        <v>150620.6</v>
      </c>
      <c r="F18" s="726">
        <v>538399.6</v>
      </c>
      <c r="G18" s="376">
        <v>8.0154186867779984</v>
      </c>
      <c r="J18" s="76"/>
    </row>
    <row r="19" spans="1:10" ht="15" customHeight="1">
      <c r="A19" s="1247" t="s">
        <v>816</v>
      </c>
      <c r="B19" s="377" t="str">
        <f>B7</f>
        <v>Ožujak 2025.</v>
      </c>
      <c r="C19" s="1245" t="s">
        <v>818</v>
      </c>
      <c r="D19" s="1243" t="s">
        <v>813</v>
      </c>
      <c r="E19" s="755" t="str">
        <f>E7</f>
        <v>Ožujak 2025.</v>
      </c>
      <c r="F19" s="1245" t="s">
        <v>818</v>
      </c>
      <c r="G19" s="1243" t="s">
        <v>813</v>
      </c>
    </row>
    <row r="20" spans="1:10" s="247" customFormat="1">
      <c r="A20" s="1247"/>
      <c r="B20" s="754" t="str">
        <f>B8</f>
        <v>March 2025</v>
      </c>
      <c r="C20" s="1245"/>
      <c r="D20" s="1243"/>
      <c r="E20" s="757" t="str">
        <f>E8</f>
        <v>March 2025</v>
      </c>
      <c r="F20" s="1245"/>
      <c r="G20" s="1243"/>
    </row>
    <row r="21" spans="1:10" ht="25.5">
      <c r="A21" s="228" t="s">
        <v>463</v>
      </c>
      <c r="B21" s="235">
        <v>12207710</v>
      </c>
      <c r="C21" s="230">
        <v>20065393</v>
      </c>
      <c r="D21" s="241">
        <v>1.9984287840281731</v>
      </c>
      <c r="E21" s="235">
        <v>717</v>
      </c>
      <c r="F21" s="230">
        <v>1902</v>
      </c>
      <c r="G21" s="241">
        <v>2.3348837209302324</v>
      </c>
    </row>
    <row r="22" spans="1:10">
      <c r="A22" s="84" t="s">
        <v>459</v>
      </c>
      <c r="B22" s="236">
        <v>1496758</v>
      </c>
      <c r="C22" s="177">
        <v>5036346</v>
      </c>
      <c r="D22" s="239">
        <v>0.14973030355636729</v>
      </c>
      <c r="E22" s="236">
        <v>717</v>
      </c>
      <c r="F22" s="177">
        <v>1902</v>
      </c>
      <c r="G22" s="239">
        <v>2.3348837209302324</v>
      </c>
    </row>
    <row r="23" spans="1:10">
      <c r="A23" s="84" t="s">
        <v>458</v>
      </c>
      <c r="B23" s="236">
        <v>8717000</v>
      </c>
      <c r="C23" s="177">
        <v>10689000</v>
      </c>
      <c r="D23" s="239">
        <v>6.9826007326007327</v>
      </c>
      <c r="E23" s="236" t="s">
        <v>138</v>
      </c>
      <c r="F23" s="177" t="s">
        <v>138</v>
      </c>
      <c r="G23" s="239" t="s">
        <v>138</v>
      </c>
    </row>
    <row r="24" spans="1:10">
      <c r="A24" s="84" t="s">
        <v>460</v>
      </c>
      <c r="B24" s="236" t="s">
        <v>138</v>
      </c>
      <c r="C24" s="177" t="s">
        <v>138</v>
      </c>
      <c r="D24" s="240" t="s">
        <v>138</v>
      </c>
      <c r="E24" s="236" t="s">
        <v>138</v>
      </c>
      <c r="F24" s="177" t="s">
        <v>138</v>
      </c>
      <c r="G24" s="239" t="s">
        <v>138</v>
      </c>
    </row>
    <row r="25" spans="1:10">
      <c r="A25" s="84" t="s">
        <v>1479</v>
      </c>
      <c r="B25" s="236">
        <v>1848000</v>
      </c>
      <c r="C25" s="177">
        <v>3844000</v>
      </c>
      <c r="D25" s="240">
        <v>0.23943661971830976</v>
      </c>
      <c r="E25" s="236" t="s">
        <v>138</v>
      </c>
      <c r="F25" s="177" t="s">
        <v>138</v>
      </c>
      <c r="G25" s="239" t="s">
        <v>138</v>
      </c>
    </row>
    <row r="26" spans="1:10">
      <c r="A26" s="84" t="s">
        <v>461</v>
      </c>
      <c r="B26" s="236" t="s">
        <v>138</v>
      </c>
      <c r="C26" s="177" t="s">
        <v>138</v>
      </c>
      <c r="D26" s="240" t="s">
        <v>138</v>
      </c>
      <c r="E26" s="236" t="s">
        <v>138</v>
      </c>
      <c r="F26" s="177" t="s">
        <v>138</v>
      </c>
      <c r="G26" s="239" t="s">
        <v>138</v>
      </c>
    </row>
    <row r="27" spans="1:10" s="247" customFormat="1">
      <c r="A27" s="84" t="s">
        <v>932</v>
      </c>
      <c r="B27" s="236">
        <v>145952</v>
      </c>
      <c r="C27" s="177">
        <v>496047</v>
      </c>
      <c r="D27" s="240">
        <v>-0.21756238775564907</v>
      </c>
      <c r="E27" s="236" t="s">
        <v>138</v>
      </c>
      <c r="F27" s="177" t="s">
        <v>138</v>
      </c>
      <c r="G27" s="239" t="s">
        <v>138</v>
      </c>
    </row>
    <row r="28" spans="1:10">
      <c r="A28" s="818" t="s">
        <v>930</v>
      </c>
      <c r="B28" s="819">
        <v>155308</v>
      </c>
      <c r="C28" s="820">
        <v>607589</v>
      </c>
      <c r="D28" s="867">
        <v>3.7548602394146284</v>
      </c>
      <c r="E28" s="236" t="s">
        <v>138</v>
      </c>
      <c r="F28" s="177" t="s">
        <v>138</v>
      </c>
      <c r="G28" s="239" t="s">
        <v>138</v>
      </c>
    </row>
    <row r="29" spans="1:10">
      <c r="A29" s="818" t="s">
        <v>931</v>
      </c>
      <c r="B29" s="819" t="s">
        <v>138</v>
      </c>
      <c r="C29" s="820" t="s">
        <v>138</v>
      </c>
      <c r="D29" s="821" t="s">
        <v>138</v>
      </c>
      <c r="E29" s="236" t="s">
        <v>138</v>
      </c>
      <c r="F29" s="177" t="s">
        <v>138</v>
      </c>
      <c r="G29" s="239" t="s">
        <v>138</v>
      </c>
    </row>
    <row r="30" spans="1:10" ht="18.75" customHeight="1">
      <c r="A30" s="373" t="s">
        <v>464</v>
      </c>
      <c r="B30" s="374">
        <v>12363018</v>
      </c>
      <c r="C30" s="378">
        <v>20672982</v>
      </c>
      <c r="D30" s="376">
        <v>2.0124077979898791</v>
      </c>
      <c r="E30" s="374">
        <v>717</v>
      </c>
      <c r="F30" s="378">
        <v>1902</v>
      </c>
      <c r="G30" s="376">
        <v>2.3348837209302324</v>
      </c>
    </row>
    <row r="31" spans="1:10" ht="18.75" customHeight="1">
      <c r="A31" s="381" t="s">
        <v>465</v>
      </c>
      <c r="B31" s="235">
        <v>8710</v>
      </c>
      <c r="C31" s="382">
        <v>27050</v>
      </c>
      <c r="D31" s="383">
        <v>9.7945291818984037E-2</v>
      </c>
      <c r="E31" s="235">
        <v>61</v>
      </c>
      <c r="F31" s="382">
        <v>185</v>
      </c>
      <c r="G31" s="383">
        <v>3.3571428571428568</v>
      </c>
    </row>
    <row r="32" spans="1:10" ht="15" customHeight="1">
      <c r="A32" s="1247" t="s">
        <v>815</v>
      </c>
      <c r="B32" s="377" t="str">
        <f>B7</f>
        <v>Ožujak 2025.</v>
      </c>
      <c r="C32" s="1245" t="s">
        <v>818</v>
      </c>
      <c r="D32" s="1243" t="s">
        <v>813</v>
      </c>
      <c r="E32" s="377" t="str">
        <f>E7</f>
        <v>Ožujak 2025.</v>
      </c>
      <c r="F32" s="1245" t="s">
        <v>818</v>
      </c>
      <c r="G32" s="1243" t="s">
        <v>813</v>
      </c>
    </row>
    <row r="33" spans="1:7" s="247" customFormat="1">
      <c r="A33" s="1247"/>
      <c r="B33" s="754" t="str">
        <f>B8</f>
        <v>March 2025</v>
      </c>
      <c r="C33" s="1245"/>
      <c r="D33" s="1243"/>
      <c r="E33" s="754" t="str">
        <f>E8</f>
        <v>March 2025</v>
      </c>
      <c r="F33" s="1245"/>
      <c r="G33" s="1243"/>
    </row>
    <row r="34" spans="1:7" ht="17.25" customHeight="1">
      <c r="A34" s="229" t="s">
        <v>466</v>
      </c>
      <c r="B34" s="236">
        <v>25331530.259999998</v>
      </c>
      <c r="C34" s="177">
        <v>116750484.60999998</v>
      </c>
      <c r="D34" s="239">
        <v>0.14679648173952797</v>
      </c>
      <c r="E34" s="236" t="s">
        <v>138</v>
      </c>
      <c r="F34" s="177" t="s">
        <v>138</v>
      </c>
      <c r="G34" s="239" t="s">
        <v>138</v>
      </c>
    </row>
    <row r="35" spans="1:7" ht="17.25" customHeight="1">
      <c r="A35" s="229" t="s">
        <v>467</v>
      </c>
      <c r="B35" s="236">
        <v>25122744</v>
      </c>
      <c r="C35" s="245">
        <v>108625453.06999999</v>
      </c>
      <c r="D35" s="239">
        <v>0.6697305045980857</v>
      </c>
      <c r="E35" s="236" t="s">
        <v>138</v>
      </c>
      <c r="F35" s="177" t="s">
        <v>138</v>
      </c>
      <c r="G35" s="239" t="s">
        <v>138</v>
      </c>
    </row>
    <row r="36" spans="1:7">
      <c r="A36" s="1247" t="s">
        <v>811</v>
      </c>
      <c r="B36" s="756" t="str">
        <f>B7</f>
        <v>Ožujak 2025.</v>
      </c>
      <c r="C36" s="1248" t="s">
        <v>812</v>
      </c>
      <c r="D36" s="1243" t="s">
        <v>813</v>
      </c>
      <c r="E36" s="379"/>
      <c r="F36" s="1248"/>
      <c r="G36" s="1243"/>
    </row>
    <row r="37" spans="1:7" s="247" customFormat="1" ht="21" customHeight="1">
      <c r="A37" s="1247"/>
      <c r="B37" s="754" t="str">
        <f>B8</f>
        <v>March 2025</v>
      </c>
      <c r="C37" s="1248"/>
      <c r="D37" s="1243"/>
      <c r="E37" s="379"/>
      <c r="F37" s="1248"/>
      <c r="G37" s="1243"/>
    </row>
    <row r="38" spans="1:7">
      <c r="A38" s="178" t="s">
        <v>62</v>
      </c>
      <c r="B38" s="237">
        <v>3301.36</v>
      </c>
      <c r="C38" s="85">
        <v>3.4536139009448075E-2</v>
      </c>
      <c r="D38" s="239">
        <v>-9.7217264538345116E-3</v>
      </c>
      <c r="E38" s="237"/>
      <c r="F38" s="85"/>
      <c r="G38" s="239"/>
    </row>
    <row r="39" spans="1:7">
      <c r="A39" s="86" t="s">
        <v>110</v>
      </c>
      <c r="B39" s="237">
        <v>2539.91</v>
      </c>
      <c r="C39" s="85">
        <v>3.5535623279991713E-2</v>
      </c>
      <c r="D39" s="239">
        <v>-9.7044603867749712E-3</v>
      </c>
      <c r="E39" s="237"/>
      <c r="F39" s="85"/>
      <c r="G39" s="239"/>
    </row>
    <row r="40" spans="1:7">
      <c r="A40" s="86" t="s">
        <v>63</v>
      </c>
      <c r="B40" s="237">
        <v>2072.86</v>
      </c>
      <c r="C40" s="85">
        <v>3.5022369577374812E-2</v>
      </c>
      <c r="D40" s="239">
        <v>-1.8927041673568734E-2</v>
      </c>
      <c r="E40" s="237"/>
      <c r="F40" s="85"/>
      <c r="G40" s="239"/>
    </row>
    <row r="41" spans="1:7" s="247" customFormat="1">
      <c r="A41" s="86" t="s">
        <v>922</v>
      </c>
      <c r="B41" s="237">
        <v>2325.13</v>
      </c>
      <c r="C41" s="85">
        <v>3.4881340241058156E-2</v>
      </c>
      <c r="D41" s="239">
        <v>-1.8895232308399845E-2</v>
      </c>
      <c r="E41" s="237"/>
      <c r="F41" s="85"/>
      <c r="G41" s="239"/>
    </row>
    <row r="42" spans="1:7">
      <c r="A42" s="86" t="s">
        <v>779</v>
      </c>
      <c r="B42" s="237">
        <v>1902.21</v>
      </c>
      <c r="C42" s="85">
        <v>3.6445960377481823E-2</v>
      </c>
      <c r="D42" s="239">
        <v>9.0502975548423237E-4</v>
      </c>
      <c r="E42" s="237"/>
      <c r="F42" s="85"/>
      <c r="G42" s="239"/>
    </row>
    <row r="43" spans="1:7" s="247" customFormat="1">
      <c r="A43" s="86" t="s">
        <v>90</v>
      </c>
      <c r="B43" s="237">
        <v>2093.15</v>
      </c>
      <c r="C43" s="85">
        <v>4.2197769368651716E-2</v>
      </c>
      <c r="D43" s="239">
        <v>5.674229102405226E-3</v>
      </c>
      <c r="E43" s="237"/>
      <c r="F43" s="85"/>
      <c r="G43" s="239"/>
    </row>
    <row r="44" spans="1:7">
      <c r="A44" s="86" t="s">
        <v>91</v>
      </c>
      <c r="B44" s="237">
        <v>2255.59</v>
      </c>
      <c r="C44" s="85">
        <v>-8.7453691292862512E-3</v>
      </c>
      <c r="D44" s="239">
        <v>-3.8324777870627713E-2</v>
      </c>
      <c r="E44" s="237"/>
      <c r="F44" s="85"/>
      <c r="G44" s="239"/>
    </row>
    <row r="45" spans="1:7">
      <c r="A45" s="86" t="s">
        <v>92</v>
      </c>
      <c r="B45" s="237">
        <v>805.84</v>
      </c>
      <c r="C45" s="85">
        <v>0.21452901281085168</v>
      </c>
      <c r="D45" s="239">
        <v>0.14452903079195534</v>
      </c>
      <c r="E45" s="237"/>
      <c r="F45" s="85"/>
      <c r="G45" s="239"/>
    </row>
    <row r="46" spans="1:7">
      <c r="A46" s="86" t="s">
        <v>93</v>
      </c>
      <c r="B46" s="237">
        <v>859.53</v>
      </c>
      <c r="C46" s="85">
        <v>-2.1281683405069418E-2</v>
      </c>
      <c r="D46" s="239">
        <v>9.3082785502351939E-5</v>
      </c>
      <c r="E46" s="237"/>
      <c r="F46" s="85"/>
      <c r="G46" s="239"/>
    </row>
    <row r="47" spans="1:7">
      <c r="A47" s="86" t="s">
        <v>94</v>
      </c>
      <c r="B47" s="237">
        <v>1316.48</v>
      </c>
      <c r="C47" s="85">
        <v>7.0622295956540126E-2</v>
      </c>
      <c r="D47" s="239">
        <v>3.7194607924240009E-2</v>
      </c>
      <c r="E47" s="237"/>
      <c r="F47" s="85"/>
      <c r="G47" s="239"/>
    </row>
    <row r="48" spans="1:7">
      <c r="A48" s="86" t="s">
        <v>95</v>
      </c>
      <c r="B48" s="237">
        <v>4295.93</v>
      </c>
      <c r="C48" s="85">
        <v>4.5780416614936703E-2</v>
      </c>
      <c r="D48" s="239">
        <v>-1.4111561428551744E-2</v>
      </c>
      <c r="E48" s="237"/>
      <c r="F48" s="85"/>
      <c r="G48" s="239"/>
    </row>
    <row r="49" spans="1:7">
      <c r="A49" s="178" t="s">
        <v>64</v>
      </c>
      <c r="B49" s="237">
        <v>99.080500000000001</v>
      </c>
      <c r="C49" s="85">
        <v>-5.9773486776696361E-3</v>
      </c>
      <c r="D49" s="239">
        <v>-1.7550806158297405E-3</v>
      </c>
      <c r="E49" s="237"/>
      <c r="F49" s="85"/>
      <c r="G49" s="239"/>
    </row>
    <row r="50" spans="1:7">
      <c r="A50" s="178" t="s">
        <v>82</v>
      </c>
      <c r="B50" s="237">
        <v>182.60079999999999</v>
      </c>
      <c r="C50" s="85">
        <v>3.3955001955021658E-5</v>
      </c>
      <c r="D50" s="239">
        <v>1.9061599640668447E-4</v>
      </c>
      <c r="E50" s="237"/>
      <c r="F50" s="85"/>
      <c r="G50" s="239"/>
    </row>
    <row r="51" spans="1:7" ht="15" customHeight="1">
      <c r="A51" s="1247" t="s">
        <v>814</v>
      </c>
      <c r="B51" s="377" t="str">
        <f>B7</f>
        <v>Ožujak 2025.</v>
      </c>
      <c r="C51" s="1249"/>
      <c r="D51" s="1243" t="s">
        <v>813</v>
      </c>
      <c r="E51" s="377" t="str">
        <f>E7</f>
        <v>Ožujak 2025.</v>
      </c>
      <c r="F51" s="1249"/>
      <c r="G51" s="1243" t="s">
        <v>813</v>
      </c>
    </row>
    <row r="52" spans="1:7" s="247" customFormat="1">
      <c r="A52" s="1247"/>
      <c r="B52" s="754" t="str">
        <f>B8</f>
        <v>March 2025</v>
      </c>
      <c r="C52" s="1249"/>
      <c r="D52" s="1243"/>
      <c r="E52" s="754" t="str">
        <f>E8</f>
        <v>March 2025</v>
      </c>
      <c r="F52" s="1249"/>
      <c r="G52" s="1243"/>
    </row>
    <row r="53" spans="1:7">
      <c r="A53" s="84" t="s">
        <v>459</v>
      </c>
      <c r="B53" s="236">
        <v>29675.88764836</v>
      </c>
      <c r="C53" s="177"/>
      <c r="D53" s="239">
        <v>9.2549245019315496E-3</v>
      </c>
      <c r="E53" s="236">
        <v>62.967480000000002</v>
      </c>
      <c r="F53" s="177"/>
      <c r="G53" s="239">
        <v>-7.8672976129168903E-2</v>
      </c>
    </row>
    <row r="54" spans="1:7">
      <c r="A54" s="84" t="s">
        <v>458</v>
      </c>
      <c r="B54" s="236">
        <v>19121.12976761</v>
      </c>
      <c r="C54" s="177"/>
      <c r="D54" s="239">
        <v>6.3350712097681283E-2</v>
      </c>
      <c r="E54" s="236">
        <v>1.32722808</v>
      </c>
      <c r="F54" s="177"/>
      <c r="G54" s="239">
        <v>0</v>
      </c>
    </row>
    <row r="55" spans="1:7">
      <c r="A55" s="84" t="s">
        <v>460</v>
      </c>
      <c r="B55" s="236" t="s">
        <v>138</v>
      </c>
      <c r="C55" s="177"/>
      <c r="D55" s="240" t="s">
        <v>138</v>
      </c>
      <c r="E55" s="236" t="s">
        <v>138</v>
      </c>
      <c r="F55" s="177"/>
      <c r="G55" s="239" t="s">
        <v>138</v>
      </c>
    </row>
    <row r="56" spans="1:7">
      <c r="A56" s="84" t="s">
        <v>1479</v>
      </c>
      <c r="B56" s="236">
        <v>2732.0811944000002</v>
      </c>
      <c r="C56" s="177"/>
      <c r="D56" s="240">
        <v>8.8613170784769935E-2</v>
      </c>
      <c r="E56" s="236" t="s">
        <v>138</v>
      </c>
      <c r="F56" s="177"/>
      <c r="G56" s="239" t="s">
        <v>138</v>
      </c>
    </row>
    <row r="57" spans="1:7" s="247" customFormat="1">
      <c r="A57" s="84" t="s">
        <v>932</v>
      </c>
      <c r="B57" s="236">
        <v>121.44689095</v>
      </c>
      <c r="C57" s="177"/>
      <c r="D57" s="239">
        <v>0.49110186382987986</v>
      </c>
      <c r="E57" s="236" t="s">
        <v>138</v>
      </c>
      <c r="F57" s="177"/>
      <c r="G57" s="239" t="s">
        <v>138</v>
      </c>
    </row>
    <row r="58" spans="1:7" ht="18.75" customHeight="1">
      <c r="A58" s="373" t="s">
        <v>468</v>
      </c>
      <c r="B58" s="374">
        <v>51650.545501319997</v>
      </c>
      <c r="C58" s="378"/>
      <c r="D58" s="376">
        <v>3.3489306370361627E-2</v>
      </c>
      <c r="E58" s="374">
        <v>64.294708080000007</v>
      </c>
      <c r="F58" s="378"/>
      <c r="G58" s="376">
        <v>-7.7174273029426144E-2</v>
      </c>
    </row>
    <row r="59" spans="1:7" s="183" customFormat="1">
      <c r="A59" s="19" t="s">
        <v>469</v>
      </c>
      <c r="B59" s="242"/>
      <c r="C59" s="223"/>
      <c r="D59" s="223"/>
    </row>
    <row r="60" spans="1:7" s="183" customFormat="1">
      <c r="A60" s="272"/>
      <c r="B60" s="243"/>
      <c r="C60" s="225"/>
      <c r="D60" s="226"/>
    </row>
    <row r="61" spans="1:7" s="183" customFormat="1">
      <c r="B61" s="224"/>
      <c r="C61" s="225"/>
      <c r="D61" s="226"/>
    </row>
    <row r="62" spans="1:7" s="183" customFormat="1">
      <c r="A62" s="580" t="s">
        <v>81</v>
      </c>
      <c r="B62" s="224"/>
      <c r="C62" s="225"/>
      <c r="D62" s="226"/>
    </row>
    <row r="63" spans="1:7" ht="12.75" customHeight="1">
      <c r="B63" s="35"/>
      <c r="C63" s="35"/>
      <c r="D63" s="35"/>
    </row>
    <row r="64" spans="1:7" ht="12.75" customHeight="1">
      <c r="B64" s="51"/>
      <c r="C64" s="51"/>
      <c r="G64" s="13" t="s">
        <v>1690</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10"/>
    </row>
    <row r="118" spans="1:1">
      <c r="A118" s="611"/>
    </row>
    <row r="120" spans="1:1">
      <c r="A120" s="611"/>
    </row>
    <row r="122" spans="1:1">
      <c r="A122" s="611"/>
    </row>
    <row r="124" spans="1:1">
      <c r="A124" s="611"/>
    </row>
    <row r="126" spans="1:1">
      <c r="A126" s="611"/>
    </row>
    <row r="128" spans="1:1">
      <c r="A128" s="611"/>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89"/>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8" t="s">
        <v>638</v>
      </c>
      <c r="E1" s="126" t="str">
        <f>Naslovnica!A20</f>
        <v>Ožujak 2025.</v>
      </c>
      <c r="G1" s="128" t="s">
        <v>845</v>
      </c>
      <c r="H1" s="247"/>
      <c r="I1" s="247"/>
      <c r="J1" s="247"/>
      <c r="K1" s="126" t="str">
        <f>E1</f>
        <v>Ožujak 2025.</v>
      </c>
    </row>
    <row r="2" spans="1:18" ht="12.75" customHeight="1">
      <c r="A2" s="500" t="s">
        <v>639</v>
      </c>
      <c r="E2" s="510" t="str">
        <f>Naslovnica!A24</f>
        <v>March 2025</v>
      </c>
      <c r="G2" s="500" t="s">
        <v>846</v>
      </c>
      <c r="H2" s="247"/>
      <c r="I2" s="247"/>
      <c r="J2" s="247"/>
      <c r="K2" s="498" t="str">
        <f>E2</f>
        <v>March 2025</v>
      </c>
    </row>
    <row r="3" spans="1:18" ht="12.75" customHeight="1">
      <c r="A3" s="38" t="s">
        <v>1292</v>
      </c>
      <c r="G3" s="38" t="s">
        <v>1292</v>
      </c>
      <c r="H3" s="247"/>
      <c r="I3" s="247"/>
      <c r="J3" s="247"/>
      <c r="K3" s="247"/>
    </row>
    <row r="4" spans="1:18" ht="45" customHeight="1">
      <c r="A4" s="384" t="s">
        <v>442</v>
      </c>
      <c r="B4" s="384" t="s">
        <v>443</v>
      </c>
      <c r="C4" s="384" t="s">
        <v>444</v>
      </c>
      <c r="D4" s="384" t="s">
        <v>445</v>
      </c>
      <c r="E4" s="384" t="s">
        <v>446</v>
      </c>
      <c r="G4" s="384" t="s">
        <v>442</v>
      </c>
      <c r="H4" s="384" t="s">
        <v>443</v>
      </c>
      <c r="I4" s="384" t="s">
        <v>444</v>
      </c>
      <c r="J4" s="384" t="s">
        <v>445</v>
      </c>
      <c r="K4" s="384" t="s">
        <v>449</v>
      </c>
    </row>
    <row r="5" spans="1:18" ht="12.75" customHeight="1">
      <c r="A5" s="87" t="s">
        <v>1719</v>
      </c>
      <c r="B5" s="88">
        <v>5054533</v>
      </c>
      <c r="C5" s="89">
        <v>0.15150639505067648</v>
      </c>
      <c r="D5" s="90">
        <v>466</v>
      </c>
      <c r="E5" s="232">
        <v>-6.8000000000000007</v>
      </c>
      <c r="F5" s="52"/>
      <c r="G5" s="87" t="s">
        <v>1743</v>
      </c>
      <c r="H5" s="88">
        <v>110820</v>
      </c>
      <c r="I5" s="89">
        <v>0.73575593245545423</v>
      </c>
      <c r="J5" s="90">
        <v>340</v>
      </c>
      <c r="K5" s="232">
        <v>-12.370000000000001</v>
      </c>
      <c r="P5" s="76"/>
      <c r="R5" s="753"/>
    </row>
    <row r="6" spans="1:18" ht="12.75" customHeight="1">
      <c r="A6" s="87" t="s">
        <v>1720</v>
      </c>
      <c r="B6" s="88">
        <v>3821690.5</v>
      </c>
      <c r="C6" s="89">
        <v>0.11455272933313865</v>
      </c>
      <c r="D6" s="90">
        <v>47.5</v>
      </c>
      <c r="E6" s="232">
        <v>-2.06</v>
      </c>
      <c r="F6" s="52"/>
      <c r="G6" s="87" t="s">
        <v>1744</v>
      </c>
      <c r="H6" s="88">
        <v>23020</v>
      </c>
      <c r="I6" s="89">
        <v>0.15283434005707053</v>
      </c>
      <c r="J6" s="90">
        <v>2720</v>
      </c>
      <c r="K6" s="232">
        <v>-6.21</v>
      </c>
      <c r="P6" s="76"/>
      <c r="R6" s="753"/>
    </row>
    <row r="7" spans="1:18" ht="12.75" customHeight="1">
      <c r="A7" s="87" t="s">
        <v>1721</v>
      </c>
      <c r="B7" s="88">
        <v>3026507</v>
      </c>
      <c r="C7" s="89">
        <v>9.0717612322570196E-2</v>
      </c>
      <c r="D7" s="90">
        <v>43.5</v>
      </c>
      <c r="E7" s="232">
        <v>3.5700000000000003</v>
      </c>
      <c r="F7" s="52"/>
      <c r="G7" s="87" t="s">
        <v>1745</v>
      </c>
      <c r="H7" s="88">
        <v>16780.599999999999</v>
      </c>
      <c r="I7" s="89">
        <v>0.11140972748747514</v>
      </c>
      <c r="J7" s="90">
        <v>46</v>
      </c>
      <c r="K7" s="232">
        <v>-4.17</v>
      </c>
      <c r="P7" s="76"/>
      <c r="R7" s="753"/>
    </row>
    <row r="8" spans="1:18" ht="12.75" customHeight="1">
      <c r="A8" s="87" t="s">
        <v>1722</v>
      </c>
      <c r="B8" s="88">
        <v>2719820</v>
      </c>
      <c r="C8" s="89">
        <v>8.1524865578428488E-2</v>
      </c>
      <c r="D8" s="90">
        <v>2080</v>
      </c>
      <c r="E8" s="232">
        <v>-1.8900000000000001</v>
      </c>
      <c r="G8" s="87"/>
      <c r="H8" s="88"/>
      <c r="I8" s="89"/>
      <c r="J8" s="90"/>
      <c r="K8" s="232"/>
      <c r="P8" s="76"/>
      <c r="R8" s="753"/>
    </row>
    <row r="9" spans="1:18" ht="12.75" customHeight="1">
      <c r="A9" s="87" t="s">
        <v>1723</v>
      </c>
      <c r="B9" s="88">
        <v>2363904.7000000002</v>
      </c>
      <c r="C9" s="89">
        <v>7.0856532015984644E-2</v>
      </c>
      <c r="D9" s="90">
        <v>27.8</v>
      </c>
      <c r="E9" s="232">
        <v>4.12</v>
      </c>
      <c r="G9" s="87"/>
      <c r="H9" s="88"/>
      <c r="I9" s="89"/>
      <c r="J9" s="90"/>
      <c r="K9" s="232"/>
      <c r="P9" s="76"/>
      <c r="R9" s="753"/>
    </row>
    <row r="10" spans="1:18" ht="12.75" customHeight="1">
      <c r="A10" s="87" t="s">
        <v>1724</v>
      </c>
      <c r="B10" s="88">
        <v>2199580</v>
      </c>
      <c r="C10" s="89">
        <v>6.5931004194762791E-2</v>
      </c>
      <c r="D10" s="90">
        <v>1950</v>
      </c>
      <c r="E10" s="233">
        <v>-6.25</v>
      </c>
      <c r="G10" s="87"/>
      <c r="H10" s="88"/>
      <c r="I10" s="89"/>
      <c r="J10" s="90"/>
      <c r="K10" s="233"/>
    </row>
    <row r="11" spans="1:18" ht="12.75" customHeight="1">
      <c r="A11" s="87" t="s">
        <v>1725</v>
      </c>
      <c r="B11" s="88">
        <v>2043631</v>
      </c>
      <c r="C11" s="89">
        <v>6.1256532626022819E-2</v>
      </c>
      <c r="D11" s="90">
        <v>143</v>
      </c>
      <c r="E11" s="232">
        <v>-0.69</v>
      </c>
      <c r="G11" s="87"/>
      <c r="H11" s="88"/>
      <c r="I11" s="89"/>
      <c r="J11" s="90"/>
      <c r="K11" s="232"/>
    </row>
    <row r="12" spans="1:18" ht="12.75" customHeight="1">
      <c r="A12" s="87" t="s">
        <v>1726</v>
      </c>
      <c r="B12" s="88">
        <v>1949500.14</v>
      </c>
      <c r="C12" s="89">
        <v>5.8435020280249245E-2</v>
      </c>
      <c r="D12" s="90">
        <v>5.6</v>
      </c>
      <c r="E12" s="232">
        <v>-5.08</v>
      </c>
      <c r="G12" s="87"/>
      <c r="H12" s="88"/>
      <c r="I12" s="89"/>
      <c r="J12" s="90"/>
      <c r="K12" s="232"/>
    </row>
    <row r="13" spans="1:18" ht="12.75" customHeight="1">
      <c r="A13" s="87" t="s">
        <v>1727</v>
      </c>
      <c r="B13" s="88">
        <v>1143587.3999999999</v>
      </c>
      <c r="C13" s="89">
        <v>3.427830116043875E-2</v>
      </c>
      <c r="D13" s="90">
        <v>63</v>
      </c>
      <c r="E13" s="232">
        <v>-2.78</v>
      </c>
      <c r="G13" s="87"/>
      <c r="H13" s="88"/>
      <c r="I13" s="89"/>
      <c r="J13" s="90"/>
      <c r="K13" s="232"/>
    </row>
    <row r="14" spans="1:18" ht="12.75" customHeight="1">
      <c r="A14" s="87" t="s">
        <v>1728</v>
      </c>
      <c r="B14" s="88">
        <v>1131241.18</v>
      </c>
      <c r="C14" s="89">
        <v>3.3908231109515637E-2</v>
      </c>
      <c r="D14" s="90">
        <v>4.08</v>
      </c>
      <c r="E14" s="232">
        <v>-5.56</v>
      </c>
      <c r="G14" s="87"/>
      <c r="H14" s="88"/>
      <c r="I14" s="89"/>
      <c r="J14" s="90"/>
      <c r="K14" s="232"/>
    </row>
    <row r="15" spans="1:18" ht="12.75" customHeight="1">
      <c r="A15" s="87" t="s">
        <v>450</v>
      </c>
      <c r="B15" s="88">
        <v>7907850.950000003</v>
      </c>
      <c r="C15" s="89">
        <v>0.23703277632821229</v>
      </c>
      <c r="D15" s="91"/>
      <c r="E15" s="234"/>
      <c r="G15" s="87" t="s">
        <v>450</v>
      </c>
      <c r="H15" s="88"/>
      <c r="I15" s="89"/>
      <c r="J15" s="91"/>
      <c r="K15" s="234"/>
    </row>
    <row r="16" spans="1:18" ht="15.75" customHeight="1">
      <c r="A16" s="386" t="s">
        <v>447</v>
      </c>
      <c r="B16" s="387">
        <f>SUM(B5:B15)</f>
        <v>33361845.870000001</v>
      </c>
      <c r="C16" s="914">
        <f>SUM(C5:C15)</f>
        <v>1</v>
      </c>
      <c r="D16" s="388"/>
      <c r="E16" s="388"/>
      <c r="G16" s="386" t="s">
        <v>447</v>
      </c>
      <c r="H16" s="387">
        <f>SUM(H5:H15)</f>
        <v>150620.6</v>
      </c>
      <c r="I16" s="914">
        <f>SUM(I5:I15)</f>
        <v>0.99999999999999989</v>
      </c>
      <c r="J16" s="388"/>
      <c r="K16" s="388"/>
    </row>
    <row r="17" spans="1:11" ht="12.75" customHeight="1">
      <c r="A17" s="37" t="s">
        <v>448</v>
      </c>
      <c r="G17" s="37" t="s">
        <v>448</v>
      </c>
      <c r="H17" s="247"/>
      <c r="I17" s="247"/>
      <c r="J17" s="247"/>
      <c r="K17" s="247"/>
    </row>
    <row r="18" spans="1:11" ht="12.75" customHeight="1"/>
    <row r="19" spans="1:11" ht="12.75" customHeight="1">
      <c r="A19" s="128" t="s">
        <v>847</v>
      </c>
      <c r="G19" s="128" t="s">
        <v>1419</v>
      </c>
    </row>
    <row r="20" spans="1:11" ht="12.75" customHeight="1">
      <c r="A20" s="500" t="s">
        <v>848</v>
      </c>
      <c r="G20" s="500" t="s">
        <v>1420</v>
      </c>
    </row>
    <row r="21" spans="1:11" ht="12.75" customHeight="1">
      <c r="A21" s="38" t="s">
        <v>1293</v>
      </c>
      <c r="G21" s="38" t="s">
        <v>1293</v>
      </c>
    </row>
    <row r="22" spans="1:11" ht="43.5">
      <c r="A22" s="384" t="s">
        <v>451</v>
      </c>
      <c r="B22" s="384" t="s">
        <v>443</v>
      </c>
      <c r="C22" s="384" t="s">
        <v>444</v>
      </c>
      <c r="D22" s="384" t="s">
        <v>452</v>
      </c>
      <c r="G22" s="384" t="s">
        <v>451</v>
      </c>
      <c r="H22" s="384" t="s">
        <v>443</v>
      </c>
      <c r="I22" s="384" t="s">
        <v>444</v>
      </c>
      <c r="J22" s="384" t="s">
        <v>452</v>
      </c>
    </row>
    <row r="23" spans="1:11" ht="15" customHeight="1">
      <c r="A23" s="93" t="s">
        <v>1729</v>
      </c>
      <c r="B23" s="88">
        <v>3958000</v>
      </c>
      <c r="C23" s="94">
        <v>0.45188388771578203</v>
      </c>
      <c r="D23" s="123">
        <v>98.95</v>
      </c>
      <c r="E23" s="52"/>
      <c r="F23" s="52"/>
      <c r="G23" s="1036" t="s">
        <v>1746</v>
      </c>
      <c r="H23" s="88" t="s">
        <v>138</v>
      </c>
      <c r="I23" s="89" t="s">
        <v>138</v>
      </c>
      <c r="J23" s="123">
        <v>0</v>
      </c>
    </row>
    <row r="24" spans="1:11" ht="12.75" customHeight="1">
      <c r="A24" s="93" t="s">
        <v>1730</v>
      </c>
      <c r="B24" s="88">
        <v>1995890</v>
      </c>
      <c r="C24" s="94">
        <v>0.22787027100885604</v>
      </c>
      <c r="D24" s="123">
        <v>102.1</v>
      </c>
      <c r="E24" s="52"/>
      <c r="F24" s="52"/>
      <c r="G24" s="93" t="s">
        <v>1747</v>
      </c>
      <c r="H24" s="88" t="s">
        <v>138</v>
      </c>
      <c r="I24" s="89" t="s">
        <v>138</v>
      </c>
      <c r="J24" s="123">
        <v>100</v>
      </c>
    </row>
    <row r="25" spans="1:11" ht="12.75" customHeight="1">
      <c r="A25" s="93" t="s">
        <v>1731</v>
      </c>
      <c r="B25" s="88">
        <v>1033466</v>
      </c>
      <c r="C25" s="94">
        <v>0.11799055934868075</v>
      </c>
      <c r="D25" s="123">
        <v>100.4</v>
      </c>
      <c r="E25" s="52"/>
      <c r="F25" s="52"/>
      <c r="G25" s="93"/>
      <c r="H25" s="88"/>
      <c r="I25" s="94"/>
      <c r="J25" s="123"/>
    </row>
    <row r="26" spans="1:11" ht="12.75" customHeight="1">
      <c r="A26" s="93" t="s">
        <v>1732</v>
      </c>
      <c r="B26" s="88">
        <v>1013000</v>
      </c>
      <c r="C26" s="94">
        <v>0.11565396115616149</v>
      </c>
      <c r="D26" s="123">
        <v>101.3</v>
      </c>
      <c r="E26" s="52"/>
      <c r="G26" s="93"/>
      <c r="H26" s="88"/>
      <c r="I26" s="94"/>
      <c r="J26" s="123"/>
    </row>
    <row r="27" spans="1:11" ht="12.75" customHeight="1">
      <c r="A27" s="93" t="s">
        <v>1733</v>
      </c>
      <c r="B27" s="88">
        <v>521875</v>
      </c>
      <c r="C27" s="94">
        <v>5.9582340551206099E-2</v>
      </c>
      <c r="D27" s="123">
        <v>104.45</v>
      </c>
      <c r="G27" s="93"/>
      <c r="H27" s="88"/>
      <c r="I27" s="94"/>
      <c r="J27" s="123"/>
    </row>
    <row r="28" spans="1:11" ht="12.75" customHeight="1">
      <c r="A28" s="93" t="s">
        <v>1734</v>
      </c>
      <c r="B28" s="88">
        <v>235656.2</v>
      </c>
      <c r="C28" s="94">
        <v>2.6904810464964093E-2</v>
      </c>
      <c r="D28" s="123">
        <v>102.1</v>
      </c>
      <c r="G28" s="93"/>
      <c r="H28" s="88"/>
      <c r="I28" s="94"/>
      <c r="J28" s="123"/>
    </row>
    <row r="29" spans="1:11" ht="12.75" customHeight="1">
      <c r="A29" s="93" t="s">
        <v>1735</v>
      </c>
      <c r="B29" s="88">
        <v>1000</v>
      </c>
      <c r="C29" s="94">
        <v>1.1416975434961647E-4</v>
      </c>
      <c r="D29" s="124">
        <v>100</v>
      </c>
      <c r="G29" s="93"/>
      <c r="H29" s="88"/>
      <c r="I29" s="94"/>
      <c r="J29" s="124"/>
    </row>
    <row r="30" spans="1:11" ht="12.75" customHeight="1">
      <c r="A30" s="93"/>
      <c r="B30" s="88"/>
      <c r="C30" s="94"/>
      <c r="D30" s="123"/>
      <c r="G30" s="93"/>
      <c r="H30" s="88"/>
      <c r="I30" s="94"/>
      <c r="J30" s="123"/>
    </row>
    <row r="31" spans="1:11" ht="12.75" customHeight="1">
      <c r="A31" s="93"/>
      <c r="B31" s="88"/>
      <c r="C31" s="94"/>
      <c r="D31" s="123"/>
      <c r="G31" s="93"/>
      <c r="H31" s="88"/>
      <c r="I31" s="94"/>
      <c r="J31" s="123"/>
    </row>
    <row r="32" spans="1:11" ht="12.75" customHeight="1">
      <c r="A32" s="93"/>
      <c r="B32" s="88"/>
      <c r="C32" s="94"/>
      <c r="D32" s="123"/>
      <c r="G32" s="93"/>
      <c r="H32" s="88"/>
      <c r="I32" s="94"/>
      <c r="J32" s="123"/>
    </row>
    <row r="33" spans="1:10" ht="15" customHeight="1">
      <c r="A33" s="87" t="s">
        <v>450</v>
      </c>
      <c r="B33" s="249"/>
      <c r="C33" s="94"/>
      <c r="D33" s="95"/>
      <c r="G33" s="87" t="s">
        <v>450</v>
      </c>
      <c r="H33" s="249"/>
      <c r="I33" s="249"/>
      <c r="J33" s="95"/>
    </row>
    <row r="34" spans="1:10" ht="25.5">
      <c r="A34" s="1063" t="s">
        <v>1590</v>
      </c>
      <c r="B34" s="392">
        <f>SUM(B23:B33)</f>
        <v>8758887.1999999993</v>
      </c>
      <c r="C34" s="1046">
        <f>SUM(C23:C33)</f>
        <v>1</v>
      </c>
      <c r="D34" s="393"/>
      <c r="G34" s="391" t="s">
        <v>447</v>
      </c>
      <c r="H34" s="392">
        <f>SUM(H23:H33)</f>
        <v>0</v>
      </c>
      <c r="I34" s="1046" t="s">
        <v>138</v>
      </c>
      <c r="J34" s="393"/>
    </row>
    <row r="35" spans="1:10" ht="15" customHeight="1">
      <c r="A35" s="92" t="s">
        <v>453</v>
      </c>
      <c r="B35" s="88"/>
      <c r="C35" s="94"/>
      <c r="D35" s="95"/>
    </row>
    <row r="36" spans="1:10" ht="12.75" customHeight="1">
      <c r="A36" s="173" t="s">
        <v>138</v>
      </c>
      <c r="B36" s="249" t="s">
        <v>138</v>
      </c>
      <c r="C36" s="94" t="s">
        <v>138</v>
      </c>
      <c r="D36" s="95" t="s">
        <v>138</v>
      </c>
    </row>
    <row r="37" spans="1:10" ht="12.75" customHeight="1">
      <c r="A37" s="87" t="s">
        <v>450</v>
      </c>
      <c r="B37" s="250"/>
      <c r="C37" s="94"/>
      <c r="D37" s="95"/>
    </row>
    <row r="38" spans="1:10" ht="25.5">
      <c r="A38" s="1064" t="s">
        <v>1591</v>
      </c>
      <c r="B38" s="88"/>
      <c r="C38" s="94"/>
      <c r="D38" s="95"/>
    </row>
    <row r="39" spans="1:10" ht="26.25" customHeight="1">
      <c r="A39" s="391" t="s">
        <v>447</v>
      </c>
      <c r="B39" s="389">
        <f>B34+B38</f>
        <v>8758887.1999999993</v>
      </c>
      <c r="C39" s="1065">
        <f>C34+C38</f>
        <v>1</v>
      </c>
      <c r="D39" s="390"/>
    </row>
    <row r="40" spans="1:10" ht="12.75" customHeight="1"/>
    <row r="41" spans="1:10" ht="12.75" customHeight="1">
      <c r="A41" s="128" t="s">
        <v>849</v>
      </c>
      <c r="G41" s="133"/>
      <c r="H41" s="183"/>
      <c r="I41" s="183"/>
      <c r="J41" s="183"/>
    </row>
    <row r="42" spans="1:10" ht="12.75" customHeight="1">
      <c r="A42" s="500" t="s">
        <v>850</v>
      </c>
      <c r="B42" s="44"/>
      <c r="G42" s="151"/>
      <c r="H42" s="183"/>
      <c r="I42" s="183"/>
      <c r="J42" s="183"/>
    </row>
    <row r="43" spans="1:10" ht="12.75" customHeight="1">
      <c r="A43" s="38" t="s">
        <v>1295</v>
      </c>
      <c r="G43" s="196"/>
      <c r="H43" s="183"/>
      <c r="I43" s="183"/>
      <c r="J43" s="183"/>
    </row>
    <row r="44" spans="1:10" ht="43.5">
      <c r="A44" s="384" t="s">
        <v>893</v>
      </c>
      <c r="B44" s="384" t="s">
        <v>443</v>
      </c>
      <c r="C44" s="384" t="s">
        <v>444</v>
      </c>
      <c r="D44" s="186"/>
      <c r="G44" s="186"/>
      <c r="H44" s="197"/>
      <c r="I44" s="186"/>
      <c r="J44" s="186"/>
    </row>
    <row r="45" spans="1:10" ht="12.75" customHeight="1">
      <c r="A45" s="93" t="s">
        <v>1736</v>
      </c>
      <c r="B45" s="88">
        <v>10700625</v>
      </c>
      <c r="C45" s="94">
        <v>0.42242315762885146</v>
      </c>
      <c r="D45" s="188"/>
      <c r="E45" s="52"/>
      <c r="F45" s="52"/>
      <c r="G45" s="185"/>
      <c r="H45" s="182"/>
      <c r="I45" s="187"/>
      <c r="J45" s="188"/>
    </row>
    <row r="46" spans="1:10" ht="12.75" customHeight="1">
      <c r="A46" s="93" t="s">
        <v>1737</v>
      </c>
      <c r="B46" s="88">
        <v>7664400</v>
      </c>
      <c r="C46" s="94">
        <v>0.30256363991174062</v>
      </c>
      <c r="D46" s="188"/>
      <c r="E46" s="52"/>
      <c r="F46" s="52"/>
      <c r="G46" s="193"/>
      <c r="H46" s="194"/>
      <c r="I46" s="187"/>
      <c r="J46" s="188"/>
    </row>
    <row r="47" spans="1:10" ht="12.75" customHeight="1">
      <c r="A47" s="93" t="s">
        <v>1731</v>
      </c>
      <c r="B47" s="88">
        <v>6116300</v>
      </c>
      <c r="C47" s="94">
        <v>0.24145007969210625</v>
      </c>
      <c r="D47" s="188"/>
      <c r="E47" s="52"/>
      <c r="G47" s="193"/>
      <c r="H47" s="194"/>
      <c r="I47" s="187"/>
      <c r="J47" s="188"/>
    </row>
    <row r="48" spans="1:10" ht="12.75" customHeight="1">
      <c r="A48" s="93" t="s">
        <v>1738</v>
      </c>
      <c r="B48" s="88">
        <v>275825</v>
      </c>
      <c r="C48" s="94">
        <v>1.0888603932291614E-2</v>
      </c>
      <c r="D48" s="188"/>
      <c r="G48" s="193"/>
      <c r="H48" s="194"/>
      <c r="I48" s="187"/>
      <c r="J48" s="188"/>
    </row>
    <row r="49" spans="1:10" ht="12.75" customHeight="1">
      <c r="A49" s="93" t="s">
        <v>1007</v>
      </c>
      <c r="B49" s="88">
        <v>193988.35</v>
      </c>
      <c r="C49" s="94">
        <v>7.6579799170806203E-3</v>
      </c>
      <c r="D49" s="188"/>
      <c r="G49" s="193"/>
      <c r="H49" s="194"/>
      <c r="I49" s="187"/>
      <c r="J49" s="188"/>
    </row>
    <row r="50" spans="1:10" ht="12.75" customHeight="1">
      <c r="A50" s="93" t="s">
        <v>151</v>
      </c>
      <c r="B50" s="88">
        <v>118149</v>
      </c>
      <c r="C50" s="94">
        <v>4.6641082787866293E-3</v>
      </c>
      <c r="D50" s="189"/>
      <c r="G50" s="193"/>
      <c r="H50" s="194"/>
      <c r="I50" s="187"/>
      <c r="J50" s="189"/>
    </row>
    <row r="51" spans="1:10" ht="12.75" customHeight="1">
      <c r="A51" s="93" t="s">
        <v>1739</v>
      </c>
      <c r="B51" s="88">
        <v>96200</v>
      </c>
      <c r="C51" s="94">
        <v>3.7976387139905857E-3</v>
      </c>
      <c r="D51" s="188"/>
      <c r="G51" s="193"/>
      <c r="H51" s="194"/>
      <c r="I51" s="187"/>
      <c r="J51" s="188"/>
    </row>
    <row r="52" spans="1:10" ht="12.75" customHeight="1">
      <c r="A52" s="93" t="s">
        <v>1357</v>
      </c>
      <c r="B52" s="88">
        <v>87746.83</v>
      </c>
      <c r="C52" s="94">
        <v>3.4639371999786962E-3</v>
      </c>
      <c r="D52" s="188"/>
      <c r="G52" s="193"/>
      <c r="H52" s="194"/>
      <c r="I52" s="187"/>
      <c r="J52" s="188"/>
    </row>
    <row r="53" spans="1:10" ht="12.75" customHeight="1">
      <c r="A53" s="93" t="s">
        <v>927</v>
      </c>
      <c r="B53" s="88">
        <v>71986.539999999994</v>
      </c>
      <c r="C53" s="94">
        <v>2.8417762077986679E-3</v>
      </c>
      <c r="D53" s="188"/>
      <c r="G53" s="193"/>
      <c r="H53" s="194"/>
      <c r="I53" s="187"/>
      <c r="J53" s="188"/>
    </row>
    <row r="54" spans="1:10" ht="12.75" customHeight="1">
      <c r="A54" s="96" t="s">
        <v>1556</v>
      </c>
      <c r="B54" s="88">
        <v>6309.54</v>
      </c>
      <c r="C54" s="94">
        <v>2.4907851737497046E-4</v>
      </c>
      <c r="D54" s="188"/>
      <c r="G54" s="193"/>
      <c r="H54" s="194"/>
      <c r="I54" s="187"/>
      <c r="J54" s="188"/>
    </row>
    <row r="55" spans="1:10">
      <c r="A55" s="97" t="s">
        <v>1705</v>
      </c>
      <c r="B55" s="88"/>
      <c r="C55" s="94"/>
      <c r="D55" s="190"/>
      <c r="G55" s="195"/>
      <c r="H55" s="194"/>
      <c r="I55" s="187"/>
      <c r="J55" s="190"/>
    </row>
    <row r="56" spans="1:10">
      <c r="A56" s="386" t="s">
        <v>447</v>
      </c>
      <c r="B56" s="389">
        <f>SUM(B45:B55)</f>
        <v>25331530.259999998</v>
      </c>
      <c r="C56" s="913">
        <f>SUM(C45:C55)</f>
        <v>1.0000000000000002</v>
      </c>
      <c r="D56" s="192"/>
      <c r="G56" s="185"/>
      <c r="H56" s="182"/>
      <c r="I56" s="191"/>
      <c r="J56" s="192"/>
    </row>
    <row r="57" spans="1:10" ht="12.75" customHeight="1">
      <c r="G57" s="183"/>
      <c r="H57" s="183"/>
      <c r="I57" s="183"/>
      <c r="J57" s="183"/>
    </row>
    <row r="58" spans="1:10" ht="12.75" customHeight="1">
      <c r="A58" s="129" t="s">
        <v>851</v>
      </c>
      <c r="G58" s="198"/>
      <c r="H58" s="183"/>
      <c r="I58" s="183"/>
      <c r="J58" s="183"/>
    </row>
    <row r="59" spans="1:10" ht="12.75" customHeight="1">
      <c r="A59" s="511" t="s">
        <v>852</v>
      </c>
      <c r="G59" s="199"/>
      <c r="H59" s="183"/>
      <c r="I59" s="183"/>
      <c r="J59" s="183"/>
    </row>
    <row r="60" spans="1:10" ht="12.75" customHeight="1">
      <c r="A60" s="38" t="s">
        <v>1292</v>
      </c>
      <c r="G60" s="196"/>
      <c r="H60" s="183"/>
      <c r="I60" s="183"/>
      <c r="J60" s="183"/>
    </row>
    <row r="61" spans="1:10" ht="12.75" customHeight="1">
      <c r="A61" s="385"/>
      <c r="B61" s="822" t="s">
        <v>65</v>
      </c>
      <c r="C61" s="822" t="s">
        <v>66</v>
      </c>
      <c r="D61" s="822" t="s">
        <v>67</v>
      </c>
      <c r="E61" s="822" t="s">
        <v>68</v>
      </c>
      <c r="F61" s="822" t="s">
        <v>69</v>
      </c>
      <c r="G61" s="200"/>
      <c r="H61" s="180"/>
      <c r="I61" s="180"/>
      <c r="J61" s="180"/>
    </row>
    <row r="62" spans="1:10" ht="12.75" customHeight="1">
      <c r="A62" s="385"/>
      <c r="B62" s="823" t="s">
        <v>70</v>
      </c>
      <c r="C62" s="823" t="s">
        <v>71</v>
      </c>
      <c r="D62" s="823" t="s">
        <v>186</v>
      </c>
      <c r="E62" s="823" t="s">
        <v>72</v>
      </c>
      <c r="F62" s="823" t="s">
        <v>73</v>
      </c>
      <c r="G62" s="200"/>
      <c r="H62" s="181"/>
      <c r="I62" s="181"/>
      <c r="J62" s="181"/>
    </row>
    <row r="63" spans="1:10" ht="12.75" customHeight="1">
      <c r="A63" s="98" t="s">
        <v>138</v>
      </c>
      <c r="B63" s="99" t="s">
        <v>138</v>
      </c>
      <c r="C63" s="99" t="s">
        <v>138</v>
      </c>
      <c r="D63" s="99" t="s">
        <v>138</v>
      </c>
      <c r="E63" s="100" t="s">
        <v>138</v>
      </c>
      <c r="F63" s="100" t="s">
        <v>138</v>
      </c>
      <c r="G63" s="185"/>
      <c r="H63" s="182"/>
      <c r="I63" s="182"/>
      <c r="J63" s="184"/>
    </row>
    <row r="64" spans="1:10" ht="15" customHeight="1">
      <c r="A64" s="386" t="s">
        <v>447</v>
      </c>
      <c r="B64" s="394"/>
      <c r="C64" s="394"/>
      <c r="D64" s="394"/>
      <c r="E64" s="395" t="str">
        <f>IF(SUM(E63:E63)=0,"",SUM(E63:E63))</f>
        <v/>
      </c>
      <c r="F64" s="395" t="str">
        <f>IF(SUM(F63:F63)=0,"",SUM(F63:F63))</f>
        <v/>
      </c>
      <c r="G64" s="185"/>
      <c r="H64" s="182"/>
      <c r="I64" s="182"/>
      <c r="J64" s="184"/>
    </row>
    <row r="65" spans="1:7" ht="12.75" customHeight="1"/>
    <row r="66" spans="1:7" ht="12.75" customHeight="1">
      <c r="A66" s="129" t="s">
        <v>1477</v>
      </c>
    </row>
    <row r="67" spans="1:7" ht="12.75" customHeight="1">
      <c r="A67" s="511" t="s">
        <v>1478</v>
      </c>
    </row>
    <row r="68" spans="1:7" ht="12.75" customHeight="1">
      <c r="A68" s="38" t="s">
        <v>1292</v>
      </c>
    </row>
    <row r="69" spans="1:7" ht="12.75" customHeight="1">
      <c r="A69" s="385"/>
      <c r="B69" s="822" t="s">
        <v>65</v>
      </c>
      <c r="C69" s="822" t="s">
        <v>66</v>
      </c>
      <c r="D69" s="822" t="s">
        <v>67</v>
      </c>
      <c r="E69" s="822" t="s">
        <v>68</v>
      </c>
      <c r="F69" s="822" t="s">
        <v>69</v>
      </c>
    </row>
    <row r="70" spans="1:7" ht="12.75" customHeight="1">
      <c r="A70" s="385"/>
      <c r="B70" s="823" t="s">
        <v>70</v>
      </c>
      <c r="C70" s="823" t="s">
        <v>71</v>
      </c>
      <c r="D70" s="823" t="s">
        <v>186</v>
      </c>
      <c r="E70" s="823" t="s">
        <v>72</v>
      </c>
      <c r="F70" s="823" t="s">
        <v>73</v>
      </c>
    </row>
    <row r="71" spans="1:7" ht="12.75" customHeight="1">
      <c r="A71" s="98" t="s">
        <v>1740</v>
      </c>
      <c r="B71" s="101">
        <v>98.48</v>
      </c>
      <c r="C71" s="101">
        <v>98.07</v>
      </c>
      <c r="D71" s="101">
        <v>98.48</v>
      </c>
      <c r="E71" s="102">
        <v>1083000</v>
      </c>
      <c r="F71" s="102">
        <v>1065306.8</v>
      </c>
      <c r="G71" s="52"/>
    </row>
    <row r="72" spans="1:7" s="1008" customFormat="1" ht="12.75" customHeight="1">
      <c r="A72" s="98" t="s">
        <v>1741</v>
      </c>
      <c r="B72" s="101">
        <v>98</v>
      </c>
      <c r="C72" s="101">
        <v>97.7</v>
      </c>
      <c r="D72" s="101">
        <v>98</v>
      </c>
      <c r="E72" s="102">
        <v>740000</v>
      </c>
      <c r="F72" s="102">
        <v>723355</v>
      </c>
      <c r="G72" s="52"/>
    </row>
    <row r="73" spans="1:7" s="1008" customFormat="1" ht="12.75" customHeight="1">
      <c r="A73" s="98" t="s">
        <v>1742</v>
      </c>
      <c r="B73" s="101">
        <v>99.36</v>
      </c>
      <c r="C73" s="101">
        <v>99.05</v>
      </c>
      <c r="D73" s="101">
        <v>99.36</v>
      </c>
      <c r="E73" s="102">
        <v>25000</v>
      </c>
      <c r="F73" s="102">
        <v>24805.5</v>
      </c>
      <c r="G73" s="52"/>
    </row>
    <row r="74" spans="1:7" ht="15" customHeight="1">
      <c r="A74" s="386" t="s">
        <v>447</v>
      </c>
      <c r="B74" s="396"/>
      <c r="C74" s="396"/>
      <c r="D74" s="396"/>
      <c r="E74" s="395">
        <f>IF(SUM(E71:E73)=0,"",SUM(E71:E73))</f>
        <v>1848000</v>
      </c>
      <c r="F74" s="395">
        <f>IF(SUM(F71:F73)=0,"",SUM(F71:F73))</f>
        <v>1813467.3</v>
      </c>
    </row>
    <row r="75" spans="1:7" ht="12.75" customHeight="1">
      <c r="A75" s="16"/>
    </row>
    <row r="76" spans="1:7" s="247" customFormat="1" ht="12.75" customHeight="1">
      <c r="A76" s="129" t="s">
        <v>934</v>
      </c>
    </row>
    <row r="77" spans="1:7" s="247" customFormat="1" ht="12.75" customHeight="1">
      <c r="A77" s="511" t="s">
        <v>935</v>
      </c>
    </row>
    <row r="78" spans="1:7" ht="12.75" customHeight="1">
      <c r="A78" s="38" t="s">
        <v>1292</v>
      </c>
    </row>
    <row r="79" spans="1:7" ht="43.5">
      <c r="A79" s="384" t="s">
        <v>933</v>
      </c>
      <c r="B79" s="384" t="s">
        <v>443</v>
      </c>
      <c r="C79" s="384" t="s">
        <v>444</v>
      </c>
      <c r="D79" s="384" t="s">
        <v>445</v>
      </c>
      <c r="E79" s="384" t="s">
        <v>446</v>
      </c>
    </row>
    <row r="80" spans="1:7" ht="12.75" customHeight="1">
      <c r="A80" s="87" t="s">
        <v>1007</v>
      </c>
      <c r="B80" s="88">
        <v>3338931.33</v>
      </c>
      <c r="C80" s="89">
        <v>0.74480483758973448</v>
      </c>
      <c r="D80" s="90">
        <v>39.299999999999997</v>
      </c>
      <c r="E80" s="232">
        <v>-1.7999999999999998</v>
      </c>
    </row>
    <row r="81" spans="1:11" s="1008" customFormat="1" ht="12.75" customHeight="1">
      <c r="A81" s="87" t="s">
        <v>1357</v>
      </c>
      <c r="B81" s="88">
        <v>644714.62</v>
      </c>
      <c r="C81" s="89">
        <v>0.1438144485112329</v>
      </c>
      <c r="D81" s="90">
        <v>15.05</v>
      </c>
      <c r="E81" s="232">
        <v>-0.59</v>
      </c>
    </row>
    <row r="82" spans="1:11" s="1008" customFormat="1" ht="12.75" customHeight="1">
      <c r="A82" s="87" t="s">
        <v>927</v>
      </c>
      <c r="B82" s="88">
        <v>397733.29</v>
      </c>
      <c r="C82" s="89">
        <v>8.8721105403051448E-2</v>
      </c>
      <c r="D82" s="90">
        <v>28.2</v>
      </c>
      <c r="E82" s="232">
        <v>-2.39</v>
      </c>
    </row>
    <row r="83" spans="1:11" s="1008" customFormat="1" ht="12.75" customHeight="1">
      <c r="A83" s="87" t="s">
        <v>1416</v>
      </c>
      <c r="B83" s="88">
        <v>72459.5</v>
      </c>
      <c r="C83" s="89">
        <v>1.6163311190150582E-2</v>
      </c>
      <c r="D83" s="90">
        <v>104.76</v>
      </c>
      <c r="E83" s="232">
        <v>0.16999999999999998</v>
      </c>
    </row>
    <row r="84" spans="1:11" s="1008" customFormat="1" ht="12.75" customHeight="1">
      <c r="A84" s="87" t="s">
        <v>1556</v>
      </c>
      <c r="B84" s="88">
        <v>29122.65</v>
      </c>
      <c r="C84" s="89">
        <v>6.4962973058306896E-3</v>
      </c>
      <c r="D84" s="90">
        <v>10.07</v>
      </c>
      <c r="E84" s="232">
        <v>0</v>
      </c>
    </row>
    <row r="85" spans="1:11" ht="12.75" customHeight="1">
      <c r="A85" s="386" t="s">
        <v>447</v>
      </c>
      <c r="B85" s="387">
        <f>SUM(B80:B84)</f>
        <v>4482961.3900000006</v>
      </c>
      <c r="C85" s="914">
        <f>SUM(C80:C84)</f>
        <v>1.0000000000000002</v>
      </c>
      <c r="D85" s="388"/>
      <c r="E85" s="388"/>
    </row>
    <row r="86" spans="1:11" ht="12.75" customHeight="1">
      <c r="A86" s="16" t="s">
        <v>456</v>
      </c>
      <c r="B86" s="247"/>
      <c r="C86" s="247"/>
      <c r="D86" s="247"/>
      <c r="E86" s="247"/>
    </row>
    <row r="87" spans="1:11" ht="12.75" customHeight="1">
      <c r="A87" s="247"/>
      <c r="B87" s="247"/>
      <c r="C87" s="247"/>
      <c r="D87" s="247"/>
      <c r="E87" s="247"/>
    </row>
    <row r="88" spans="1:11" ht="12.75" customHeight="1">
      <c r="A88" s="580" t="s">
        <v>81</v>
      </c>
      <c r="K88" s="34" t="s">
        <v>958</v>
      </c>
    </row>
    <row r="89" spans="1:11" ht="12.75" customHeight="1"/>
  </sheetData>
  <sortState xmlns:xlrd2="http://schemas.microsoft.com/office/spreadsheetml/2017/richdata2" ref="N5:R9">
    <sortCondition descending="1" ref="O5"/>
  </sortState>
  <hyperlinks>
    <hyperlink ref="A88" location="'2 Sadržaj'!A1" display="Sadržaj / Contents" xr:uid="{00000000-0004-0000-1500-000000000000}"/>
  </hyperlinks>
  <pageMargins left="0.7" right="0.7" top="0.75" bottom="0.75" header="0.3" footer="0.3"/>
  <pageSetup paperSize="9" scale="48" orientation="portrait" r:id="rId1"/>
  <rowBreaks count="1" manualBreakCount="1">
    <brk id="95"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9"/>
    <col min="2" max="2" width="13.42578125" style="299" customWidth="1"/>
    <col min="3" max="4" width="14.85546875" style="299" bestFit="1" customWidth="1"/>
    <col min="5" max="5" width="14.42578125" style="299" bestFit="1" customWidth="1"/>
    <col min="6" max="6" width="10.5703125" style="299" bestFit="1" customWidth="1"/>
    <col min="7" max="7" width="11.140625" style="299" bestFit="1" customWidth="1"/>
    <col min="8" max="8" width="13.5703125" style="299" customWidth="1"/>
    <col min="9" max="9" width="12.5703125" style="299" bestFit="1" customWidth="1"/>
    <col min="10" max="10" width="12.85546875" style="299" bestFit="1" customWidth="1"/>
    <col min="11" max="11" width="10.5703125" style="299" bestFit="1" customWidth="1"/>
    <col min="12" max="16384" width="9.140625" style="299"/>
  </cols>
  <sheetData>
    <row r="1" spans="1:7" ht="15">
      <c r="A1" s="679" t="s">
        <v>640</v>
      </c>
      <c r="B1" s="678"/>
      <c r="C1" s="678"/>
      <c r="D1" s="678"/>
    </row>
    <row r="2" spans="1:7">
      <c r="A2" s="680" t="s">
        <v>641</v>
      </c>
      <c r="B2" s="678"/>
      <c r="C2" s="678"/>
      <c r="D2" s="678"/>
    </row>
    <row r="3" spans="1:7">
      <c r="A3" s="41" t="s">
        <v>808</v>
      </c>
    </row>
    <row r="4" spans="1:7">
      <c r="A4" s="1250"/>
      <c r="B4" s="1250"/>
      <c r="C4" s="1250"/>
      <c r="D4" s="1250"/>
      <c r="E4" s="1250"/>
      <c r="F4" s="1250"/>
      <c r="G4" s="1250"/>
    </row>
    <row r="5" spans="1:7">
      <c r="A5" s="137" t="s">
        <v>643</v>
      </c>
    </row>
    <row r="6" spans="1:7" s="682" customFormat="1">
      <c r="A6" s="681" t="s">
        <v>644</v>
      </c>
    </row>
    <row r="8" spans="1:7" ht="63.75">
      <c r="A8" s="701" t="s">
        <v>642</v>
      </c>
      <c r="B8" s="685" t="s">
        <v>605</v>
      </c>
      <c r="C8" s="685" t="s">
        <v>606</v>
      </c>
      <c r="D8" s="685" t="s">
        <v>607</v>
      </c>
      <c r="E8" s="677"/>
    </row>
    <row r="9" spans="1:7">
      <c r="A9" s="686" t="s">
        <v>1305</v>
      </c>
      <c r="B9" s="687">
        <v>5</v>
      </c>
      <c r="C9" s="687">
        <v>12</v>
      </c>
      <c r="D9" s="687">
        <v>6</v>
      </c>
    </row>
    <row r="10" spans="1:7">
      <c r="A10" s="686" t="s">
        <v>1354</v>
      </c>
      <c r="B10" s="687">
        <v>5</v>
      </c>
      <c r="C10" s="687">
        <v>12</v>
      </c>
      <c r="D10" s="687">
        <v>6</v>
      </c>
    </row>
    <row r="11" spans="1:7">
      <c r="A11" s="686" t="s">
        <v>1379</v>
      </c>
      <c r="B11" s="687">
        <v>5</v>
      </c>
      <c r="C11" s="687">
        <v>12</v>
      </c>
      <c r="D11" s="687">
        <v>6</v>
      </c>
    </row>
    <row r="12" spans="1:7">
      <c r="A12" s="686" t="s">
        <v>1410</v>
      </c>
      <c r="B12" s="687">
        <v>5</v>
      </c>
      <c r="C12" s="687">
        <v>11</v>
      </c>
      <c r="D12" s="687">
        <v>6</v>
      </c>
    </row>
    <row r="13" spans="1:7">
      <c r="A13" s="686" t="s">
        <v>1472</v>
      </c>
      <c r="B13" s="687">
        <v>5</v>
      </c>
      <c r="C13" s="687">
        <v>11</v>
      </c>
      <c r="D13" s="687">
        <v>6</v>
      </c>
    </row>
    <row r="14" spans="1:7">
      <c r="A14" s="686" t="s">
        <v>1511</v>
      </c>
      <c r="B14" s="687">
        <v>5</v>
      </c>
      <c r="C14" s="687">
        <v>11</v>
      </c>
      <c r="D14" s="687">
        <v>6</v>
      </c>
    </row>
    <row r="15" spans="1:7">
      <c r="A15" s="686" t="s">
        <v>1563</v>
      </c>
      <c r="B15" s="687">
        <v>5</v>
      </c>
      <c r="C15" s="687">
        <v>11</v>
      </c>
      <c r="D15" s="687">
        <v>4</v>
      </c>
    </row>
    <row r="16" spans="1:7">
      <c r="A16" s="299" t="s">
        <v>1592</v>
      </c>
      <c r="B16" s="299">
        <v>6</v>
      </c>
      <c r="C16" s="299">
        <v>11</v>
      </c>
      <c r="D16" s="299">
        <v>4</v>
      </c>
    </row>
    <row r="17" spans="1:9">
      <c r="A17" s="767" t="s">
        <v>1622</v>
      </c>
      <c r="B17" s="299">
        <v>6</v>
      </c>
      <c r="C17" s="299">
        <v>11</v>
      </c>
      <c r="D17" s="299">
        <v>4</v>
      </c>
    </row>
    <row r="18" spans="1:9">
      <c r="A18" s="33" t="s">
        <v>470</v>
      </c>
    </row>
    <row r="19" spans="1:9">
      <c r="A19" s="33"/>
    </row>
    <row r="20" spans="1:9">
      <c r="A20" s="137" t="s">
        <v>645</v>
      </c>
    </row>
    <row r="21" spans="1:9" s="682" customFormat="1">
      <c r="A21" s="681" t="s">
        <v>646</v>
      </c>
    </row>
    <row r="23" spans="1:9" s="683" customFormat="1">
      <c r="D23" s="126" t="s">
        <v>1307</v>
      </c>
    </row>
    <row r="24" spans="1:9" s="683" customFormat="1" ht="63.75">
      <c r="A24" s="701" t="s">
        <v>642</v>
      </c>
      <c r="B24" s="685" t="s">
        <v>605</v>
      </c>
      <c r="C24" s="685" t="s">
        <v>606</v>
      </c>
      <c r="D24" s="685" t="s">
        <v>607</v>
      </c>
      <c r="H24" s="581"/>
    </row>
    <row r="25" spans="1:9">
      <c r="A25" s="686" t="s">
        <v>1305</v>
      </c>
      <c r="B25" s="688">
        <v>3958593.9345676554</v>
      </c>
      <c r="C25" s="688">
        <v>50289952.219788969</v>
      </c>
      <c r="D25" s="688">
        <v>577498269.5600239</v>
      </c>
      <c r="H25" s="582"/>
    </row>
    <row r="26" spans="1:9">
      <c r="A26" s="686" t="s">
        <v>1354</v>
      </c>
      <c r="B26" s="688">
        <v>4622276</v>
      </c>
      <c r="C26" s="688">
        <v>50920135</v>
      </c>
      <c r="D26" s="688">
        <v>591068571</v>
      </c>
    </row>
    <row r="27" spans="1:9">
      <c r="A27" s="686" t="s">
        <v>1379</v>
      </c>
      <c r="B27" s="688">
        <v>4990328.72</v>
      </c>
      <c r="C27" s="688">
        <v>48373007.909999996</v>
      </c>
      <c r="D27" s="688">
        <v>596464408.23999989</v>
      </c>
      <c r="E27" s="1012"/>
      <c r="F27" s="1012"/>
      <c r="G27" s="1012"/>
      <c r="I27" s="1012"/>
    </row>
    <row r="28" spans="1:9">
      <c r="A28" s="686" t="s">
        <v>1410</v>
      </c>
      <c r="B28" s="688">
        <v>5150111.82</v>
      </c>
      <c r="C28" s="688">
        <v>47781620.990000002</v>
      </c>
      <c r="D28" s="688">
        <v>619227317.36000001</v>
      </c>
    </row>
    <row r="29" spans="1:9">
      <c r="A29" s="686" t="s">
        <v>1472</v>
      </c>
      <c r="B29" s="688">
        <v>5530726.3100000005</v>
      </c>
      <c r="C29" s="688">
        <v>50993044.340000004</v>
      </c>
      <c r="D29" s="688">
        <v>648160243.52999997</v>
      </c>
      <c r="E29" s="875"/>
      <c r="F29" s="875"/>
      <c r="G29" s="875"/>
    </row>
    <row r="30" spans="1:9">
      <c r="A30" s="686" t="s">
        <v>1511</v>
      </c>
      <c r="B30" s="688">
        <v>6900843.9000000004</v>
      </c>
      <c r="C30" s="688">
        <v>53636877.539999999</v>
      </c>
      <c r="D30" s="688">
        <v>660889391.06999993</v>
      </c>
    </row>
    <row r="31" spans="1:9">
      <c r="A31" s="686" t="s">
        <v>1563</v>
      </c>
      <c r="B31" s="688">
        <v>7251772.1699999999</v>
      </c>
      <c r="C31" s="688">
        <v>50674672.359999999</v>
      </c>
      <c r="D31" s="688">
        <v>171802095.93000001</v>
      </c>
    </row>
    <row r="32" spans="1:9">
      <c r="A32" s="299" t="s">
        <v>1592</v>
      </c>
      <c r="B32" s="688">
        <v>7734172.9299999997</v>
      </c>
      <c r="C32" s="688">
        <v>51542386.640000001</v>
      </c>
      <c r="D32" s="688">
        <v>172561738.19999999</v>
      </c>
    </row>
    <row r="33" spans="1:11">
      <c r="A33" s="767" t="s">
        <v>1622</v>
      </c>
      <c r="B33" s="688">
        <v>8457818.6999999993</v>
      </c>
      <c r="C33" s="688">
        <v>55303179.720000006</v>
      </c>
      <c r="D33" s="688">
        <v>197870406.38</v>
      </c>
      <c r="E33" s="688"/>
      <c r="F33" s="688"/>
      <c r="G33" s="688"/>
      <c r="I33" s="758"/>
      <c r="J33" s="758"/>
      <c r="K33" s="758"/>
    </row>
    <row r="34" spans="1:11">
      <c r="A34" s="33" t="s">
        <v>470</v>
      </c>
      <c r="E34" s="875"/>
      <c r="F34" s="875"/>
      <c r="G34" s="875"/>
      <c r="I34" s="875"/>
      <c r="J34" s="875"/>
      <c r="K34" s="875"/>
    </row>
    <row r="35" spans="1:11">
      <c r="A35" s="524"/>
    </row>
    <row r="36" spans="1:11" s="682" customFormat="1">
      <c r="A36" s="137" t="s">
        <v>647</v>
      </c>
      <c r="B36" s="299"/>
      <c r="C36" s="299"/>
      <c r="D36" s="299"/>
      <c r="E36" s="299"/>
      <c r="F36" s="299"/>
      <c r="G36" s="299"/>
      <c r="H36" s="299"/>
      <c r="I36" s="299"/>
      <c r="J36" s="299"/>
    </row>
    <row r="37" spans="1:11">
      <c r="A37" s="681" t="s">
        <v>648</v>
      </c>
      <c r="B37" s="682"/>
      <c r="C37" s="682"/>
      <c r="D37" s="682"/>
      <c r="E37" s="682"/>
      <c r="F37" s="682"/>
      <c r="G37" s="682"/>
      <c r="H37" s="682"/>
      <c r="I37" s="682"/>
      <c r="J37" s="682"/>
    </row>
    <row r="38" spans="1:11" s="683" customFormat="1">
      <c r="A38" s="299"/>
      <c r="B38" s="299"/>
      <c r="C38" s="299"/>
      <c r="D38" s="299"/>
      <c r="E38" s="299"/>
      <c r="F38" s="299"/>
      <c r="G38" s="299"/>
      <c r="H38" s="299"/>
      <c r="I38" s="299"/>
      <c r="J38" s="299"/>
    </row>
    <row r="39" spans="1:11" s="683" customFormat="1">
      <c r="C39" s="126" t="s">
        <v>1307</v>
      </c>
    </row>
    <row r="40" spans="1:11" ht="51">
      <c r="A40" s="701" t="s">
        <v>642</v>
      </c>
      <c r="B40" s="685" t="s">
        <v>605</v>
      </c>
      <c r="C40" s="685" t="s">
        <v>606</v>
      </c>
      <c r="D40" s="683"/>
      <c r="E40" s="683"/>
      <c r="F40" s="683"/>
      <c r="G40" s="683"/>
      <c r="H40" s="683"/>
      <c r="I40" s="683"/>
      <c r="J40" s="683"/>
    </row>
    <row r="41" spans="1:11">
      <c r="A41" s="686" t="s">
        <v>1305</v>
      </c>
      <c r="B41" s="688">
        <v>659669627.4470768</v>
      </c>
      <c r="C41" s="688">
        <v>10772312419.669519</v>
      </c>
      <c r="D41" s="1012"/>
      <c r="E41" s="1012"/>
      <c r="F41" s="1012"/>
      <c r="G41" s="1012"/>
      <c r="I41" s="1012"/>
    </row>
    <row r="42" spans="1:11">
      <c r="A42" s="686" t="s">
        <v>1354</v>
      </c>
      <c r="B42" s="688">
        <v>748991921</v>
      </c>
      <c r="C42" s="688">
        <v>12434586514</v>
      </c>
    </row>
    <row r="43" spans="1:11">
      <c r="A43" s="686" t="s">
        <v>1379</v>
      </c>
      <c r="B43" s="688">
        <v>843540092.06000006</v>
      </c>
      <c r="C43" s="688">
        <v>12545109063.289999</v>
      </c>
    </row>
    <row r="44" spans="1:11">
      <c r="A44" s="686" t="s">
        <v>1410</v>
      </c>
      <c r="B44" s="688">
        <v>1399133793.3699999</v>
      </c>
      <c r="C44" s="688">
        <v>14837057660.85</v>
      </c>
      <c r="D44" s="675"/>
      <c r="E44" s="675"/>
      <c r="F44" s="675"/>
      <c r="G44" s="675"/>
      <c r="H44" s="675"/>
      <c r="I44" s="675"/>
      <c r="J44" s="675"/>
    </row>
    <row r="45" spans="1:11">
      <c r="A45" s="686" t="s">
        <v>1472</v>
      </c>
      <c r="B45" s="688">
        <v>977784997.59000003</v>
      </c>
      <c r="C45" s="688">
        <v>19160539854.84</v>
      </c>
      <c r="H45" s="582"/>
    </row>
    <row r="46" spans="1:11">
      <c r="A46" s="686" t="s">
        <v>1511</v>
      </c>
      <c r="B46" s="688">
        <v>1069299115.05</v>
      </c>
      <c r="C46" s="688">
        <v>19508207662.389999</v>
      </c>
    </row>
    <row r="47" spans="1:11">
      <c r="A47" s="686" t="s">
        <v>1563</v>
      </c>
      <c r="B47" s="688">
        <v>1024787953.86</v>
      </c>
      <c r="C47" s="688">
        <v>19634183961.16</v>
      </c>
    </row>
    <row r="48" spans="1:11">
      <c r="A48" s="299" t="s">
        <v>1592</v>
      </c>
      <c r="B48" s="688">
        <v>1032842945.9699999</v>
      </c>
      <c r="C48" s="688">
        <v>19965335308.479996</v>
      </c>
    </row>
    <row r="49" spans="1:10">
      <c r="A49" s="767" t="s">
        <v>1622</v>
      </c>
      <c r="B49" s="688">
        <v>1090631809.2500002</v>
      </c>
      <c r="C49" s="688">
        <v>22254829384.259998</v>
      </c>
    </row>
    <row r="50" spans="1:10">
      <c r="A50" s="261" t="s">
        <v>793</v>
      </c>
    </row>
    <row r="51" spans="1:10">
      <c r="A51" s="730" t="s">
        <v>794</v>
      </c>
    </row>
    <row r="52" spans="1:10">
      <c r="A52" s="33" t="s">
        <v>470</v>
      </c>
    </row>
    <row r="53" spans="1:10">
      <c r="A53" s="33"/>
    </row>
    <row r="54" spans="1:10">
      <c r="A54" s="137" t="s">
        <v>827</v>
      </c>
    </row>
    <row r="55" spans="1:10" ht="15" customHeight="1">
      <c r="A55" s="681" t="s">
        <v>828</v>
      </c>
    </row>
    <row r="56" spans="1:10" ht="15" customHeight="1">
      <c r="J56" s="126" t="s">
        <v>1307</v>
      </c>
    </row>
    <row r="57" spans="1:10" ht="15">
      <c r="A57" s="678"/>
      <c r="B57" s="1251" t="s">
        <v>836</v>
      </c>
      <c r="C57" s="1251"/>
      <c r="D57" s="1251"/>
      <c r="E57" s="1251"/>
      <c r="F57" s="1251"/>
      <c r="G57" s="1251"/>
      <c r="H57" s="1251"/>
      <c r="I57" s="1251"/>
      <c r="J57" s="1251"/>
    </row>
    <row r="58" spans="1:10" ht="84">
      <c r="A58" s="701" t="s">
        <v>642</v>
      </c>
      <c r="B58" s="760" t="s">
        <v>837</v>
      </c>
      <c r="C58" s="760" t="s">
        <v>838</v>
      </c>
      <c r="D58" s="760" t="s">
        <v>839</v>
      </c>
      <c r="E58" s="760" t="s">
        <v>840</v>
      </c>
      <c r="F58" s="760" t="s">
        <v>841</v>
      </c>
      <c r="G58" s="760" t="s">
        <v>842</v>
      </c>
      <c r="H58" s="766" t="s">
        <v>843</v>
      </c>
      <c r="I58" s="766" t="s">
        <v>844</v>
      </c>
      <c r="J58" s="760" t="s">
        <v>829</v>
      </c>
    </row>
    <row r="59" spans="1:10">
      <c r="A59" s="767" t="s">
        <v>1305</v>
      </c>
      <c r="B59" s="1011">
        <v>148711049.57196894</v>
      </c>
      <c r="C59" s="1011">
        <v>26924559.161191851</v>
      </c>
      <c r="D59" s="1011">
        <v>0</v>
      </c>
      <c r="E59" s="1011">
        <v>0</v>
      </c>
      <c r="F59" s="1011">
        <v>0</v>
      </c>
      <c r="G59" s="1011">
        <v>18415374.875572365</v>
      </c>
      <c r="H59" s="1011">
        <v>0</v>
      </c>
      <c r="I59" s="1011">
        <v>2139229.1459287279</v>
      </c>
      <c r="J59" s="1011">
        <v>196190212.75466189</v>
      </c>
    </row>
    <row r="60" spans="1:10">
      <c r="A60" s="767" t="s">
        <v>1354</v>
      </c>
      <c r="B60" s="1011">
        <v>248972818</v>
      </c>
      <c r="C60" s="1011">
        <v>33219541</v>
      </c>
      <c r="D60" s="1011">
        <v>0</v>
      </c>
      <c r="E60" s="1011">
        <v>0</v>
      </c>
      <c r="F60" s="1011">
        <v>0</v>
      </c>
      <c r="G60" s="1011">
        <v>9737234</v>
      </c>
      <c r="H60" s="1011">
        <v>0</v>
      </c>
      <c r="I60" s="1011">
        <v>12861896</v>
      </c>
      <c r="J60" s="1011">
        <v>304791489</v>
      </c>
    </row>
    <row r="61" spans="1:10">
      <c r="A61" s="767" t="s">
        <v>1379</v>
      </c>
      <c r="B61" s="1011">
        <v>192578298.73612595</v>
      </c>
      <c r="C61" s="1011">
        <v>19248480.18</v>
      </c>
      <c r="D61" s="1011">
        <v>0</v>
      </c>
      <c r="E61" s="1011">
        <v>0</v>
      </c>
      <c r="F61" s="1011">
        <v>0</v>
      </c>
      <c r="G61" s="1011">
        <v>20068584.364</v>
      </c>
      <c r="H61" s="1011">
        <v>13157</v>
      </c>
      <c r="I61" s="1011">
        <v>8798086.5</v>
      </c>
      <c r="J61" s="1011">
        <v>240706606.78012595</v>
      </c>
    </row>
    <row r="62" spans="1:10">
      <c r="A62" s="767" t="s">
        <v>1410</v>
      </c>
      <c r="B62" s="1011">
        <v>155571450.64124143</v>
      </c>
      <c r="C62" s="1011">
        <v>17924453.780000001</v>
      </c>
      <c r="D62" s="1011">
        <v>0</v>
      </c>
      <c r="E62" s="1011">
        <v>0</v>
      </c>
      <c r="F62" s="1011">
        <v>0</v>
      </c>
      <c r="G62" s="1011">
        <v>2362062.5</v>
      </c>
      <c r="H62" s="1011">
        <v>0</v>
      </c>
      <c r="I62" s="1011">
        <v>3884281.2800000003</v>
      </c>
      <c r="J62" s="1011">
        <v>179742248.20124143</v>
      </c>
    </row>
    <row r="63" spans="1:10">
      <c r="A63" s="767" t="s">
        <v>1472</v>
      </c>
      <c r="B63" s="1011">
        <v>227033204.83233634</v>
      </c>
      <c r="C63" s="1011">
        <v>38749856.410000004</v>
      </c>
      <c r="D63" s="1011">
        <v>0</v>
      </c>
      <c r="E63" s="1011">
        <v>0</v>
      </c>
      <c r="F63" s="1011">
        <v>0</v>
      </c>
      <c r="G63" s="1011">
        <v>23928707.57</v>
      </c>
      <c r="H63" s="1011">
        <v>0</v>
      </c>
      <c r="I63" s="1011">
        <v>3856463.9834752027</v>
      </c>
      <c r="J63" s="1011">
        <v>293568232.79581153</v>
      </c>
    </row>
    <row r="64" spans="1:10">
      <c r="A64" s="767" t="s">
        <v>1511</v>
      </c>
      <c r="B64" s="1011">
        <v>375491974.08786798</v>
      </c>
      <c r="C64" s="1011">
        <v>45925286.585696653</v>
      </c>
      <c r="D64" s="1011">
        <v>0</v>
      </c>
      <c r="E64" s="1011">
        <v>0</v>
      </c>
      <c r="F64" s="1011">
        <v>0</v>
      </c>
      <c r="G64" s="1011">
        <v>10975910.35</v>
      </c>
      <c r="H64" s="1011">
        <v>0</v>
      </c>
      <c r="I64" s="1011">
        <v>15741386.039999999</v>
      </c>
      <c r="J64" s="1011">
        <v>448134557.06356466</v>
      </c>
    </row>
    <row r="65" spans="1:10">
      <c r="A65" s="767" t="s">
        <v>1563</v>
      </c>
      <c r="B65" s="1011">
        <v>456606935.1764468</v>
      </c>
      <c r="C65" s="1011">
        <v>18428722.329999998</v>
      </c>
      <c r="D65" s="1011">
        <v>0</v>
      </c>
      <c r="E65" s="1011">
        <v>0</v>
      </c>
      <c r="F65" s="1011">
        <v>0</v>
      </c>
      <c r="G65" s="1011">
        <v>17784305.09</v>
      </c>
      <c r="H65" s="1011">
        <v>8500000</v>
      </c>
      <c r="I65" s="1011">
        <v>2974572.0876133051</v>
      </c>
      <c r="J65" s="1011">
        <v>504294534.68406004</v>
      </c>
    </row>
    <row r="66" spans="1:10">
      <c r="A66" s="767" t="s">
        <v>1592</v>
      </c>
      <c r="B66" s="1011">
        <v>254197461.53150675</v>
      </c>
      <c r="C66" s="1011">
        <v>3974778.6999999993</v>
      </c>
      <c r="D66" s="1011">
        <v>0</v>
      </c>
      <c r="E66" s="1011">
        <v>0</v>
      </c>
      <c r="F66" s="1011">
        <v>0</v>
      </c>
      <c r="G66" s="1011">
        <v>1084724.97</v>
      </c>
      <c r="H66" s="1011">
        <v>2713662.22</v>
      </c>
      <c r="I66" s="1011">
        <v>2713662.22</v>
      </c>
      <c r="J66" s="1011">
        <v>264684289.64150673</v>
      </c>
    </row>
    <row r="67" spans="1:10">
      <c r="A67" s="767" t="s">
        <v>1622</v>
      </c>
      <c r="B67" s="1011">
        <v>316799687.21999508</v>
      </c>
      <c r="C67" s="1011">
        <v>39985428.539999999</v>
      </c>
      <c r="D67" s="1011">
        <v>0</v>
      </c>
      <c r="E67" s="1011">
        <v>0</v>
      </c>
      <c r="F67" s="1011">
        <v>0</v>
      </c>
      <c r="G67" s="1011">
        <v>22303808.495558973</v>
      </c>
      <c r="H67" s="1011">
        <v>1100000</v>
      </c>
      <c r="I67" s="1011">
        <v>445020</v>
      </c>
      <c r="J67" s="1011">
        <v>380633944.25555408</v>
      </c>
    </row>
    <row r="68" spans="1:10">
      <c r="A68" s="33" t="s">
        <v>470</v>
      </c>
    </row>
    <row r="70" spans="1:10">
      <c r="A70" s="580" t="s">
        <v>81</v>
      </c>
    </row>
    <row r="75" spans="1:10">
      <c r="J75" s="34" t="s">
        <v>1691</v>
      </c>
    </row>
    <row r="106" spans="2:2">
      <c r="B106" s="684"/>
    </row>
    <row r="107" spans="2:2">
      <c r="B107" s="68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5"/>
  <sheetViews>
    <sheetView showGridLines="0" zoomScaleNormal="100" workbookViewId="0">
      <pane ySplit="10" topLeftCell="A11" activePane="bottomLeft" state="frozen"/>
      <selection pane="bottomLeft"/>
    </sheetView>
  </sheetViews>
  <sheetFormatPr defaultRowHeight="15"/>
  <cols>
    <col min="1" max="1" width="39.42578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7"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67" t="s">
        <v>649</v>
      </c>
      <c r="B1" s="506"/>
      <c r="C1" s="506"/>
      <c r="D1" s="506"/>
      <c r="E1" s="507"/>
      <c r="F1" s="507"/>
      <c r="G1" s="507"/>
      <c r="H1" s="507"/>
      <c r="I1" s="507"/>
      <c r="J1" s="507"/>
      <c r="K1" s="507"/>
      <c r="L1" s="507"/>
    </row>
    <row r="2" spans="1:19" ht="15" customHeight="1">
      <c r="A2" s="568" t="s">
        <v>650</v>
      </c>
      <c r="B2" s="509"/>
      <c r="C2" s="509"/>
      <c r="D2" s="509"/>
      <c r="E2" s="509"/>
      <c r="F2" s="509"/>
      <c r="G2" s="509"/>
      <c r="H2" s="509"/>
      <c r="I2" s="509"/>
      <c r="J2" s="507"/>
      <c r="K2" s="507"/>
      <c r="L2" s="507"/>
    </row>
    <row r="3" spans="1:19" s="247" customFormat="1">
      <c r="A3" s="508"/>
      <c r="B3" s="509"/>
      <c r="C3" s="509"/>
      <c r="D3" s="509"/>
      <c r="E3" s="509"/>
      <c r="F3" s="509"/>
      <c r="G3" s="509"/>
      <c r="H3" s="509"/>
      <c r="I3" s="509"/>
      <c r="J3" s="507"/>
      <c r="K3" s="507"/>
      <c r="L3" s="507"/>
    </row>
    <row r="4" spans="1:19" ht="12.75" customHeight="1">
      <c r="A4" s="128" t="s">
        <v>651</v>
      </c>
    </row>
    <row r="5" spans="1:19" ht="12.75" customHeight="1">
      <c r="A5" s="500" t="s">
        <v>652</v>
      </c>
      <c r="H5" s="247"/>
      <c r="I5" s="247"/>
    </row>
    <row r="6" spans="1:19" ht="12.75" customHeight="1">
      <c r="F6" s="126"/>
      <c r="G6" s="126"/>
      <c r="H6" s="1253" t="str">
        <f>Naslovnica!A20</f>
        <v>Ožujak 2025.</v>
      </c>
      <c r="I6" s="1253"/>
    </row>
    <row r="7" spans="1:19" ht="12.75" customHeight="1">
      <c r="F7" s="266"/>
      <c r="G7" s="266"/>
      <c r="H7" s="1254" t="str">
        <f>Naslovnica!A24</f>
        <v>March 2025</v>
      </c>
      <c r="I7" s="1254"/>
    </row>
    <row r="8" spans="1:19" ht="15" customHeight="1">
      <c r="A8" s="528"/>
      <c r="B8" s="529"/>
      <c r="C8" s="529"/>
      <c r="D8" s="529"/>
      <c r="E8" s="529"/>
      <c r="F8" s="529"/>
      <c r="G8" s="529"/>
      <c r="H8" s="705"/>
      <c r="I8" s="705"/>
      <c r="J8" s="530"/>
      <c r="K8" s="1252" t="s">
        <v>1006</v>
      </c>
      <c r="L8" s="1252"/>
    </row>
    <row r="9" spans="1:19" ht="33.75">
      <c r="A9" s="531" t="s">
        <v>74</v>
      </c>
      <c r="B9" s="532" t="s">
        <v>155</v>
      </c>
      <c r="C9" s="532" t="s">
        <v>156</v>
      </c>
      <c r="D9" s="533" t="s">
        <v>75</v>
      </c>
      <c r="E9" s="532" t="s">
        <v>103</v>
      </c>
      <c r="F9" s="532" t="s">
        <v>140</v>
      </c>
      <c r="G9" s="532" t="s">
        <v>614</v>
      </c>
      <c r="H9" s="532" t="s">
        <v>1296</v>
      </c>
      <c r="I9" s="532" t="s">
        <v>1298</v>
      </c>
      <c r="J9" s="532" t="s">
        <v>610</v>
      </c>
      <c r="K9" s="532" t="s">
        <v>612</v>
      </c>
      <c r="L9" s="532" t="s">
        <v>59</v>
      </c>
    </row>
    <row r="10" spans="1:19" ht="31.5">
      <c r="A10" s="534" t="s">
        <v>187</v>
      </c>
      <c r="B10" s="535" t="s">
        <v>158</v>
      </c>
      <c r="C10" s="535" t="s">
        <v>157</v>
      </c>
      <c r="D10" s="536" t="s">
        <v>76</v>
      </c>
      <c r="E10" s="535" t="s">
        <v>439</v>
      </c>
      <c r="F10" s="535" t="s">
        <v>141</v>
      </c>
      <c r="G10" s="537" t="s">
        <v>615</v>
      </c>
      <c r="H10" s="537" t="s">
        <v>1297</v>
      </c>
      <c r="I10" s="537" t="s">
        <v>1299</v>
      </c>
      <c r="J10" s="537" t="s">
        <v>740</v>
      </c>
      <c r="K10" s="537" t="s">
        <v>228</v>
      </c>
      <c r="L10" s="537" t="s">
        <v>229</v>
      </c>
    </row>
    <row r="11" spans="1:19" ht="12.75" customHeight="1">
      <c r="A11" s="122" t="s">
        <v>1045</v>
      </c>
      <c r="B11" s="175">
        <v>37695515978</v>
      </c>
      <c r="C11" s="397" t="s">
        <v>1046</v>
      </c>
      <c r="D11" s="397" t="s">
        <v>77</v>
      </c>
      <c r="E11" s="398" t="s">
        <v>1040</v>
      </c>
      <c r="F11" s="398" t="s">
        <v>1039</v>
      </c>
      <c r="G11" s="398" t="s">
        <v>1041</v>
      </c>
      <c r="H11" s="399">
        <v>820037.09</v>
      </c>
      <c r="I11" s="400">
        <v>13.386100000000001</v>
      </c>
      <c r="J11" s="401">
        <v>-2.5744163838848699E-2</v>
      </c>
      <c r="K11" s="401">
        <v>-2.5508681250682397E-2</v>
      </c>
      <c r="L11" s="401">
        <v>1.5537162495353307E-2</v>
      </c>
      <c r="M11" s="273"/>
      <c r="N11" s="273"/>
      <c r="O11" s="273"/>
      <c r="P11" s="152"/>
      <c r="Q11" s="179"/>
      <c r="R11" s="76"/>
      <c r="S11" s="76"/>
    </row>
    <row r="12" spans="1:19" ht="12.75" customHeight="1">
      <c r="A12" s="122" t="s">
        <v>1047</v>
      </c>
      <c r="B12" s="175">
        <v>56499633647</v>
      </c>
      <c r="C12" s="397" t="s">
        <v>1048</v>
      </c>
      <c r="D12" s="397" t="s">
        <v>102</v>
      </c>
      <c r="E12" s="398" t="s">
        <v>1044</v>
      </c>
      <c r="F12" s="398" t="s">
        <v>1039</v>
      </c>
      <c r="G12" s="398" t="s">
        <v>1041</v>
      </c>
      <c r="H12" s="399">
        <v>70917211.909999996</v>
      </c>
      <c r="I12" s="400">
        <v>111.8257</v>
      </c>
      <c r="J12" s="401">
        <v>-0.10357147533357824</v>
      </c>
      <c r="K12" s="401">
        <v>-1.7592301380501496E-2</v>
      </c>
      <c r="L12" s="401">
        <v>-1.1508243788430073E-2</v>
      </c>
      <c r="M12" s="273"/>
      <c r="N12" s="273"/>
      <c r="O12" s="273"/>
      <c r="P12" s="152"/>
      <c r="Q12" s="179"/>
      <c r="R12" s="76"/>
      <c r="S12" s="76"/>
    </row>
    <row r="13" spans="1:19" ht="12.75" customHeight="1">
      <c r="A13" s="122" t="s">
        <v>1049</v>
      </c>
      <c r="B13" s="175">
        <v>29300390100</v>
      </c>
      <c r="C13" s="397" t="s">
        <v>1050</v>
      </c>
      <c r="D13" s="397" t="s">
        <v>102</v>
      </c>
      <c r="E13" s="104" t="s">
        <v>1040</v>
      </c>
      <c r="F13" s="104" t="s">
        <v>1039</v>
      </c>
      <c r="G13" s="104" t="s">
        <v>1041</v>
      </c>
      <c r="H13" s="399">
        <v>28373846.77</v>
      </c>
      <c r="I13" s="400">
        <v>138.06389999999999</v>
      </c>
      <c r="J13" s="401">
        <v>1.3340566315980018E-2</v>
      </c>
      <c r="K13" s="401">
        <v>-1.201774968817837E-2</v>
      </c>
      <c r="L13" s="401">
        <v>7.843465015915152E-2</v>
      </c>
      <c r="M13" s="273"/>
      <c r="N13" s="273"/>
      <c r="O13" s="273"/>
      <c r="P13" s="152"/>
      <c r="Q13" s="179"/>
      <c r="R13" s="76"/>
      <c r="S13" s="76"/>
    </row>
    <row r="14" spans="1:19" s="1008" customFormat="1" ht="12.75" customHeight="1">
      <c r="A14" s="122" t="s">
        <v>1051</v>
      </c>
      <c r="B14" s="175" t="s">
        <v>1052</v>
      </c>
      <c r="C14" s="397" t="s">
        <v>1053</v>
      </c>
      <c r="D14" s="397" t="s">
        <v>102</v>
      </c>
      <c r="E14" s="104" t="s">
        <v>1054</v>
      </c>
      <c r="F14" s="104" t="s">
        <v>1039</v>
      </c>
      <c r="G14" s="104" t="s">
        <v>1041</v>
      </c>
      <c r="H14" s="399">
        <v>23813521.690000001</v>
      </c>
      <c r="I14" s="400">
        <v>97.846000000000004</v>
      </c>
      <c r="J14" s="401">
        <v>-2.3126644121668982E-2</v>
      </c>
      <c r="K14" s="401">
        <v>-1.9841385120413668E-2</v>
      </c>
      <c r="L14" s="401">
        <v>-1.3753584550022402E-2</v>
      </c>
      <c r="M14" s="273"/>
      <c r="N14" s="273"/>
      <c r="O14" s="273"/>
      <c r="P14" s="152"/>
      <c r="Q14" s="179"/>
      <c r="R14" s="76"/>
      <c r="S14" s="76"/>
    </row>
    <row r="15" spans="1:19" s="1008" customFormat="1" ht="12.75" customHeight="1">
      <c r="A15" s="122" t="s">
        <v>1209</v>
      </c>
      <c r="B15" s="175" t="s">
        <v>1210</v>
      </c>
      <c r="C15" s="397" t="s">
        <v>1211</v>
      </c>
      <c r="D15" s="397" t="s">
        <v>102</v>
      </c>
      <c r="E15" s="104" t="s">
        <v>1056</v>
      </c>
      <c r="F15" s="104" t="s">
        <v>1039</v>
      </c>
      <c r="G15" s="104" t="s">
        <v>1041</v>
      </c>
      <c r="H15" s="399">
        <v>3306006.3</v>
      </c>
      <c r="I15" s="400">
        <v>103.3801</v>
      </c>
      <c r="J15" s="401">
        <v>-7.1294892244006869E-2</v>
      </c>
      <c r="K15" s="401">
        <v>-7.5147544151418777E-2</v>
      </c>
      <c r="L15" s="401">
        <v>-6.958570594148783E-2</v>
      </c>
      <c r="M15" s="273"/>
      <c r="N15" s="273"/>
      <c r="O15" s="273"/>
      <c r="P15" s="152"/>
      <c r="Q15" s="179"/>
      <c r="R15" s="76"/>
      <c r="S15" s="76"/>
    </row>
    <row r="16" spans="1:19" s="1008" customFormat="1" ht="12.75" customHeight="1">
      <c r="A16" s="122" t="s">
        <v>1055</v>
      </c>
      <c r="B16" s="175" t="s">
        <v>1171</v>
      </c>
      <c r="C16" s="397" t="s">
        <v>1172</v>
      </c>
      <c r="D16" s="397" t="s">
        <v>102</v>
      </c>
      <c r="E16" s="104" t="s">
        <v>1056</v>
      </c>
      <c r="F16" s="104" t="s">
        <v>1039</v>
      </c>
      <c r="G16" s="104" t="s">
        <v>1041</v>
      </c>
      <c r="H16" s="399">
        <v>3741217.44</v>
      </c>
      <c r="I16" s="400">
        <v>77.661299999999997</v>
      </c>
      <c r="J16" s="401">
        <v>-0.13823292010406263</v>
      </c>
      <c r="K16" s="401">
        <v>-7.3176757008342141E-2</v>
      </c>
      <c r="L16" s="401">
        <v>-9.3973848645066749E-2</v>
      </c>
      <c r="M16" s="273"/>
      <c r="N16" s="273"/>
      <c r="O16" s="273"/>
      <c r="P16" s="152"/>
      <c r="Q16" s="179"/>
      <c r="R16" s="76"/>
      <c r="S16" s="76"/>
    </row>
    <row r="17" spans="1:19" s="1008" customFormat="1" ht="12.75" customHeight="1">
      <c r="A17" s="122" t="s">
        <v>1212</v>
      </c>
      <c r="B17" s="175" t="s">
        <v>1213</v>
      </c>
      <c r="C17" s="397" t="s">
        <v>1214</v>
      </c>
      <c r="D17" s="397" t="s">
        <v>102</v>
      </c>
      <c r="E17" s="104" t="s">
        <v>1056</v>
      </c>
      <c r="F17" s="104" t="s">
        <v>1039</v>
      </c>
      <c r="G17" s="104" t="s">
        <v>1041</v>
      </c>
      <c r="H17" s="399">
        <v>2647663.02</v>
      </c>
      <c r="I17" s="400">
        <v>92.030699999999996</v>
      </c>
      <c r="J17" s="401">
        <v>-4.5088897759648083E-2</v>
      </c>
      <c r="K17" s="401">
        <v>-3.3424987291678088E-2</v>
      </c>
      <c r="L17" s="401">
        <v>-3.4694309952757685E-2</v>
      </c>
      <c r="M17" s="273"/>
      <c r="N17" s="273"/>
      <c r="O17" s="273"/>
      <c r="P17" s="152"/>
      <c r="Q17" s="179"/>
      <c r="R17" s="76"/>
      <c r="S17" s="76"/>
    </row>
    <row r="18" spans="1:19" s="1008" customFormat="1" ht="12.75" customHeight="1">
      <c r="A18" s="122" t="s">
        <v>1364</v>
      </c>
      <c r="B18" s="175" t="s">
        <v>1365</v>
      </c>
      <c r="C18" s="397" t="s">
        <v>1405</v>
      </c>
      <c r="D18" s="397" t="s">
        <v>102</v>
      </c>
      <c r="E18" s="104" t="s">
        <v>1054</v>
      </c>
      <c r="F18" s="104" t="s">
        <v>1039</v>
      </c>
      <c r="G18" s="104" t="s">
        <v>1041</v>
      </c>
      <c r="H18" s="399">
        <v>10065032.58</v>
      </c>
      <c r="I18" s="400">
        <v>105.78100000000001</v>
      </c>
      <c r="J18" s="401">
        <v>-4.9537632395579845E-4</v>
      </c>
      <c r="K18" s="401">
        <v>1.7633444071110116E-3</v>
      </c>
      <c r="L18" s="401">
        <v>5.4205513317562293E-3</v>
      </c>
      <c r="M18" s="273"/>
      <c r="N18" s="273"/>
      <c r="O18" s="273"/>
      <c r="P18" s="152"/>
      <c r="Q18" s="179"/>
      <c r="R18" s="76"/>
      <c r="S18" s="76"/>
    </row>
    <row r="19" spans="1:19" s="1008" customFormat="1" ht="12.75" customHeight="1">
      <c r="A19" s="122" t="s">
        <v>1460</v>
      </c>
      <c r="B19" s="175" t="s">
        <v>1481</v>
      </c>
      <c r="C19" s="397" t="s">
        <v>1482</v>
      </c>
      <c r="D19" s="397" t="s">
        <v>102</v>
      </c>
      <c r="E19" s="104" t="s">
        <v>1054</v>
      </c>
      <c r="F19" s="104" t="s">
        <v>1039</v>
      </c>
      <c r="G19" s="104" t="s">
        <v>1041</v>
      </c>
      <c r="H19" s="399">
        <v>5216145.4000000004</v>
      </c>
      <c r="I19" s="400">
        <v>103.9688</v>
      </c>
      <c r="J19" s="401">
        <v>1.7841593508085563E-3</v>
      </c>
      <c r="K19" s="401">
        <v>1.7844823266874865E-3</v>
      </c>
      <c r="L19" s="401">
        <v>5.1782213061184468E-3</v>
      </c>
      <c r="M19" s="273"/>
      <c r="N19" s="273"/>
      <c r="O19" s="273"/>
      <c r="P19" s="152"/>
      <c r="Q19" s="179"/>
      <c r="R19" s="76"/>
      <c r="S19" s="76"/>
    </row>
    <row r="20" spans="1:19" s="1008" customFormat="1" ht="12.75" customHeight="1">
      <c r="A20" s="122" t="s">
        <v>1411</v>
      </c>
      <c r="B20" s="175" t="s">
        <v>1450</v>
      </c>
      <c r="C20" s="397" t="s">
        <v>1451</v>
      </c>
      <c r="D20" s="397" t="s">
        <v>102</v>
      </c>
      <c r="E20" s="104" t="s">
        <v>1054</v>
      </c>
      <c r="F20" s="104" t="s">
        <v>1039</v>
      </c>
      <c r="G20" s="104" t="s">
        <v>1063</v>
      </c>
      <c r="H20" s="399">
        <v>9844051</v>
      </c>
      <c r="I20" s="400">
        <v>107.05719999999999</v>
      </c>
      <c r="J20" s="401">
        <v>-3.4464822263073902E-2</v>
      </c>
      <c r="K20" s="401">
        <v>3.3637522665637798E-2</v>
      </c>
      <c r="L20" s="401">
        <v>4.2650285409160826E-2</v>
      </c>
      <c r="M20" s="273"/>
      <c r="N20" s="273"/>
      <c r="O20" s="273"/>
      <c r="P20" s="152"/>
      <c r="Q20" s="179"/>
      <c r="R20" s="76"/>
      <c r="S20" s="76"/>
    </row>
    <row r="21" spans="1:19" s="1008" customFormat="1" ht="12.75" customHeight="1">
      <c r="A21" s="122" t="s">
        <v>1333</v>
      </c>
      <c r="B21" s="175" t="s">
        <v>1335</v>
      </c>
      <c r="C21" s="397" t="s">
        <v>1336</v>
      </c>
      <c r="D21" s="397" t="s">
        <v>102</v>
      </c>
      <c r="E21" s="104" t="s">
        <v>1054</v>
      </c>
      <c r="F21" s="104" t="s">
        <v>1039</v>
      </c>
      <c r="G21" s="104" t="s">
        <v>1041</v>
      </c>
      <c r="H21" s="399">
        <v>15372060.73</v>
      </c>
      <c r="I21" s="400">
        <v>105.9718</v>
      </c>
      <c r="J21" s="401">
        <v>1.8806010603933387E-3</v>
      </c>
      <c r="K21" s="401">
        <v>1.9628569969800669E-3</v>
      </c>
      <c r="L21" s="401">
        <v>6.6609290723145254E-3</v>
      </c>
      <c r="M21" s="273"/>
      <c r="N21" s="273"/>
      <c r="O21" s="273"/>
      <c r="P21" s="152"/>
      <c r="Q21" s="179"/>
      <c r="R21" s="76"/>
      <c r="S21" s="76"/>
    </row>
    <row r="22" spans="1:19" s="247" customFormat="1" ht="12.75" customHeight="1">
      <c r="A22" s="122" t="s">
        <v>1337</v>
      </c>
      <c r="B22" s="175" t="s">
        <v>1338</v>
      </c>
      <c r="C22" s="397" t="s">
        <v>1339</v>
      </c>
      <c r="D22" s="397" t="s">
        <v>102</v>
      </c>
      <c r="E22" s="104" t="s">
        <v>1054</v>
      </c>
      <c r="F22" s="104" t="s">
        <v>1039</v>
      </c>
      <c r="G22" s="104" t="s">
        <v>1041</v>
      </c>
      <c r="H22" s="399">
        <v>2864140.2</v>
      </c>
      <c r="I22" s="400">
        <v>106.5419</v>
      </c>
      <c r="J22" s="401">
        <v>1.9238199537419121E-3</v>
      </c>
      <c r="K22" s="401">
        <v>1.924066155525761E-3</v>
      </c>
      <c r="L22" s="401">
        <v>6.5670383988933878E-3</v>
      </c>
      <c r="M22" s="273"/>
      <c r="N22" s="273"/>
      <c r="O22" s="273"/>
      <c r="P22" s="152"/>
      <c r="Q22" s="179"/>
      <c r="R22" s="76"/>
      <c r="S22" s="76"/>
    </row>
    <row r="23" spans="1:19" s="247" customFormat="1" ht="12.75" customHeight="1">
      <c r="A23" s="122" t="s">
        <v>1412</v>
      </c>
      <c r="B23" s="175" t="s">
        <v>1452</v>
      </c>
      <c r="C23" s="397" t="s">
        <v>1453</v>
      </c>
      <c r="D23" s="397" t="s">
        <v>102</v>
      </c>
      <c r="E23" s="104" t="s">
        <v>1054</v>
      </c>
      <c r="F23" s="104" t="s">
        <v>1039</v>
      </c>
      <c r="G23" s="104" t="s">
        <v>1041</v>
      </c>
      <c r="H23" s="399">
        <v>13886746.77</v>
      </c>
      <c r="I23" s="400">
        <v>107.3706</v>
      </c>
      <c r="J23" s="401">
        <v>-3.3193730260561272E-2</v>
      </c>
      <c r="K23" s="401">
        <v>4.2265758936461673E-3</v>
      </c>
      <c r="L23" s="401">
        <v>1.0065794548666629E-2</v>
      </c>
      <c r="M23" s="273"/>
      <c r="N23" s="273"/>
      <c r="O23" s="273"/>
      <c r="P23" s="152"/>
      <c r="Q23" s="179"/>
      <c r="R23" s="76"/>
      <c r="S23" s="76"/>
    </row>
    <row r="24" spans="1:19" s="247" customFormat="1" ht="12.75" customHeight="1">
      <c r="A24" s="122" t="s">
        <v>1417</v>
      </c>
      <c r="B24" s="175" t="s">
        <v>1454</v>
      </c>
      <c r="C24" s="397" t="s">
        <v>1455</v>
      </c>
      <c r="D24" s="397" t="s">
        <v>102</v>
      </c>
      <c r="E24" s="104" t="s">
        <v>1054</v>
      </c>
      <c r="F24" s="104" t="s">
        <v>1039</v>
      </c>
      <c r="G24" s="104" t="s">
        <v>1041</v>
      </c>
      <c r="H24" s="399">
        <v>6267189.9800000004</v>
      </c>
      <c r="I24" s="400">
        <v>105.82640000000001</v>
      </c>
      <c r="J24" s="401">
        <v>6.3052341244307364E-4</v>
      </c>
      <c r="K24" s="401">
        <v>2.3708017250116953E-3</v>
      </c>
      <c r="L24" s="401">
        <v>8.1393133407003937E-3</v>
      </c>
      <c r="M24" s="273"/>
      <c r="N24" s="273"/>
      <c r="O24" s="273"/>
      <c r="P24" s="152"/>
      <c r="Q24" s="179"/>
      <c r="R24" s="76"/>
      <c r="S24" s="76"/>
    </row>
    <row r="25" spans="1:19" s="247" customFormat="1" ht="12.75" customHeight="1">
      <c r="A25" s="122" t="s">
        <v>1480</v>
      </c>
      <c r="B25" s="175" t="s">
        <v>1483</v>
      </c>
      <c r="C25" s="397" t="s">
        <v>1484</v>
      </c>
      <c r="D25" s="397" t="s">
        <v>102</v>
      </c>
      <c r="E25" s="104" t="s">
        <v>1054</v>
      </c>
      <c r="F25" s="104" t="s">
        <v>1039</v>
      </c>
      <c r="G25" s="104" t="s">
        <v>1063</v>
      </c>
      <c r="H25" s="399">
        <v>9213948.9100000001</v>
      </c>
      <c r="I25" s="400">
        <v>104.45740000000001</v>
      </c>
      <c r="J25" s="401">
        <v>-4.4436774844932914E-2</v>
      </c>
      <c r="K25" s="401">
        <v>3.4544303489279837E-2</v>
      </c>
      <c r="L25" s="401">
        <v>4.3897768884370691E-2</v>
      </c>
      <c r="M25" s="273"/>
      <c r="N25" s="273"/>
      <c r="O25" s="273"/>
      <c r="P25" s="152"/>
      <c r="Q25" s="179"/>
      <c r="R25" s="76"/>
      <c r="S25" s="76"/>
    </row>
    <row r="26" spans="1:19" s="247" customFormat="1" ht="12.75" customHeight="1">
      <c r="A26" s="122" t="s">
        <v>1485</v>
      </c>
      <c r="B26" s="175" t="s">
        <v>1486</v>
      </c>
      <c r="C26" s="397" t="s">
        <v>1487</v>
      </c>
      <c r="D26" s="397" t="s">
        <v>102</v>
      </c>
      <c r="E26" s="104" t="s">
        <v>1414</v>
      </c>
      <c r="F26" s="104" t="s">
        <v>113</v>
      </c>
      <c r="G26" s="104" t="s">
        <v>1041</v>
      </c>
      <c r="H26" s="399">
        <v>224261174.40000001</v>
      </c>
      <c r="I26" s="400">
        <v>102.9593</v>
      </c>
      <c r="J26" s="401">
        <v>6.9752729403532054E-2</v>
      </c>
      <c r="K26" s="401">
        <v>1.469727122933806E-3</v>
      </c>
      <c r="L26" s="401">
        <v>4.9741482893554956E-3</v>
      </c>
      <c r="M26" s="273"/>
      <c r="N26" s="273"/>
      <c r="O26" s="273"/>
      <c r="P26" s="152"/>
      <c r="Q26" s="179"/>
      <c r="R26" s="76"/>
      <c r="S26" s="76"/>
    </row>
    <row r="27" spans="1:19" s="247" customFormat="1" ht="12.75" customHeight="1">
      <c r="A27" s="122" t="s">
        <v>1039</v>
      </c>
      <c r="B27" s="175" t="s">
        <v>1039</v>
      </c>
      <c r="C27" s="397" t="s">
        <v>1039</v>
      </c>
      <c r="D27" s="397" t="s">
        <v>1039</v>
      </c>
      <c r="E27" s="104" t="s">
        <v>1039</v>
      </c>
      <c r="F27" s="104" t="s">
        <v>114</v>
      </c>
      <c r="G27" s="104" t="s">
        <v>1041</v>
      </c>
      <c r="H27" s="399">
        <v>18008782.34</v>
      </c>
      <c r="I27" s="400">
        <v>103.21550000000001</v>
      </c>
      <c r="J27" s="401">
        <v>-7.0810433244868798E-2</v>
      </c>
      <c r="K27" s="401">
        <v>1.7246098033925072E-3</v>
      </c>
      <c r="L27" s="401">
        <v>5.7176988503218062E-3</v>
      </c>
      <c r="M27" s="273"/>
      <c r="N27" s="273"/>
      <c r="O27" s="273"/>
      <c r="P27" s="152"/>
      <c r="Q27" s="179"/>
      <c r="R27" s="76"/>
      <c r="S27" s="76"/>
    </row>
    <row r="28" spans="1:19" s="1008" customFormat="1" ht="12.75" customHeight="1">
      <c r="A28" s="122" t="s">
        <v>1039</v>
      </c>
      <c r="B28" s="175" t="s">
        <v>1039</v>
      </c>
      <c r="C28" s="397" t="s">
        <v>1039</v>
      </c>
      <c r="D28" s="397" t="s">
        <v>1039</v>
      </c>
      <c r="E28" s="104" t="s">
        <v>1039</v>
      </c>
      <c r="F28" s="104" t="s">
        <v>115</v>
      </c>
      <c r="G28" s="104" t="s">
        <v>1041</v>
      </c>
      <c r="H28" s="399">
        <v>36258782.920000002</v>
      </c>
      <c r="I28" s="400">
        <v>103.3439</v>
      </c>
      <c r="J28" s="401">
        <v>2.1557120158957055E-2</v>
      </c>
      <c r="K28" s="401">
        <v>1.8555051986137716E-3</v>
      </c>
      <c r="L28" s="401">
        <v>6.0924024100912355E-3</v>
      </c>
      <c r="M28" s="273"/>
      <c r="N28" s="273"/>
      <c r="O28" s="273"/>
      <c r="P28" s="152"/>
      <c r="Q28" s="179"/>
      <c r="R28" s="76"/>
      <c r="S28" s="76"/>
    </row>
    <row r="29" spans="1:19" s="1008" customFormat="1" ht="12.75" customHeight="1">
      <c r="A29" s="122" t="s">
        <v>1039</v>
      </c>
      <c r="B29" s="175" t="s">
        <v>1039</v>
      </c>
      <c r="C29" s="397" t="s">
        <v>1039</v>
      </c>
      <c r="D29" s="397" t="s">
        <v>1039</v>
      </c>
      <c r="E29" s="104" t="s">
        <v>1039</v>
      </c>
      <c r="F29" s="104" t="s">
        <v>1040</v>
      </c>
      <c r="G29" s="104" t="s">
        <v>1041</v>
      </c>
      <c r="H29" s="399">
        <v>63766287.210000001</v>
      </c>
      <c r="I29" s="400">
        <v>103.3475</v>
      </c>
      <c r="J29" s="401">
        <v>1.8552092281760579E-3</v>
      </c>
      <c r="K29" s="401">
        <v>1.855440444142431E-3</v>
      </c>
      <c r="L29" s="401">
        <v>6.0961066497404737E-3</v>
      </c>
      <c r="M29" s="273"/>
      <c r="N29" s="273"/>
      <c r="O29" s="273"/>
      <c r="P29" s="152"/>
      <c r="Q29" s="179"/>
      <c r="R29" s="76"/>
      <c r="S29" s="76"/>
    </row>
    <row r="30" spans="1:19" s="1008" customFormat="1" ht="12.75" customHeight="1">
      <c r="A30" s="122" t="s">
        <v>1545</v>
      </c>
      <c r="B30" s="175" t="s">
        <v>1550</v>
      </c>
      <c r="C30" s="397" t="s">
        <v>1551</v>
      </c>
      <c r="D30" s="397" t="s">
        <v>102</v>
      </c>
      <c r="E30" s="104" t="s">
        <v>1414</v>
      </c>
      <c r="F30" s="104" t="s">
        <v>1039</v>
      </c>
      <c r="G30" s="104" t="s">
        <v>1063</v>
      </c>
      <c r="H30" s="399">
        <v>23585227.789999999</v>
      </c>
      <c r="I30" s="400">
        <v>103.2234</v>
      </c>
      <c r="J30" s="401">
        <v>-5.0383962856297981E-2</v>
      </c>
      <c r="K30" s="401">
        <v>3.3374218240472819E-2</v>
      </c>
      <c r="L30" s="401">
        <v>4.2572304950164952E-2</v>
      </c>
      <c r="M30" s="273"/>
      <c r="N30" s="273"/>
      <c r="O30" s="273"/>
      <c r="P30" s="152"/>
      <c r="Q30" s="179"/>
      <c r="R30" s="76"/>
      <c r="S30" s="76"/>
    </row>
    <row r="31" spans="1:19" s="1008" customFormat="1" ht="12.75" customHeight="1">
      <c r="A31" s="122" t="s">
        <v>1057</v>
      </c>
      <c r="B31" s="175" t="s">
        <v>1173</v>
      </c>
      <c r="C31" s="397" t="s">
        <v>1174</v>
      </c>
      <c r="D31" s="397" t="s">
        <v>102</v>
      </c>
      <c r="E31" s="104" t="s">
        <v>1056</v>
      </c>
      <c r="F31" s="104" t="s">
        <v>1039</v>
      </c>
      <c r="G31" s="104" t="s">
        <v>1041</v>
      </c>
      <c r="H31" s="399">
        <v>15874535.140000001</v>
      </c>
      <c r="I31" s="400">
        <v>141.39359999999999</v>
      </c>
      <c r="J31" s="401">
        <v>-0.10814223125530464</v>
      </c>
      <c r="K31" s="401">
        <v>-6.9526740142722976E-2</v>
      </c>
      <c r="L31" s="401">
        <v>-4.2311560852205221E-2</v>
      </c>
      <c r="M31" s="273"/>
      <c r="N31" s="273"/>
      <c r="O31" s="273"/>
      <c r="P31" s="152"/>
      <c r="Q31" s="179"/>
      <c r="R31" s="76"/>
      <c r="S31" s="76"/>
    </row>
    <row r="32" spans="1:19" s="1008" customFormat="1" ht="12.75" customHeight="1">
      <c r="A32" s="122" t="s">
        <v>1246</v>
      </c>
      <c r="B32" s="175" t="s">
        <v>1283</v>
      </c>
      <c r="C32" s="397" t="s">
        <v>1284</v>
      </c>
      <c r="D32" s="397" t="s">
        <v>1197</v>
      </c>
      <c r="E32" s="104" t="s">
        <v>1054</v>
      </c>
      <c r="F32" s="104" t="s">
        <v>1039</v>
      </c>
      <c r="G32" s="104" t="s">
        <v>1041</v>
      </c>
      <c r="H32" s="399">
        <v>13420052.18</v>
      </c>
      <c r="I32" s="400">
        <v>107.4301</v>
      </c>
      <c r="J32" s="401">
        <v>-1.4801563107541549E-3</v>
      </c>
      <c r="K32" s="401">
        <v>1.7334270757765058E-3</v>
      </c>
      <c r="L32" s="401">
        <v>4.4257705804018332E-2</v>
      </c>
      <c r="M32" s="273"/>
      <c r="N32" s="273"/>
      <c r="O32" s="273"/>
      <c r="P32" s="152"/>
      <c r="Q32" s="179"/>
      <c r="R32" s="76"/>
      <c r="S32" s="76"/>
    </row>
    <row r="33" spans="1:19" s="1008" customFormat="1" ht="12.75" customHeight="1">
      <c r="A33" s="122" t="s">
        <v>1224</v>
      </c>
      <c r="B33" s="175" t="s">
        <v>1225</v>
      </c>
      <c r="C33" s="397" t="s">
        <v>1226</v>
      </c>
      <c r="D33" s="397" t="s">
        <v>1197</v>
      </c>
      <c r="E33" s="104" t="s">
        <v>1054</v>
      </c>
      <c r="F33" s="104" t="s">
        <v>1039</v>
      </c>
      <c r="G33" s="104" t="s">
        <v>1041</v>
      </c>
      <c r="H33" s="399">
        <v>9606409.5800000001</v>
      </c>
      <c r="I33" s="400">
        <v>111.77290000000001</v>
      </c>
      <c r="J33" s="401">
        <v>5.0040801199990881E-4</v>
      </c>
      <c r="K33" s="401">
        <v>3.13848462438715E-3</v>
      </c>
      <c r="L33" s="401">
        <v>5.7031102973928105E-2</v>
      </c>
      <c r="M33" s="273"/>
      <c r="N33" s="273"/>
      <c r="O33" s="273"/>
      <c r="P33" s="152"/>
      <c r="Q33" s="179"/>
      <c r="R33" s="76"/>
      <c r="S33" s="76"/>
    </row>
    <row r="34" spans="1:19" s="1008" customFormat="1" ht="12.75" customHeight="1">
      <c r="A34" s="122" t="s">
        <v>1196</v>
      </c>
      <c r="B34" s="175" t="s">
        <v>1109</v>
      </c>
      <c r="C34" s="397" t="s">
        <v>1110</v>
      </c>
      <c r="D34" s="397" t="s">
        <v>1197</v>
      </c>
      <c r="E34" s="104" t="s">
        <v>1044</v>
      </c>
      <c r="F34" s="104" t="s">
        <v>1039</v>
      </c>
      <c r="G34" s="104" t="s">
        <v>1041</v>
      </c>
      <c r="H34" s="399">
        <v>59007692.560000002</v>
      </c>
      <c r="I34" s="400">
        <v>130.81309999999999</v>
      </c>
      <c r="J34" s="401">
        <v>-4.6860731373929321E-2</v>
      </c>
      <c r="K34" s="401">
        <v>-1.0301517612674838E-2</v>
      </c>
      <c r="L34" s="401">
        <v>-5.422489646557338E-3</v>
      </c>
      <c r="M34" s="273"/>
      <c r="N34" s="273"/>
      <c r="O34" s="273"/>
      <c r="P34" s="152"/>
      <c r="Q34" s="179"/>
      <c r="R34" s="76"/>
      <c r="S34" s="76"/>
    </row>
    <row r="35" spans="1:19" s="1008" customFormat="1" ht="12.75" customHeight="1">
      <c r="A35" s="122" t="s">
        <v>1461</v>
      </c>
      <c r="B35" s="175" t="s">
        <v>1552</v>
      </c>
      <c r="C35" s="397" t="s">
        <v>1553</v>
      </c>
      <c r="D35" s="397" t="s">
        <v>1197</v>
      </c>
      <c r="E35" s="104" t="s">
        <v>1414</v>
      </c>
      <c r="F35" s="104" t="s">
        <v>113</v>
      </c>
      <c r="G35" s="104" t="s">
        <v>1041</v>
      </c>
      <c r="H35" s="399">
        <v>342318629.13999999</v>
      </c>
      <c r="I35" s="400">
        <v>103.8728</v>
      </c>
      <c r="J35" s="401">
        <v>0.16305840838329733</v>
      </c>
      <c r="K35" s="401">
        <v>1.7639133608964297E-3</v>
      </c>
      <c r="L35" s="401">
        <v>5.6014761719438422E-3</v>
      </c>
      <c r="M35" s="273"/>
      <c r="N35" s="273"/>
      <c r="O35" s="273"/>
      <c r="P35" s="152"/>
      <c r="Q35" s="179"/>
      <c r="R35" s="76"/>
      <c r="S35" s="76"/>
    </row>
    <row r="36" spans="1:19" s="1008" customFormat="1" ht="12.75" customHeight="1">
      <c r="A36" s="122" t="s">
        <v>1039</v>
      </c>
      <c r="B36" s="175" t="s">
        <v>1039</v>
      </c>
      <c r="C36" s="397" t="s">
        <v>1039</v>
      </c>
      <c r="D36" s="397" t="s">
        <v>1039</v>
      </c>
      <c r="E36" s="104" t="s">
        <v>1039</v>
      </c>
      <c r="F36" s="104" t="s">
        <v>114</v>
      </c>
      <c r="G36" s="104" t="s">
        <v>1041</v>
      </c>
      <c r="H36" s="399">
        <v>48511173.460000001</v>
      </c>
      <c r="I36" s="400">
        <v>103.937</v>
      </c>
      <c r="J36" s="401">
        <v>0.19350622030971998</v>
      </c>
      <c r="K36" s="401">
        <v>1.8062720241813768E-3</v>
      </c>
      <c r="L36" s="401">
        <v>5.725465986358369E-3</v>
      </c>
      <c r="M36" s="273"/>
      <c r="N36" s="273"/>
      <c r="O36" s="273"/>
      <c r="P36" s="152"/>
      <c r="Q36" s="179"/>
      <c r="R36" s="76"/>
      <c r="S36" s="76"/>
    </row>
    <row r="37" spans="1:19" s="1008" customFormat="1" ht="12.75" customHeight="1">
      <c r="A37" s="122" t="s">
        <v>1039</v>
      </c>
      <c r="B37" s="175" t="s">
        <v>1039</v>
      </c>
      <c r="C37" s="397" t="s">
        <v>1039</v>
      </c>
      <c r="D37" s="397" t="s">
        <v>1039</v>
      </c>
      <c r="E37" s="104" t="s">
        <v>1039</v>
      </c>
      <c r="F37" s="104" t="s">
        <v>115</v>
      </c>
      <c r="G37" s="104" t="s">
        <v>1041</v>
      </c>
      <c r="H37" s="399">
        <v>17247383.620000001</v>
      </c>
      <c r="I37" s="400">
        <v>103.9969</v>
      </c>
      <c r="J37" s="401">
        <v>0.27100972676353408</v>
      </c>
      <c r="K37" s="401">
        <v>1.8496236690175305E-3</v>
      </c>
      <c r="L37" s="401">
        <v>5.8544407862921588E-3</v>
      </c>
      <c r="M37" s="273"/>
      <c r="N37" s="273"/>
      <c r="O37" s="273"/>
      <c r="P37" s="152"/>
      <c r="Q37" s="179"/>
      <c r="R37" s="76"/>
      <c r="S37" s="76"/>
    </row>
    <row r="38" spans="1:19" s="1008" customFormat="1" ht="12.75" customHeight="1">
      <c r="A38" s="122" t="s">
        <v>1198</v>
      </c>
      <c r="B38" s="175">
        <v>97407922886</v>
      </c>
      <c r="C38" s="397" t="s">
        <v>1111</v>
      </c>
      <c r="D38" s="397" t="s">
        <v>1197</v>
      </c>
      <c r="E38" s="104" t="s">
        <v>1044</v>
      </c>
      <c r="F38" s="104" t="s">
        <v>1039</v>
      </c>
      <c r="G38" s="104" t="s">
        <v>1041</v>
      </c>
      <c r="H38" s="399">
        <v>51467654.109999999</v>
      </c>
      <c r="I38" s="400">
        <v>118.3509</v>
      </c>
      <c r="J38" s="401">
        <v>-2.392895274244744E-2</v>
      </c>
      <c r="K38" s="401">
        <v>-5.2322620014222387E-3</v>
      </c>
      <c r="L38" s="401">
        <v>-1.1005956214188428E-3</v>
      </c>
      <c r="M38" s="273"/>
      <c r="N38" s="273"/>
      <c r="O38" s="273"/>
      <c r="P38" s="152"/>
      <c r="Q38" s="179"/>
      <c r="R38" s="76"/>
      <c r="S38" s="76"/>
    </row>
    <row r="39" spans="1:19" s="1008" customFormat="1" ht="12.75" customHeight="1">
      <c r="A39" s="122" t="s">
        <v>1334</v>
      </c>
      <c r="B39" s="175" t="s">
        <v>1285</v>
      </c>
      <c r="C39" s="397" t="s">
        <v>1286</v>
      </c>
      <c r="D39" s="397" t="s">
        <v>1197</v>
      </c>
      <c r="E39" s="104" t="s">
        <v>1054</v>
      </c>
      <c r="F39" s="104" t="s">
        <v>1039</v>
      </c>
      <c r="G39" s="104" t="s">
        <v>1063</v>
      </c>
      <c r="H39" s="399">
        <v>11026512.24</v>
      </c>
      <c r="I39" s="400">
        <v>109.663</v>
      </c>
      <c r="J39" s="401">
        <v>-3.438012092572218E-2</v>
      </c>
      <c r="K39" s="401">
        <v>3.3728277960740405E-2</v>
      </c>
      <c r="L39" s="401">
        <v>4.319791855818389E-2</v>
      </c>
      <c r="M39" s="273"/>
      <c r="N39" s="273"/>
      <c r="O39" s="273"/>
      <c r="P39" s="152"/>
      <c r="Q39" s="179"/>
      <c r="R39" s="76"/>
      <c r="S39" s="76"/>
    </row>
    <row r="40" spans="1:19" s="1008" customFormat="1" ht="12.75" customHeight="1">
      <c r="A40" s="122" t="s">
        <v>1199</v>
      </c>
      <c r="B40" s="175" t="s">
        <v>1112</v>
      </c>
      <c r="C40" s="397" t="s">
        <v>1113</v>
      </c>
      <c r="D40" s="397" t="s">
        <v>1197</v>
      </c>
      <c r="E40" s="104" t="s">
        <v>1054</v>
      </c>
      <c r="F40" s="104" t="s">
        <v>1039</v>
      </c>
      <c r="G40" s="104" t="s">
        <v>1063</v>
      </c>
      <c r="H40" s="399">
        <v>9328109.4299999997</v>
      </c>
      <c r="I40" s="400">
        <v>105.6429</v>
      </c>
      <c r="J40" s="401">
        <v>-8.5456206853308236E-2</v>
      </c>
      <c r="K40" s="401">
        <v>1.6241646259291143E-2</v>
      </c>
      <c r="L40" s="401">
        <v>2.8004536878675879E-2</v>
      </c>
      <c r="M40" s="273"/>
      <c r="N40" s="273"/>
      <c r="O40" s="273"/>
      <c r="P40" s="152"/>
      <c r="Q40" s="179"/>
      <c r="R40" s="76"/>
      <c r="S40" s="76"/>
    </row>
    <row r="41" spans="1:19" s="1008" customFormat="1" ht="12.75" customHeight="1">
      <c r="A41" s="122" t="s">
        <v>1200</v>
      </c>
      <c r="B41" s="175">
        <v>30096106301</v>
      </c>
      <c r="C41" s="397" t="s">
        <v>1114</v>
      </c>
      <c r="D41" s="397" t="s">
        <v>1197</v>
      </c>
      <c r="E41" s="104" t="s">
        <v>1044</v>
      </c>
      <c r="F41" s="104" t="s">
        <v>1039</v>
      </c>
      <c r="G41" s="104" t="s">
        <v>1063</v>
      </c>
      <c r="H41" s="399">
        <v>53533054.490000002</v>
      </c>
      <c r="I41" s="400">
        <v>151.2568</v>
      </c>
      <c r="J41" s="401">
        <v>-3.2416490423168631E-2</v>
      </c>
      <c r="K41" s="401">
        <v>3.3846469841358973E-2</v>
      </c>
      <c r="L41" s="401">
        <v>4.923362372941642E-2</v>
      </c>
      <c r="M41" s="273"/>
      <c r="N41" s="273"/>
      <c r="O41" s="273"/>
      <c r="P41" s="152"/>
      <c r="Q41" s="179"/>
      <c r="R41" s="76"/>
      <c r="S41" s="76"/>
    </row>
    <row r="42" spans="1:19" s="1008" customFormat="1" ht="12.75" customHeight="1">
      <c r="A42" s="122" t="s">
        <v>1201</v>
      </c>
      <c r="B42" s="175">
        <v>18911840764</v>
      </c>
      <c r="C42" s="397" t="s">
        <v>1115</v>
      </c>
      <c r="D42" s="397" t="s">
        <v>1197</v>
      </c>
      <c r="E42" s="104" t="s">
        <v>1040</v>
      </c>
      <c r="F42" s="104" t="s">
        <v>1039</v>
      </c>
      <c r="G42" s="104" t="s">
        <v>1041</v>
      </c>
      <c r="H42" s="399">
        <v>132349516.04000001</v>
      </c>
      <c r="I42" s="400">
        <v>22.840699999999998</v>
      </c>
      <c r="J42" s="401">
        <v>-7.0244496273132673E-2</v>
      </c>
      <c r="K42" s="401">
        <v>-8.5167709196984909E-3</v>
      </c>
      <c r="L42" s="401">
        <v>5.6930922148595187E-2</v>
      </c>
      <c r="M42" s="273"/>
      <c r="N42" s="273"/>
      <c r="O42" s="273"/>
      <c r="P42" s="152"/>
      <c r="Q42" s="179"/>
      <c r="R42" s="76"/>
      <c r="S42" s="76"/>
    </row>
    <row r="43" spans="1:19" s="1008" customFormat="1" ht="12.75" customHeight="1">
      <c r="A43" s="122" t="s">
        <v>1202</v>
      </c>
      <c r="B43" s="175" t="s">
        <v>1181</v>
      </c>
      <c r="C43" s="397" t="s">
        <v>1182</v>
      </c>
      <c r="D43" s="397" t="s">
        <v>1197</v>
      </c>
      <c r="E43" s="104" t="s">
        <v>1054</v>
      </c>
      <c r="F43" s="104" t="s">
        <v>1039</v>
      </c>
      <c r="G43" s="104" t="s">
        <v>1041</v>
      </c>
      <c r="H43" s="399">
        <v>17697556.690000001</v>
      </c>
      <c r="I43" s="400">
        <v>121.187</v>
      </c>
      <c r="J43" s="401">
        <v>-0.14251516426367794</v>
      </c>
      <c r="K43" s="401">
        <v>-6.2169654064444746E-2</v>
      </c>
      <c r="L43" s="401">
        <v>-4.2490487086456974E-2</v>
      </c>
      <c r="M43" s="273"/>
      <c r="N43" s="273"/>
      <c r="O43" s="273"/>
      <c r="P43" s="152"/>
      <c r="Q43" s="179"/>
      <c r="R43" s="76"/>
      <c r="S43" s="76"/>
    </row>
    <row r="44" spans="1:19" s="247" customFormat="1" ht="12.75" customHeight="1">
      <c r="A44" s="122" t="s">
        <v>1203</v>
      </c>
      <c r="B44" s="175" t="s">
        <v>1116</v>
      </c>
      <c r="C44" s="397" t="s">
        <v>1117</v>
      </c>
      <c r="D44" s="397" t="s">
        <v>1197</v>
      </c>
      <c r="E44" s="104" t="s">
        <v>1044</v>
      </c>
      <c r="F44" s="104" t="s">
        <v>1039</v>
      </c>
      <c r="G44" s="104" t="s">
        <v>1041</v>
      </c>
      <c r="H44" s="399">
        <v>50991726.600000001</v>
      </c>
      <c r="I44" s="400">
        <v>104.86069999999999</v>
      </c>
      <c r="J44" s="401">
        <v>1.8184293718643607E-2</v>
      </c>
      <c r="K44" s="401">
        <v>-1.5256010152875366E-4</v>
      </c>
      <c r="L44" s="401">
        <v>7.2087076962679131E-3</v>
      </c>
      <c r="M44" s="273"/>
      <c r="N44" s="273"/>
      <c r="O44" s="273"/>
      <c r="P44" s="152"/>
      <c r="Q44" s="179"/>
      <c r="R44" s="76"/>
      <c r="S44" s="76"/>
    </row>
    <row r="45" spans="1:19" s="247" customFormat="1" ht="12.75" customHeight="1">
      <c r="A45" s="122" t="s">
        <v>1204</v>
      </c>
      <c r="B45" s="175">
        <v>62937824927</v>
      </c>
      <c r="C45" s="397" t="s">
        <v>1118</v>
      </c>
      <c r="D45" s="397" t="s">
        <v>1197</v>
      </c>
      <c r="E45" s="104" t="s">
        <v>1054</v>
      </c>
      <c r="F45" s="104" t="s">
        <v>1039</v>
      </c>
      <c r="G45" s="104" t="s">
        <v>1041</v>
      </c>
      <c r="H45" s="399">
        <v>21368657.969999999</v>
      </c>
      <c r="I45" s="400">
        <v>110.6358</v>
      </c>
      <c r="J45" s="401">
        <v>-4.2659756444407115E-2</v>
      </c>
      <c r="K45" s="401">
        <v>-1.9967242419383746E-2</v>
      </c>
      <c r="L45" s="401">
        <v>-1.0071455797797779E-2</v>
      </c>
      <c r="M45" s="273"/>
      <c r="N45" s="273"/>
      <c r="O45" s="273"/>
      <c r="P45" s="152"/>
      <c r="Q45" s="179"/>
      <c r="R45" s="76"/>
      <c r="S45" s="76"/>
    </row>
    <row r="46" spans="1:19" s="247" customFormat="1" ht="12.75" customHeight="1">
      <c r="A46" s="122" t="s">
        <v>1205</v>
      </c>
      <c r="B46" s="175">
        <v>52772437018</v>
      </c>
      <c r="C46" s="397" t="s">
        <v>1119</v>
      </c>
      <c r="D46" s="397" t="s">
        <v>1197</v>
      </c>
      <c r="E46" s="104" t="s">
        <v>1042</v>
      </c>
      <c r="F46" s="104" t="s">
        <v>1039</v>
      </c>
      <c r="G46" s="104" t="s">
        <v>1041</v>
      </c>
      <c r="H46" s="399">
        <v>63423563.840000004</v>
      </c>
      <c r="I46" s="400">
        <v>20.656199999999998</v>
      </c>
      <c r="J46" s="401">
        <v>-6.0744890642722926E-2</v>
      </c>
      <c r="K46" s="401">
        <v>-4.0834710897304949E-2</v>
      </c>
      <c r="L46" s="401">
        <v>-2.7398872780521888E-2</v>
      </c>
      <c r="M46" s="273"/>
      <c r="N46" s="273"/>
      <c r="O46" s="273"/>
      <c r="P46" s="152"/>
      <c r="Q46" s="179"/>
      <c r="R46" s="76"/>
      <c r="S46" s="76"/>
    </row>
    <row r="47" spans="1:19" s="1008" customFormat="1" ht="12.75" customHeight="1">
      <c r="A47" s="122" t="s">
        <v>1206</v>
      </c>
      <c r="B47" s="175" t="s">
        <v>1120</v>
      </c>
      <c r="C47" s="397" t="s">
        <v>1121</v>
      </c>
      <c r="D47" s="397" t="s">
        <v>1197</v>
      </c>
      <c r="E47" s="104" t="s">
        <v>1054</v>
      </c>
      <c r="F47" s="104" t="s">
        <v>1039</v>
      </c>
      <c r="G47" s="104" t="s">
        <v>1041</v>
      </c>
      <c r="H47" s="399">
        <v>3301769.61</v>
      </c>
      <c r="I47" s="400">
        <v>102.30629999999999</v>
      </c>
      <c r="J47" s="401">
        <v>-2.7459786352703963E-2</v>
      </c>
      <c r="K47" s="401">
        <v>-1.4731884895411995E-2</v>
      </c>
      <c r="L47" s="401">
        <v>-3.2307753763474167E-3</v>
      </c>
      <c r="M47" s="273"/>
      <c r="N47" s="273"/>
      <c r="O47" s="273"/>
      <c r="P47" s="152"/>
      <c r="Q47" s="179"/>
      <c r="R47" s="76"/>
      <c r="S47" s="76"/>
    </row>
    <row r="48" spans="1:19" s="1008" customFormat="1" ht="12.75" customHeight="1">
      <c r="A48" s="122" t="s">
        <v>1207</v>
      </c>
      <c r="B48" s="175" t="s">
        <v>1122</v>
      </c>
      <c r="C48" s="397" t="s">
        <v>1123</v>
      </c>
      <c r="D48" s="397" t="s">
        <v>1197</v>
      </c>
      <c r="E48" s="104" t="s">
        <v>1054</v>
      </c>
      <c r="F48" s="104" t="s">
        <v>1039</v>
      </c>
      <c r="G48" s="104" t="s">
        <v>1041</v>
      </c>
      <c r="H48" s="399">
        <v>3151063.81</v>
      </c>
      <c r="I48" s="400">
        <v>98.725300000000004</v>
      </c>
      <c r="J48" s="401">
        <v>-3.5283599539152277E-2</v>
      </c>
      <c r="K48" s="401">
        <v>-9.4643649052961187E-3</v>
      </c>
      <c r="L48" s="401">
        <v>3.4507012190783115E-3</v>
      </c>
      <c r="M48" s="273"/>
      <c r="N48" s="273"/>
      <c r="O48" s="273"/>
      <c r="P48" s="152"/>
      <c r="Q48" s="179"/>
      <c r="R48" s="76"/>
      <c r="S48" s="76"/>
    </row>
    <row r="49" spans="1:19" s="1008" customFormat="1" ht="12.75" customHeight="1">
      <c r="A49" s="122" t="s">
        <v>1208</v>
      </c>
      <c r="B49" s="175">
        <v>66324185184</v>
      </c>
      <c r="C49" s="397" t="s">
        <v>1124</v>
      </c>
      <c r="D49" s="397" t="s">
        <v>1197</v>
      </c>
      <c r="E49" s="104" t="s">
        <v>1044</v>
      </c>
      <c r="F49" s="104" t="s">
        <v>1039</v>
      </c>
      <c r="G49" s="104" t="s">
        <v>1041</v>
      </c>
      <c r="H49" s="399">
        <v>75207620.870000005</v>
      </c>
      <c r="I49" s="400">
        <v>19.761700000000001</v>
      </c>
      <c r="J49" s="401">
        <v>-2.9665035324779598E-3</v>
      </c>
      <c r="K49" s="401">
        <v>5.0628553491605111E-4</v>
      </c>
      <c r="L49" s="401">
        <v>5.9558048735792735E-3</v>
      </c>
      <c r="M49" s="273"/>
      <c r="N49" s="273"/>
      <c r="O49" s="273"/>
      <c r="P49" s="152"/>
      <c r="Q49" s="179"/>
      <c r="R49" s="76"/>
      <c r="S49" s="76"/>
    </row>
    <row r="50" spans="1:19" s="1008" customFormat="1" ht="12.75" customHeight="1">
      <c r="A50" s="122" t="s">
        <v>1260</v>
      </c>
      <c r="B50" s="175" t="s">
        <v>1279</v>
      </c>
      <c r="C50" s="397" t="s">
        <v>1280</v>
      </c>
      <c r="D50" s="397" t="s">
        <v>1197</v>
      </c>
      <c r="E50" s="104" t="s">
        <v>1054</v>
      </c>
      <c r="F50" s="104" t="s">
        <v>1039</v>
      </c>
      <c r="G50" s="104" t="s">
        <v>1041</v>
      </c>
      <c r="H50" s="399">
        <v>18203917.390000001</v>
      </c>
      <c r="I50" s="400">
        <v>104.7908</v>
      </c>
      <c r="J50" s="401">
        <v>5.3371108903088604E-4</v>
      </c>
      <c r="K50" s="401">
        <v>1.7101304918465399E-3</v>
      </c>
      <c r="L50" s="401">
        <v>4.9870145812636046E-3</v>
      </c>
      <c r="M50" s="273"/>
      <c r="N50" s="273"/>
      <c r="O50" s="273"/>
      <c r="P50" s="152"/>
      <c r="Q50" s="179"/>
      <c r="R50" s="76"/>
      <c r="S50" s="76"/>
    </row>
    <row r="51" spans="1:19" s="1008" customFormat="1" ht="12.75" customHeight="1">
      <c r="A51" s="122" t="s">
        <v>1268</v>
      </c>
      <c r="B51" s="175" t="s">
        <v>1277</v>
      </c>
      <c r="C51" s="397" t="s">
        <v>1278</v>
      </c>
      <c r="D51" s="397" t="s">
        <v>1197</v>
      </c>
      <c r="E51" s="104" t="s">
        <v>1054</v>
      </c>
      <c r="F51" s="104" t="s">
        <v>1039</v>
      </c>
      <c r="G51" s="104" t="s">
        <v>1041</v>
      </c>
      <c r="H51" s="399">
        <v>4179671.57</v>
      </c>
      <c r="I51" s="400">
        <v>105.65819999999999</v>
      </c>
      <c r="J51" s="401">
        <v>1.3439762904512431E-3</v>
      </c>
      <c r="K51" s="401">
        <v>1.7226586016789724E-3</v>
      </c>
      <c r="L51" s="401">
        <v>4.8178059107040205E-3</v>
      </c>
      <c r="M51" s="273"/>
      <c r="N51" s="273"/>
      <c r="O51" s="273"/>
      <c r="P51" s="152"/>
      <c r="Q51" s="179"/>
      <c r="R51" s="76"/>
      <c r="S51" s="76"/>
    </row>
    <row r="52" spans="1:19" s="247" customFormat="1" ht="12.75" customHeight="1">
      <c r="A52" s="122" t="s">
        <v>1340</v>
      </c>
      <c r="B52" s="175" t="s">
        <v>1341</v>
      </c>
      <c r="C52" s="397" t="s">
        <v>1342</v>
      </c>
      <c r="D52" s="397" t="s">
        <v>1197</v>
      </c>
      <c r="E52" s="104" t="s">
        <v>1054</v>
      </c>
      <c r="F52" s="104" t="s">
        <v>1039</v>
      </c>
      <c r="G52" s="104" t="s">
        <v>1041</v>
      </c>
      <c r="H52" s="399">
        <v>31989160.780000001</v>
      </c>
      <c r="I52" s="400">
        <v>104.55719999999999</v>
      </c>
      <c r="J52" s="401">
        <v>1.0561532139794494E-3</v>
      </c>
      <c r="K52" s="401">
        <v>1.46449906756696E-3</v>
      </c>
      <c r="L52" s="401">
        <v>4.8243624537744889E-3</v>
      </c>
      <c r="M52" s="273"/>
      <c r="N52" s="273"/>
      <c r="O52" s="273"/>
      <c r="P52" s="152"/>
      <c r="Q52" s="179"/>
      <c r="R52" s="76"/>
      <c r="S52" s="76"/>
    </row>
    <row r="53" spans="1:19" s="247" customFormat="1" ht="12.75" customHeight="1">
      <c r="A53" s="122" t="s">
        <v>1370</v>
      </c>
      <c r="B53" s="175" t="s">
        <v>1371</v>
      </c>
      <c r="C53" s="397" t="s">
        <v>1372</v>
      </c>
      <c r="D53" s="397" t="s">
        <v>1197</v>
      </c>
      <c r="E53" s="104" t="s">
        <v>1054</v>
      </c>
      <c r="F53" s="104" t="s">
        <v>1039</v>
      </c>
      <c r="G53" s="104" t="s">
        <v>1041</v>
      </c>
      <c r="H53" s="399">
        <v>26269313.379999999</v>
      </c>
      <c r="I53" s="400">
        <v>105.8985</v>
      </c>
      <c r="J53" s="401">
        <v>1.8128733490827553E-3</v>
      </c>
      <c r="K53" s="401">
        <v>1.8182454593529407E-3</v>
      </c>
      <c r="L53" s="401">
        <v>5.3925501160632106E-3</v>
      </c>
      <c r="M53" s="273"/>
      <c r="N53" s="273"/>
      <c r="O53" s="273"/>
      <c r="P53" s="152"/>
      <c r="Q53" s="179"/>
      <c r="R53" s="76"/>
      <c r="S53" s="76"/>
    </row>
    <row r="54" spans="1:19" s="247" customFormat="1" ht="12.75" customHeight="1">
      <c r="A54" s="122" t="s">
        <v>1475</v>
      </c>
      <c r="B54" s="175" t="s">
        <v>1488</v>
      </c>
      <c r="C54" s="397" t="s">
        <v>1489</v>
      </c>
      <c r="D54" s="397" t="s">
        <v>1197</v>
      </c>
      <c r="E54" s="104" t="s">
        <v>1054</v>
      </c>
      <c r="F54" s="104" t="s">
        <v>1039</v>
      </c>
      <c r="G54" s="104" t="s">
        <v>1041</v>
      </c>
      <c r="H54" s="399">
        <v>14252305.470000001</v>
      </c>
      <c r="I54" s="400">
        <v>104.1173</v>
      </c>
      <c r="J54" s="401">
        <v>-1.7576952814531976E-3</v>
      </c>
      <c r="K54" s="401">
        <v>1.8889348639832271E-3</v>
      </c>
      <c r="L54" s="401">
        <v>6.4699172531126337E-3</v>
      </c>
      <c r="M54" s="273"/>
      <c r="N54" s="273"/>
      <c r="O54" s="273"/>
      <c r="P54" s="152"/>
      <c r="Q54" s="179"/>
      <c r="R54" s="76"/>
      <c r="S54" s="76"/>
    </row>
    <row r="55" spans="1:19" s="1008" customFormat="1" ht="12.75" customHeight="1">
      <c r="A55" s="122" t="s">
        <v>1257</v>
      </c>
      <c r="B55" s="175" t="s">
        <v>1281</v>
      </c>
      <c r="C55" s="397" t="s">
        <v>1282</v>
      </c>
      <c r="D55" s="397" t="s">
        <v>1197</v>
      </c>
      <c r="E55" s="104" t="s">
        <v>1054</v>
      </c>
      <c r="F55" s="104" t="s">
        <v>1039</v>
      </c>
      <c r="G55" s="104" t="s">
        <v>1041</v>
      </c>
      <c r="H55" s="399">
        <v>18920089.399999999</v>
      </c>
      <c r="I55" s="400">
        <v>108.58929999999999</v>
      </c>
      <c r="J55" s="401">
        <v>3.9693204477275756E-4</v>
      </c>
      <c r="K55" s="401">
        <v>1.6298843492361659E-3</v>
      </c>
      <c r="L55" s="401">
        <v>8.3770401681908524E-3</v>
      </c>
      <c r="M55" s="273"/>
      <c r="N55" s="273"/>
      <c r="O55" s="273"/>
      <c r="P55" s="152"/>
      <c r="Q55" s="179"/>
      <c r="R55" s="76"/>
      <c r="S55" s="76"/>
    </row>
    <row r="56" spans="1:19" s="1008" customFormat="1" ht="12.75" customHeight="1">
      <c r="A56" s="122" t="s">
        <v>1259</v>
      </c>
      <c r="B56" s="175" t="s">
        <v>1275</v>
      </c>
      <c r="C56" s="397" t="s">
        <v>1276</v>
      </c>
      <c r="D56" s="397" t="s">
        <v>1197</v>
      </c>
      <c r="E56" s="104" t="s">
        <v>1054</v>
      </c>
      <c r="F56" s="104" t="s">
        <v>1039</v>
      </c>
      <c r="G56" s="104" t="s">
        <v>1041</v>
      </c>
      <c r="H56" s="399">
        <v>7088167.1299999999</v>
      </c>
      <c r="I56" s="400">
        <v>110.82470000000001</v>
      </c>
      <c r="J56" s="401">
        <v>-1.3469058284869551E-3</v>
      </c>
      <c r="K56" s="401">
        <v>1.2856605928315279E-3</v>
      </c>
      <c r="L56" s="401">
        <v>6.6178547650643793E-3</v>
      </c>
      <c r="M56" s="273"/>
      <c r="N56" s="273"/>
      <c r="O56" s="273"/>
      <c r="P56" s="152"/>
      <c r="Q56" s="179"/>
      <c r="R56" s="76"/>
      <c r="S56" s="76"/>
    </row>
    <row r="57" spans="1:19" s="247" customFormat="1" ht="12.75" customHeight="1">
      <c r="A57" s="122" t="s">
        <v>1240</v>
      </c>
      <c r="B57" s="175" t="s">
        <v>1241</v>
      </c>
      <c r="C57" s="397" t="s">
        <v>1242</v>
      </c>
      <c r="D57" s="397" t="s">
        <v>1197</v>
      </c>
      <c r="E57" s="104" t="s">
        <v>1054</v>
      </c>
      <c r="F57" s="104" t="s">
        <v>1039</v>
      </c>
      <c r="G57" s="104" t="s">
        <v>1041</v>
      </c>
      <c r="H57" s="399">
        <v>22624267.649999999</v>
      </c>
      <c r="I57" s="400">
        <v>105.7621</v>
      </c>
      <c r="J57" s="401">
        <v>1.2161711798546193E-3</v>
      </c>
      <c r="K57" s="401">
        <v>1.5815127785285821E-3</v>
      </c>
      <c r="L57" s="401">
        <v>8.2048475997460457E-3</v>
      </c>
      <c r="M57" s="273"/>
      <c r="N57" s="273"/>
      <c r="O57" s="273"/>
      <c r="P57" s="152"/>
      <c r="Q57" s="179"/>
      <c r="R57" s="76"/>
      <c r="S57" s="76"/>
    </row>
    <row r="58" spans="1:19" s="247" customFormat="1" ht="12.75" customHeight="1">
      <c r="A58" s="122" t="s">
        <v>1059</v>
      </c>
      <c r="B58" s="175">
        <v>84300431782</v>
      </c>
      <c r="C58" s="397" t="s">
        <v>1060</v>
      </c>
      <c r="D58" s="397" t="s">
        <v>139</v>
      </c>
      <c r="E58" s="104" t="s">
        <v>1040</v>
      </c>
      <c r="F58" s="104" t="s">
        <v>1039</v>
      </c>
      <c r="G58" s="104" t="s">
        <v>1041</v>
      </c>
      <c r="H58" s="399">
        <v>18057682.149999999</v>
      </c>
      <c r="I58" s="400">
        <v>36.846400000000003</v>
      </c>
      <c r="J58" s="401">
        <v>2.7674388583357912E-2</v>
      </c>
      <c r="K58" s="401">
        <v>5.9763838645827683E-3</v>
      </c>
      <c r="L58" s="401">
        <v>0.10921657876357682</v>
      </c>
      <c r="M58" s="273"/>
      <c r="N58" s="273"/>
      <c r="O58" s="273"/>
      <c r="P58" s="152"/>
      <c r="Q58" s="179"/>
      <c r="R58" s="76"/>
      <c r="S58" s="76"/>
    </row>
    <row r="59" spans="1:19" ht="12.75" customHeight="1">
      <c r="A59" s="122" t="s">
        <v>1616</v>
      </c>
      <c r="B59" s="175" t="s">
        <v>1061</v>
      </c>
      <c r="C59" s="397" t="s">
        <v>1062</v>
      </c>
      <c r="D59" s="397" t="s">
        <v>139</v>
      </c>
      <c r="E59" s="398" t="s">
        <v>1040</v>
      </c>
      <c r="F59" s="398" t="s">
        <v>1039</v>
      </c>
      <c r="G59" s="398" t="s">
        <v>1063</v>
      </c>
      <c r="H59" s="399">
        <v>876597.9</v>
      </c>
      <c r="I59" s="400">
        <v>31.880700000000001</v>
      </c>
      <c r="J59" s="401">
        <v>-6.2759600094836165E-2</v>
      </c>
      <c r="K59" s="401">
        <v>1.2004892376964671E-2</v>
      </c>
      <c r="L59" s="401">
        <v>6.7456257606553383E-2</v>
      </c>
      <c r="M59" s="273"/>
      <c r="N59" s="273"/>
      <c r="O59" s="273"/>
      <c r="P59" s="152"/>
      <c r="Q59" s="179"/>
      <c r="R59" s="76"/>
      <c r="S59" s="76"/>
    </row>
    <row r="60" spans="1:19" s="247" customFormat="1" ht="12.75" customHeight="1">
      <c r="A60" s="122" t="s">
        <v>1067</v>
      </c>
      <c r="B60" s="175">
        <v>80921653541</v>
      </c>
      <c r="C60" s="397" t="s">
        <v>1068</v>
      </c>
      <c r="D60" s="397" t="s">
        <v>1066</v>
      </c>
      <c r="E60" s="398" t="s">
        <v>1040</v>
      </c>
      <c r="F60" s="398" t="s">
        <v>1039</v>
      </c>
      <c r="G60" s="398" t="s">
        <v>1041</v>
      </c>
      <c r="H60" s="399">
        <v>7667460.21</v>
      </c>
      <c r="I60" s="400">
        <v>25.7256</v>
      </c>
      <c r="J60" s="401">
        <v>2.7930720990223534E-3</v>
      </c>
      <c r="K60" s="401">
        <v>-2.5375633633132999E-2</v>
      </c>
      <c r="L60" s="401">
        <v>3.2315020284667373E-2</v>
      </c>
      <c r="M60" s="273"/>
      <c r="N60" s="273"/>
      <c r="O60" s="273"/>
      <c r="P60" s="152"/>
      <c r="Q60" s="179"/>
      <c r="R60" s="76"/>
      <c r="S60" s="76"/>
    </row>
    <row r="61" spans="1:19" s="247" customFormat="1" ht="12.75" customHeight="1">
      <c r="A61" s="122" t="s">
        <v>1597</v>
      </c>
      <c r="B61" s="175" t="s">
        <v>1599</v>
      </c>
      <c r="C61" s="397" t="s">
        <v>1600</v>
      </c>
      <c r="D61" s="397" t="s">
        <v>1066</v>
      </c>
      <c r="E61" s="398" t="s">
        <v>1054</v>
      </c>
      <c r="F61" s="398" t="s">
        <v>1039</v>
      </c>
      <c r="G61" s="398" t="s">
        <v>1041</v>
      </c>
      <c r="H61" s="399">
        <v>1101266.04</v>
      </c>
      <c r="I61" s="400">
        <v>100.56310000000001</v>
      </c>
      <c r="J61" s="401">
        <v>1.74435148806662E-3</v>
      </c>
      <c r="K61" s="401">
        <v>1.836045061307745E-3</v>
      </c>
      <c r="L61" s="401">
        <v>9.2927139662695168E-3</v>
      </c>
      <c r="M61" s="273"/>
      <c r="N61" s="273"/>
      <c r="O61" s="273"/>
      <c r="P61" s="152"/>
      <c r="Q61" s="179"/>
      <c r="R61" s="76"/>
      <c r="S61" s="76"/>
    </row>
    <row r="62" spans="1:19" s="247" customFormat="1" ht="12.75" customHeight="1">
      <c r="A62" s="122" t="s">
        <v>1069</v>
      </c>
      <c r="B62" s="175">
        <v>43449016606</v>
      </c>
      <c r="C62" s="397" t="s">
        <v>1070</v>
      </c>
      <c r="D62" s="397" t="s">
        <v>1066</v>
      </c>
      <c r="E62" s="398" t="s">
        <v>1042</v>
      </c>
      <c r="F62" s="398" t="s">
        <v>1039</v>
      </c>
      <c r="G62" s="398" t="s">
        <v>1041</v>
      </c>
      <c r="H62" s="399">
        <v>14990858.27</v>
      </c>
      <c r="I62" s="400">
        <v>20.750900000000001</v>
      </c>
      <c r="J62" s="401">
        <v>-2.6327955199220821E-2</v>
      </c>
      <c r="K62" s="401">
        <v>-1.7327435975147742E-2</v>
      </c>
      <c r="L62" s="401">
        <v>9.8007250784692967E-3</v>
      </c>
      <c r="M62" s="273"/>
      <c r="N62" s="273"/>
      <c r="O62" s="273"/>
      <c r="P62" s="152"/>
      <c r="Q62" s="179"/>
      <c r="R62" s="76"/>
      <c r="S62" s="76"/>
    </row>
    <row r="63" spans="1:19" s="247" customFormat="1" ht="12.75" customHeight="1">
      <c r="A63" s="122" t="s">
        <v>1302</v>
      </c>
      <c r="B63" s="175" t="s">
        <v>1071</v>
      </c>
      <c r="C63" s="397" t="s">
        <v>1072</v>
      </c>
      <c r="D63" s="397" t="s">
        <v>1066</v>
      </c>
      <c r="E63" s="398" t="s">
        <v>1044</v>
      </c>
      <c r="F63" s="398" t="s">
        <v>1039</v>
      </c>
      <c r="G63" s="398" t="s">
        <v>1041</v>
      </c>
      <c r="H63" s="399">
        <v>7001450.1699999999</v>
      </c>
      <c r="I63" s="400">
        <v>19.338000000000001</v>
      </c>
      <c r="J63" s="401">
        <v>-4.1660617813684686E-3</v>
      </c>
      <c r="K63" s="401">
        <v>8.2745495542102532E-5</v>
      </c>
      <c r="L63" s="401">
        <v>7.4183667090375049E-3</v>
      </c>
      <c r="M63" s="273"/>
      <c r="N63" s="273"/>
      <c r="O63" s="273"/>
      <c r="P63" s="152"/>
      <c r="Q63" s="179"/>
      <c r="R63" s="76"/>
      <c r="S63" s="76"/>
    </row>
    <row r="64" spans="1:19" s="247" customFormat="1" ht="12.75" customHeight="1">
      <c r="A64" s="103" t="s">
        <v>1073</v>
      </c>
      <c r="B64" s="402" t="s">
        <v>1074</v>
      </c>
      <c r="C64" s="403" t="s">
        <v>1075</v>
      </c>
      <c r="D64" s="403" t="s">
        <v>1066</v>
      </c>
      <c r="E64" s="104" t="s">
        <v>1044</v>
      </c>
      <c r="F64" s="104" t="s">
        <v>1039</v>
      </c>
      <c r="G64" s="104" t="s">
        <v>1041</v>
      </c>
      <c r="H64" s="399">
        <v>21812644.760000002</v>
      </c>
      <c r="I64" s="400">
        <v>165.54230000000001</v>
      </c>
      <c r="J64" s="401">
        <v>-2.9467300725409817E-3</v>
      </c>
      <c r="K64" s="401">
        <v>-1.8270331882167867E-2</v>
      </c>
      <c r="L64" s="401">
        <v>-1.0521062147905713E-2</v>
      </c>
      <c r="M64" s="273"/>
      <c r="N64" s="273"/>
      <c r="O64" s="273"/>
      <c r="P64" s="152"/>
      <c r="Q64" s="179"/>
      <c r="R64" s="76"/>
      <c r="S64" s="76"/>
    </row>
    <row r="65" spans="1:19" s="247" customFormat="1" ht="12.75" customHeight="1">
      <c r="A65" s="103" t="s">
        <v>1617</v>
      </c>
      <c r="B65" s="402" t="s">
        <v>1064</v>
      </c>
      <c r="C65" s="403" t="s">
        <v>1065</v>
      </c>
      <c r="D65" s="403" t="s">
        <v>1066</v>
      </c>
      <c r="E65" s="104" t="s">
        <v>1042</v>
      </c>
      <c r="F65" s="104" t="s">
        <v>1039</v>
      </c>
      <c r="G65" s="104" t="s">
        <v>1041</v>
      </c>
      <c r="H65" s="399">
        <v>5402744.5599999996</v>
      </c>
      <c r="I65" s="400">
        <v>106.60169999999999</v>
      </c>
      <c r="J65" s="401">
        <v>-2.9475195380119557E-2</v>
      </c>
      <c r="K65" s="401">
        <v>-2.127724037635248E-2</v>
      </c>
      <c r="L65" s="401">
        <v>-7.0816490005775057E-3</v>
      </c>
      <c r="M65" s="273"/>
      <c r="N65" s="273"/>
      <c r="O65" s="273"/>
      <c r="P65" s="152"/>
      <c r="Q65" s="179"/>
      <c r="R65" s="76"/>
      <c r="S65" s="76"/>
    </row>
    <row r="66" spans="1:19" s="247" customFormat="1" ht="12.75" customHeight="1">
      <c r="A66" s="408" t="s">
        <v>1076</v>
      </c>
      <c r="B66" s="402">
        <v>99792542550</v>
      </c>
      <c r="C66" s="403" t="s">
        <v>1077</v>
      </c>
      <c r="D66" s="403" t="s">
        <v>111</v>
      </c>
      <c r="E66" s="104" t="s">
        <v>1042</v>
      </c>
      <c r="F66" s="104" t="s">
        <v>113</v>
      </c>
      <c r="G66" s="104" t="s">
        <v>1041</v>
      </c>
      <c r="H66" s="399">
        <v>13555159.039999999</v>
      </c>
      <c r="I66" s="400">
        <v>17.537500000000001</v>
      </c>
      <c r="J66" s="401">
        <v>-6.4724933938409168E-2</v>
      </c>
      <c r="K66" s="401">
        <v>-4.8787763735965717E-2</v>
      </c>
      <c r="L66" s="401">
        <v>-2.6467861643249879E-2</v>
      </c>
      <c r="M66" s="273"/>
      <c r="N66" s="273"/>
      <c r="O66" s="273"/>
      <c r="P66" s="152"/>
      <c r="Q66" s="179"/>
      <c r="R66" s="76"/>
      <c r="S66" s="76"/>
    </row>
    <row r="67" spans="1:19" s="247" customFormat="1" ht="12.75" customHeight="1">
      <c r="A67" s="408" t="s">
        <v>1039</v>
      </c>
      <c r="B67" s="402" t="s">
        <v>1039</v>
      </c>
      <c r="C67" s="403" t="s">
        <v>1039</v>
      </c>
      <c r="D67" s="403" t="s">
        <v>1039</v>
      </c>
      <c r="E67" s="104" t="s">
        <v>1039</v>
      </c>
      <c r="F67" s="104" t="s">
        <v>114</v>
      </c>
      <c r="G67" s="104" t="s">
        <v>1041</v>
      </c>
      <c r="H67" s="399">
        <v>5239245.3899999997</v>
      </c>
      <c r="I67" s="400">
        <v>16.8035</v>
      </c>
      <c r="J67" s="401">
        <v>-5.5799179135224253E-2</v>
      </c>
      <c r="K67" s="401">
        <v>-4.9215483243084335E-2</v>
      </c>
      <c r="L67" s="401">
        <v>-2.7682141431208396E-2</v>
      </c>
      <c r="M67" s="273"/>
      <c r="N67" s="273"/>
      <c r="O67" s="273"/>
      <c r="P67" s="152"/>
      <c r="Q67" s="179"/>
      <c r="R67" s="76"/>
      <c r="S67" s="76"/>
    </row>
    <row r="68" spans="1:19" s="247" customFormat="1" ht="12.75" customHeight="1">
      <c r="A68" s="408" t="s">
        <v>1039</v>
      </c>
      <c r="B68" s="402" t="s">
        <v>1039</v>
      </c>
      <c r="C68" s="403" t="s">
        <v>1039</v>
      </c>
      <c r="D68" s="403" t="s">
        <v>1039</v>
      </c>
      <c r="E68" s="104" t="s">
        <v>1039</v>
      </c>
      <c r="F68" s="104" t="s">
        <v>115</v>
      </c>
      <c r="G68" s="104" t="s">
        <v>1041</v>
      </c>
      <c r="H68" s="399">
        <v>116873.43</v>
      </c>
      <c r="I68" s="400">
        <v>17.462900000000001</v>
      </c>
      <c r="J68" s="401">
        <v>-0.89198646050693764</v>
      </c>
      <c r="K68" s="401">
        <v>-4.8763216236974327E-2</v>
      </c>
      <c r="L68" s="401">
        <v>-2.6073037969035706E-2</v>
      </c>
      <c r="M68" s="273"/>
      <c r="N68" s="273"/>
      <c r="O68" s="273"/>
      <c r="P68" s="152"/>
      <c r="Q68" s="179"/>
      <c r="R68" s="76"/>
      <c r="S68" s="76"/>
    </row>
    <row r="69" spans="1:19" s="1008" customFormat="1" ht="12.75" customHeight="1">
      <c r="A69" s="122" t="s">
        <v>1355</v>
      </c>
      <c r="B69" s="175" t="s">
        <v>1356</v>
      </c>
      <c r="C69" s="397" t="s">
        <v>1357</v>
      </c>
      <c r="D69" s="397" t="s">
        <v>111</v>
      </c>
      <c r="E69" s="398" t="s">
        <v>1040</v>
      </c>
      <c r="F69" s="398" t="s">
        <v>113</v>
      </c>
      <c r="G69" s="398" t="s">
        <v>1041</v>
      </c>
      <c r="H69" s="399">
        <v>13171572.52</v>
      </c>
      <c r="I69" s="400">
        <v>15.003500000000001</v>
      </c>
      <c r="J69" s="401">
        <v>-1.0237011541588847E-2</v>
      </c>
      <c r="K69" s="401">
        <v>-1.284713901536283E-3</v>
      </c>
      <c r="L69" s="401">
        <v>4.4586475064575248E-2</v>
      </c>
      <c r="M69" s="273"/>
      <c r="N69" s="273"/>
      <c r="O69" s="273"/>
      <c r="P69" s="152"/>
      <c r="Q69" s="179"/>
      <c r="R69" s="76"/>
      <c r="S69" s="76"/>
    </row>
    <row r="70" spans="1:19" s="247" customFormat="1" ht="12.75" customHeight="1">
      <c r="A70" s="408" t="s">
        <v>1039</v>
      </c>
      <c r="B70" s="402" t="s">
        <v>1039</v>
      </c>
      <c r="C70" s="403" t="s">
        <v>1039</v>
      </c>
      <c r="D70" s="403" t="s">
        <v>1039</v>
      </c>
      <c r="E70" s="104" t="s">
        <v>1039</v>
      </c>
      <c r="F70" s="104" t="s">
        <v>114</v>
      </c>
      <c r="G70" s="104" t="s">
        <v>1041</v>
      </c>
      <c r="H70" s="399">
        <v>6108989.3499999996</v>
      </c>
      <c r="I70" s="400">
        <v>74.673400000000001</v>
      </c>
      <c r="J70" s="401">
        <v>-9.4954401186191362E-3</v>
      </c>
      <c r="K70" s="401">
        <v>-1.2265080900045744E-3</v>
      </c>
      <c r="L70" s="401">
        <v>4.5182818183981288E-2</v>
      </c>
      <c r="M70" s="273"/>
      <c r="N70" s="273"/>
      <c r="O70" s="273"/>
      <c r="P70" s="152"/>
      <c r="Q70" s="179"/>
      <c r="R70" s="76"/>
      <c r="S70" s="76"/>
    </row>
    <row r="71" spans="1:19" s="247" customFormat="1" ht="12.75" customHeight="1">
      <c r="A71" s="408" t="s">
        <v>1078</v>
      </c>
      <c r="B71" s="402">
        <v>48827873221</v>
      </c>
      <c r="C71" s="403" t="s">
        <v>1079</v>
      </c>
      <c r="D71" s="403" t="s">
        <v>111</v>
      </c>
      <c r="E71" s="104" t="s">
        <v>1044</v>
      </c>
      <c r="F71" s="104" t="s">
        <v>113</v>
      </c>
      <c r="G71" s="104" t="s">
        <v>1041</v>
      </c>
      <c r="H71" s="399">
        <v>9720300.4299999997</v>
      </c>
      <c r="I71" s="400">
        <v>223.12860000000001</v>
      </c>
      <c r="J71" s="401">
        <v>-3.3313277259107932E-2</v>
      </c>
      <c r="K71" s="401">
        <v>-1.7219576802307568E-2</v>
      </c>
      <c r="L71" s="401">
        <v>-1.0562257633236594E-2</v>
      </c>
      <c r="M71" s="273"/>
      <c r="N71" s="273"/>
      <c r="O71" s="273"/>
      <c r="P71" s="152"/>
      <c r="Q71" s="179"/>
      <c r="R71" s="76"/>
      <c r="S71" s="76"/>
    </row>
    <row r="72" spans="1:19" s="247" customFormat="1" ht="12.75" customHeight="1">
      <c r="A72" s="408" t="s">
        <v>1039</v>
      </c>
      <c r="B72" s="402" t="s">
        <v>1039</v>
      </c>
      <c r="C72" s="403" t="s">
        <v>1039</v>
      </c>
      <c r="D72" s="403" t="s">
        <v>1039</v>
      </c>
      <c r="E72" s="104" t="s">
        <v>1039</v>
      </c>
      <c r="F72" s="104" t="s">
        <v>114</v>
      </c>
      <c r="G72" s="104" t="s">
        <v>1041</v>
      </c>
      <c r="H72" s="399">
        <v>4958184.63</v>
      </c>
      <c r="I72" s="400">
        <v>212.1397</v>
      </c>
      <c r="J72" s="401">
        <v>-2.5692175325363942E-2</v>
      </c>
      <c r="K72" s="401">
        <v>-1.7643452320863506E-2</v>
      </c>
      <c r="L72" s="401">
        <v>-1.178370637999937E-2</v>
      </c>
      <c r="M72" s="273"/>
      <c r="N72" s="273"/>
      <c r="O72" s="273"/>
      <c r="P72" s="152"/>
      <c r="Q72" s="179"/>
      <c r="R72" s="76"/>
      <c r="S72" s="76"/>
    </row>
    <row r="73" spans="1:19" s="247" customFormat="1" ht="12.75" customHeight="1">
      <c r="A73" s="408" t="s">
        <v>1039</v>
      </c>
      <c r="B73" s="402" t="s">
        <v>1039</v>
      </c>
      <c r="C73" s="403" t="s">
        <v>1039</v>
      </c>
      <c r="D73" s="403" t="s">
        <v>1039</v>
      </c>
      <c r="E73" s="104" t="s">
        <v>1039</v>
      </c>
      <c r="F73" s="104" t="s">
        <v>115</v>
      </c>
      <c r="G73" s="104" t="s">
        <v>1041</v>
      </c>
      <c r="H73" s="399">
        <v>93245.94</v>
      </c>
      <c r="I73" s="400">
        <v>218.4289</v>
      </c>
      <c r="J73" s="401">
        <v>-0.96191490351336406</v>
      </c>
      <c r="K73" s="401">
        <v>-1.7124253884972851E-2</v>
      </c>
      <c r="L73" s="401">
        <v>-1.0089945720769045E-2</v>
      </c>
      <c r="M73" s="273"/>
      <c r="N73" s="273"/>
      <c r="O73" s="273"/>
      <c r="P73" s="152"/>
      <c r="Q73" s="179"/>
      <c r="R73" s="76"/>
      <c r="S73" s="76"/>
    </row>
    <row r="74" spans="1:19" s="247" customFormat="1" ht="12.75" customHeight="1">
      <c r="A74" s="408" t="s">
        <v>1080</v>
      </c>
      <c r="B74" s="402" t="s">
        <v>1081</v>
      </c>
      <c r="C74" s="403" t="s">
        <v>927</v>
      </c>
      <c r="D74" s="403" t="s">
        <v>111</v>
      </c>
      <c r="E74" s="104" t="s">
        <v>1040</v>
      </c>
      <c r="F74" s="104" t="s">
        <v>113</v>
      </c>
      <c r="G74" s="104" t="s">
        <v>1041</v>
      </c>
      <c r="H74" s="399">
        <v>7935842.9199999999</v>
      </c>
      <c r="I74" s="400">
        <v>28.2578</v>
      </c>
      <c r="J74" s="401">
        <v>4.1020900164796537E-3</v>
      </c>
      <c r="K74" s="401">
        <v>-2.0927315690635995E-2</v>
      </c>
      <c r="L74" s="401">
        <v>3.1336681362959418E-2</v>
      </c>
      <c r="M74" s="273"/>
      <c r="N74" s="273"/>
      <c r="O74" s="273"/>
      <c r="P74" s="152"/>
      <c r="Q74" s="179"/>
      <c r="R74" s="76"/>
      <c r="S74" s="76"/>
    </row>
    <row r="75" spans="1:19" ht="12.75" customHeight="1">
      <c r="A75" s="103" t="s">
        <v>1039</v>
      </c>
      <c r="B75" s="402" t="s">
        <v>1039</v>
      </c>
      <c r="C75" s="403" t="s">
        <v>1039</v>
      </c>
      <c r="D75" s="403" t="s">
        <v>1039</v>
      </c>
      <c r="E75" s="104" t="s">
        <v>1039</v>
      </c>
      <c r="F75" s="104" t="s">
        <v>114</v>
      </c>
      <c r="G75" s="104" t="s">
        <v>1041</v>
      </c>
      <c r="H75" s="399">
        <v>156146.51999999999</v>
      </c>
      <c r="I75" s="400">
        <v>28.256699999999999</v>
      </c>
      <c r="J75" s="401">
        <v>-2.092391478142519E-2</v>
      </c>
      <c r="K75" s="401">
        <v>-2.0924720899773486E-2</v>
      </c>
      <c r="L75" s="401">
        <v>3.1375583547163854E-2</v>
      </c>
      <c r="M75" s="273"/>
      <c r="N75" s="273"/>
      <c r="O75" s="273"/>
      <c r="P75" s="152"/>
      <c r="Q75" s="179"/>
      <c r="R75" s="76"/>
      <c r="S75" s="76"/>
    </row>
    <row r="76" spans="1:19" ht="12.75" customHeight="1">
      <c r="A76" s="408" t="s">
        <v>1261</v>
      </c>
      <c r="B76" s="402" t="s">
        <v>1287</v>
      </c>
      <c r="C76" s="403" t="s">
        <v>1288</v>
      </c>
      <c r="D76" s="403" t="s">
        <v>111</v>
      </c>
      <c r="E76" s="104" t="s">
        <v>1042</v>
      </c>
      <c r="F76" s="104" t="s">
        <v>113</v>
      </c>
      <c r="G76" s="104" t="s">
        <v>1063</v>
      </c>
      <c r="H76" s="399">
        <v>1363899.27</v>
      </c>
      <c r="I76" s="400">
        <v>114.7154</v>
      </c>
      <c r="J76" s="401">
        <v>-8.7341969018565613E-2</v>
      </c>
      <c r="K76" s="401">
        <v>-3.1320923326264571E-3</v>
      </c>
      <c r="L76" s="401">
        <v>3.1788178392289312E-2</v>
      </c>
      <c r="M76" s="273"/>
      <c r="N76" s="273"/>
      <c r="O76" s="273"/>
      <c r="P76" s="152"/>
      <c r="Q76" s="179"/>
      <c r="R76" s="76"/>
      <c r="S76" s="76"/>
    </row>
    <row r="77" spans="1:19" ht="12.75" customHeight="1">
      <c r="A77" s="103" t="s">
        <v>1039</v>
      </c>
      <c r="B77" s="175" t="s">
        <v>1039</v>
      </c>
      <c r="C77" s="397" t="s">
        <v>1039</v>
      </c>
      <c r="D77" s="403" t="s">
        <v>1039</v>
      </c>
      <c r="E77" s="104" t="s">
        <v>1039</v>
      </c>
      <c r="F77" s="104" t="s">
        <v>114</v>
      </c>
      <c r="G77" s="104" t="s">
        <v>1063</v>
      </c>
      <c r="H77" s="404">
        <v>0</v>
      </c>
      <c r="I77" s="405">
        <v>0</v>
      </c>
      <c r="J77" s="401" t="s">
        <v>1039</v>
      </c>
      <c r="K77" s="401" t="s">
        <v>1039</v>
      </c>
      <c r="L77" s="401" t="s">
        <v>1039</v>
      </c>
      <c r="M77" s="273"/>
      <c r="N77" s="273"/>
      <c r="O77" s="273"/>
      <c r="P77" s="152"/>
      <c r="Q77" s="179"/>
      <c r="R77" s="76"/>
      <c r="S77" s="76"/>
    </row>
    <row r="78" spans="1:19" ht="12.75" customHeight="1">
      <c r="A78" s="103" t="s">
        <v>1039</v>
      </c>
      <c r="B78" s="175" t="s">
        <v>1039</v>
      </c>
      <c r="C78" s="397" t="s">
        <v>1039</v>
      </c>
      <c r="D78" s="403" t="s">
        <v>1039</v>
      </c>
      <c r="E78" s="104" t="s">
        <v>1039</v>
      </c>
      <c r="F78" s="104" t="s">
        <v>115</v>
      </c>
      <c r="G78" s="104" t="s">
        <v>1063</v>
      </c>
      <c r="H78" s="399">
        <v>0</v>
      </c>
      <c r="I78" s="400">
        <v>0</v>
      </c>
      <c r="J78" s="401" t="s">
        <v>1039</v>
      </c>
      <c r="K78" s="401" t="s">
        <v>1039</v>
      </c>
      <c r="L78" s="401" t="s">
        <v>1039</v>
      </c>
      <c r="M78" s="273"/>
      <c r="N78" s="273"/>
      <c r="O78" s="273"/>
      <c r="P78" s="152"/>
      <c r="Q78" s="179"/>
      <c r="R78" s="76"/>
      <c r="S78" s="76"/>
    </row>
    <row r="79" spans="1:19" ht="12.75" customHeight="1">
      <c r="A79" s="408" t="s">
        <v>1554</v>
      </c>
      <c r="B79" s="175" t="s">
        <v>1555</v>
      </c>
      <c r="C79" s="397" t="s">
        <v>1556</v>
      </c>
      <c r="D79" s="397" t="s">
        <v>111</v>
      </c>
      <c r="E79" s="104" t="s">
        <v>1044</v>
      </c>
      <c r="F79" s="104" t="s">
        <v>1039</v>
      </c>
      <c r="G79" s="104" t="s">
        <v>1041</v>
      </c>
      <c r="H79" s="399">
        <v>1150367.3700000001</v>
      </c>
      <c r="I79" s="400">
        <v>10.0692</v>
      </c>
      <c r="J79" s="401">
        <v>-6.2588688478580123E-2</v>
      </c>
      <c r="K79" s="401">
        <v>-1.8098841518118247E-2</v>
      </c>
      <c r="L79" s="401">
        <v>-8.4880950036433367E-3</v>
      </c>
      <c r="M79" s="273"/>
      <c r="N79" s="273"/>
      <c r="O79" s="273"/>
      <c r="P79" s="152"/>
      <c r="Q79" s="179"/>
      <c r="R79" s="76"/>
      <c r="S79" s="76"/>
    </row>
    <row r="80" spans="1:19" ht="12.75" customHeight="1">
      <c r="A80" s="408" t="s">
        <v>1413</v>
      </c>
      <c r="B80" s="175" t="s">
        <v>1456</v>
      </c>
      <c r="C80" s="397" t="s">
        <v>1416</v>
      </c>
      <c r="D80" s="397" t="s">
        <v>111</v>
      </c>
      <c r="E80" s="104" t="s">
        <v>1414</v>
      </c>
      <c r="F80" s="104" t="s">
        <v>1039</v>
      </c>
      <c r="G80" s="104" t="s">
        <v>1041</v>
      </c>
      <c r="H80" s="399">
        <v>73950917.849999994</v>
      </c>
      <c r="I80" s="400">
        <v>104.7765</v>
      </c>
      <c r="J80" s="401">
        <v>1.1301372451218574</v>
      </c>
      <c r="K80" s="401">
        <v>1.8454153857923039E-3</v>
      </c>
      <c r="L80" s="401">
        <v>6.0771857320083278E-3</v>
      </c>
      <c r="M80" s="273"/>
      <c r="N80" s="273"/>
      <c r="O80" s="273"/>
      <c r="P80" s="152"/>
      <c r="Q80" s="179"/>
      <c r="R80" s="76"/>
      <c r="S80" s="76"/>
    </row>
    <row r="81" spans="1:19" ht="12.75" customHeight="1">
      <c r="A81" s="103" t="s">
        <v>1084</v>
      </c>
      <c r="B81" s="175">
        <v>61691616181</v>
      </c>
      <c r="C81" s="397" t="s">
        <v>1085</v>
      </c>
      <c r="D81" s="397" t="s">
        <v>111</v>
      </c>
      <c r="E81" s="104" t="s">
        <v>1040</v>
      </c>
      <c r="F81" s="104" t="s">
        <v>113</v>
      </c>
      <c r="G81" s="104" t="s">
        <v>1041</v>
      </c>
      <c r="H81" s="399">
        <v>20988309.43</v>
      </c>
      <c r="I81" s="400">
        <v>19.8813</v>
      </c>
      <c r="J81" s="401">
        <v>-6.7382024378985328E-2</v>
      </c>
      <c r="K81" s="401">
        <v>-6.2109925983234282E-2</v>
      </c>
      <c r="L81" s="401">
        <v>-2.6976630368285903E-2</v>
      </c>
      <c r="M81" s="273"/>
      <c r="N81" s="273"/>
      <c r="O81" s="273"/>
      <c r="P81" s="152"/>
      <c r="Q81" s="179"/>
      <c r="R81" s="76"/>
      <c r="S81" s="76"/>
    </row>
    <row r="82" spans="1:19" ht="12.75" customHeight="1">
      <c r="A82" s="122" t="s">
        <v>1039</v>
      </c>
      <c r="B82" s="175" t="s">
        <v>1039</v>
      </c>
      <c r="C82" s="397" t="s">
        <v>1039</v>
      </c>
      <c r="D82" s="397" t="s">
        <v>1039</v>
      </c>
      <c r="E82" s="406" t="s">
        <v>1039</v>
      </c>
      <c r="F82" s="406" t="s">
        <v>114</v>
      </c>
      <c r="G82" s="406" t="s">
        <v>1041</v>
      </c>
      <c r="H82" s="399">
        <v>8520901.0999999996</v>
      </c>
      <c r="I82" s="400">
        <v>18.678999999999998</v>
      </c>
      <c r="J82" s="401">
        <v>-8.3344161709355991E-2</v>
      </c>
      <c r="K82" s="401">
        <v>-6.298126363841583E-2</v>
      </c>
      <c r="L82" s="401">
        <v>-2.9415279733542632E-2</v>
      </c>
      <c r="M82" s="273"/>
      <c r="N82" s="273"/>
      <c r="O82" s="273"/>
      <c r="P82" s="152"/>
      <c r="Q82" s="179"/>
      <c r="R82" s="76"/>
      <c r="S82" s="76"/>
    </row>
    <row r="83" spans="1:19" ht="12.75" customHeight="1">
      <c r="A83" s="103" t="s">
        <v>1039</v>
      </c>
      <c r="B83" s="175" t="s">
        <v>1039</v>
      </c>
      <c r="C83" s="397" t="s">
        <v>1039</v>
      </c>
      <c r="D83" s="397" t="s">
        <v>1039</v>
      </c>
      <c r="E83" s="104" t="s">
        <v>1039</v>
      </c>
      <c r="F83" s="104" t="s">
        <v>115</v>
      </c>
      <c r="G83" s="104" t="s">
        <v>1041</v>
      </c>
      <c r="H83" s="105">
        <v>15758.53</v>
      </c>
      <c r="I83" s="106">
        <v>20.047599999999999</v>
      </c>
      <c r="J83" s="401">
        <v>-0.95847004008542058</v>
      </c>
      <c r="K83" s="401">
        <v>-6.1648420057384357E-2</v>
      </c>
      <c r="L83" s="401">
        <v>-2.5746692973845131E-2</v>
      </c>
      <c r="M83" s="273"/>
      <c r="N83" s="273"/>
      <c r="O83" s="273"/>
      <c r="P83" s="152"/>
      <c r="Q83" s="179"/>
      <c r="R83" s="76"/>
      <c r="S83" s="76"/>
    </row>
    <row r="84" spans="1:19" ht="12.75" customHeight="1">
      <c r="A84" s="103" t="s">
        <v>1039</v>
      </c>
      <c r="B84" s="175" t="s">
        <v>1039</v>
      </c>
      <c r="C84" s="397" t="s">
        <v>1039</v>
      </c>
      <c r="D84" s="397" t="s">
        <v>1039</v>
      </c>
      <c r="E84" s="104" t="s">
        <v>1039</v>
      </c>
      <c r="F84" s="104" t="s">
        <v>1040</v>
      </c>
      <c r="G84" s="104" t="s">
        <v>1041</v>
      </c>
      <c r="H84" s="105">
        <v>26710.59</v>
      </c>
      <c r="I84" s="106">
        <v>20.951699999999999</v>
      </c>
      <c r="J84" s="401">
        <v>-0.45831522518358769</v>
      </c>
      <c r="K84" s="401">
        <v>-6.1265911259862582E-2</v>
      </c>
      <c r="L84" s="401">
        <v>-2.4558642779991757E-2</v>
      </c>
      <c r="M84" s="273"/>
      <c r="N84" s="273"/>
      <c r="O84" s="273"/>
      <c r="P84" s="152"/>
      <c r="Q84" s="179"/>
      <c r="R84" s="76"/>
      <c r="S84" s="76"/>
    </row>
    <row r="85" spans="1:19" ht="12.75" customHeight="1">
      <c r="A85" s="103" t="s">
        <v>1086</v>
      </c>
      <c r="B85" s="175" t="s">
        <v>1087</v>
      </c>
      <c r="C85" s="397" t="s">
        <v>1088</v>
      </c>
      <c r="D85" s="397" t="s">
        <v>111</v>
      </c>
      <c r="E85" s="104" t="s">
        <v>1040</v>
      </c>
      <c r="F85" s="104" t="s">
        <v>113</v>
      </c>
      <c r="G85" s="104" t="s">
        <v>1063</v>
      </c>
      <c r="H85" s="105">
        <v>8787160.5899999999</v>
      </c>
      <c r="I85" s="106">
        <v>99.442899999999995</v>
      </c>
      <c r="J85" s="401">
        <v>-0.19394782746307615</v>
      </c>
      <c r="K85" s="401">
        <v>-6.7652442068770635E-2</v>
      </c>
      <c r="L85" s="401">
        <v>-0.1019178595643252</v>
      </c>
      <c r="M85" s="273"/>
      <c r="N85" s="273"/>
      <c r="O85" s="273"/>
      <c r="P85" s="152"/>
      <c r="Q85" s="179"/>
      <c r="R85" s="76"/>
      <c r="S85" s="76"/>
    </row>
    <row r="86" spans="1:19" ht="12.75" customHeight="1">
      <c r="A86" s="103" t="s">
        <v>1039</v>
      </c>
      <c r="B86" s="402" t="s">
        <v>1039</v>
      </c>
      <c r="C86" s="403" t="s">
        <v>1039</v>
      </c>
      <c r="D86" s="403" t="s">
        <v>1039</v>
      </c>
      <c r="E86" s="104" t="s">
        <v>1039</v>
      </c>
      <c r="F86" s="104" t="s">
        <v>114</v>
      </c>
      <c r="G86" s="104" t="s">
        <v>1063</v>
      </c>
      <c r="H86" s="399">
        <v>6469081.1299999999</v>
      </c>
      <c r="I86" s="407">
        <v>95.622200000000007</v>
      </c>
      <c r="J86" s="401">
        <v>-0.16043775423085049</v>
      </c>
      <c r="K86" s="401">
        <v>-6.8582148163703005E-2</v>
      </c>
      <c r="L86" s="401">
        <v>-0.10431735785284146</v>
      </c>
      <c r="M86" s="273"/>
      <c r="N86" s="273"/>
      <c r="O86" s="273"/>
      <c r="P86" s="152"/>
      <c r="Q86" s="179"/>
      <c r="R86" s="76"/>
      <c r="S86" s="76"/>
    </row>
    <row r="87" spans="1:19" ht="12.75" customHeight="1">
      <c r="A87" s="122" t="s">
        <v>1039</v>
      </c>
      <c r="B87" s="402" t="s">
        <v>1039</v>
      </c>
      <c r="C87" s="403" t="s">
        <v>1039</v>
      </c>
      <c r="D87" s="403" t="s">
        <v>1039</v>
      </c>
      <c r="E87" s="104" t="s">
        <v>1039</v>
      </c>
      <c r="F87" s="104" t="s">
        <v>115</v>
      </c>
      <c r="G87" s="104" t="s">
        <v>1063</v>
      </c>
      <c r="H87" s="399">
        <v>225666.52</v>
      </c>
      <c r="I87" s="407">
        <v>99.936499999999995</v>
      </c>
      <c r="J87" s="401">
        <v>-0.70071136357472352</v>
      </c>
      <c r="K87" s="401">
        <v>-6.7195705799491634E-2</v>
      </c>
      <c r="L87" s="401">
        <v>-0.10077981286383741</v>
      </c>
      <c r="M87" s="273"/>
      <c r="N87" s="273"/>
      <c r="O87" s="273"/>
      <c r="P87" s="152"/>
      <c r="Q87" s="179"/>
      <c r="R87" s="76"/>
      <c r="S87" s="76"/>
    </row>
    <row r="88" spans="1:19" s="247" customFormat="1" ht="13.5" customHeight="1">
      <c r="A88" s="103" t="s">
        <v>1039</v>
      </c>
      <c r="B88" s="402" t="s">
        <v>1039</v>
      </c>
      <c r="C88" s="403" t="s">
        <v>1039</v>
      </c>
      <c r="D88" s="403" t="s">
        <v>1039</v>
      </c>
      <c r="E88" s="104" t="s">
        <v>1039</v>
      </c>
      <c r="F88" s="104" t="s">
        <v>1040</v>
      </c>
      <c r="G88" s="104" t="s">
        <v>1063</v>
      </c>
      <c r="H88" s="399">
        <v>302972.83</v>
      </c>
      <c r="I88" s="407">
        <v>103.58410000000001</v>
      </c>
      <c r="J88" s="401">
        <v>-0.17037154094003082</v>
      </c>
      <c r="K88" s="401">
        <v>-6.6703979335459906E-2</v>
      </c>
      <c r="L88" s="401">
        <v>-9.9477598021689428E-2</v>
      </c>
      <c r="M88" s="273"/>
      <c r="N88" s="273"/>
      <c r="O88" s="273"/>
      <c r="P88" s="152"/>
      <c r="Q88" s="179"/>
      <c r="R88" s="76"/>
      <c r="S88" s="76"/>
    </row>
    <row r="89" spans="1:19" s="247" customFormat="1" ht="13.5" customHeight="1">
      <c r="A89" s="103" t="s">
        <v>1089</v>
      </c>
      <c r="B89" s="402" t="s">
        <v>1090</v>
      </c>
      <c r="C89" s="403" t="s">
        <v>1091</v>
      </c>
      <c r="D89" s="403" t="s">
        <v>111</v>
      </c>
      <c r="E89" s="104" t="s">
        <v>1054</v>
      </c>
      <c r="F89" s="104" t="s">
        <v>113</v>
      </c>
      <c r="G89" s="104" t="s">
        <v>1041</v>
      </c>
      <c r="H89" s="399">
        <v>2458664.13</v>
      </c>
      <c r="I89" s="407">
        <v>117.9213</v>
      </c>
      <c r="J89" s="401">
        <v>-2.5233259965673493E-2</v>
      </c>
      <c r="K89" s="401">
        <v>-2.1819684002797102E-2</v>
      </c>
      <c r="L89" s="401">
        <v>-4.9599566615559088E-3</v>
      </c>
      <c r="M89" s="273"/>
      <c r="N89" s="273"/>
      <c r="O89" s="273"/>
      <c r="P89" s="152"/>
      <c r="Q89" s="179"/>
      <c r="R89" s="76"/>
      <c r="S89" s="76"/>
    </row>
    <row r="90" spans="1:19" s="247" customFormat="1" ht="13.5" customHeight="1">
      <c r="A90" s="103" t="s">
        <v>1039</v>
      </c>
      <c r="B90" s="402" t="s">
        <v>1039</v>
      </c>
      <c r="C90" s="403" t="s">
        <v>1039</v>
      </c>
      <c r="D90" s="403" t="s">
        <v>1039</v>
      </c>
      <c r="E90" s="104" t="s">
        <v>1039</v>
      </c>
      <c r="F90" s="104" t="s">
        <v>114</v>
      </c>
      <c r="G90" s="104" t="s">
        <v>1041</v>
      </c>
      <c r="H90" s="399">
        <v>13372748.949999999</v>
      </c>
      <c r="I90" s="407">
        <v>113.2942</v>
      </c>
      <c r="J90" s="401">
        <v>-3.3315407225076421E-2</v>
      </c>
      <c r="K90" s="401">
        <v>-2.2215739766614395E-2</v>
      </c>
      <c r="L90" s="401">
        <v>-6.1031722985983583E-3</v>
      </c>
      <c r="M90" s="273"/>
      <c r="N90" s="273"/>
      <c r="O90" s="273"/>
      <c r="P90" s="152"/>
      <c r="Q90" s="179"/>
      <c r="R90" s="76"/>
      <c r="S90" s="76"/>
    </row>
    <row r="91" spans="1:19" s="247" customFormat="1" ht="13.5" customHeight="1">
      <c r="A91" s="103" t="s">
        <v>1039</v>
      </c>
      <c r="B91" s="402" t="s">
        <v>1039</v>
      </c>
      <c r="C91" s="403" t="s">
        <v>1039</v>
      </c>
      <c r="D91" s="403" t="s">
        <v>1039</v>
      </c>
      <c r="E91" s="104" t="s">
        <v>1039</v>
      </c>
      <c r="F91" s="104" t="s">
        <v>115</v>
      </c>
      <c r="G91" s="104" t="s">
        <v>1041</v>
      </c>
      <c r="H91" s="399">
        <v>54.21</v>
      </c>
      <c r="I91" s="407">
        <v>115.7692</v>
      </c>
      <c r="J91" s="401">
        <v>-0.99929160562465913</v>
      </c>
      <c r="K91" s="401">
        <v>-2.1881714207019121E-2</v>
      </c>
      <c r="L91" s="401">
        <v>-4.6727485476650843E-3</v>
      </c>
      <c r="M91" s="273"/>
      <c r="N91" s="273"/>
      <c r="O91" s="273"/>
      <c r="P91" s="152"/>
      <c r="Q91" s="179"/>
      <c r="R91" s="76"/>
      <c r="S91" s="76"/>
    </row>
    <row r="92" spans="1:19" ht="13.5" customHeight="1">
      <c r="A92" s="408" t="s">
        <v>1476</v>
      </c>
      <c r="B92" s="402">
        <v>30290598804</v>
      </c>
      <c r="C92" s="403" t="s">
        <v>1058</v>
      </c>
      <c r="D92" s="403" t="s">
        <v>111</v>
      </c>
      <c r="E92" s="104" t="s">
        <v>1040</v>
      </c>
      <c r="F92" s="104" t="s">
        <v>1039</v>
      </c>
      <c r="G92" s="104" t="s">
        <v>1041</v>
      </c>
      <c r="H92" s="399">
        <v>4248511.5199999996</v>
      </c>
      <c r="I92" s="407">
        <v>0.56200000000000006</v>
      </c>
      <c r="J92" s="401">
        <v>2.2439030851622466E-2</v>
      </c>
      <c r="K92" s="401">
        <v>5.7265569076594414E-3</v>
      </c>
      <c r="L92" s="401">
        <v>8.6620262954369753E-2</v>
      </c>
      <c r="M92" s="273"/>
      <c r="N92" s="273"/>
      <c r="O92" s="273"/>
      <c r="P92" s="152"/>
      <c r="Q92" s="179"/>
      <c r="R92" s="76"/>
      <c r="S92" s="76"/>
    </row>
    <row r="93" spans="1:19" s="247" customFormat="1" ht="12.75" customHeight="1">
      <c r="A93" s="408" t="s">
        <v>1092</v>
      </c>
      <c r="B93" s="402" t="s">
        <v>1093</v>
      </c>
      <c r="C93" s="403" t="s">
        <v>1007</v>
      </c>
      <c r="D93" s="403" t="s">
        <v>111</v>
      </c>
      <c r="E93" s="104" t="s">
        <v>1040</v>
      </c>
      <c r="F93" s="104" t="s">
        <v>113</v>
      </c>
      <c r="G93" s="104" t="s">
        <v>1041</v>
      </c>
      <c r="H93" s="399">
        <v>25742814.649999999</v>
      </c>
      <c r="I93" s="407">
        <v>39.452199999999998</v>
      </c>
      <c r="J93" s="401">
        <v>5.1264810616905132E-2</v>
      </c>
      <c r="K93" s="401">
        <v>-1.2359215839422899E-2</v>
      </c>
      <c r="L93" s="401">
        <v>0.21251106412273812</v>
      </c>
      <c r="M93" s="273"/>
      <c r="N93" s="273"/>
      <c r="O93" s="273"/>
      <c r="P93" s="152"/>
      <c r="Q93" s="179"/>
      <c r="R93" s="76"/>
      <c r="S93" s="76"/>
    </row>
    <row r="94" spans="1:19" ht="12.75" customHeight="1">
      <c r="A94" s="122" t="s">
        <v>1039</v>
      </c>
      <c r="B94" s="402" t="s">
        <v>1039</v>
      </c>
      <c r="C94" s="403" t="s">
        <v>1039</v>
      </c>
      <c r="D94" s="403" t="s">
        <v>1039</v>
      </c>
      <c r="E94" s="104" t="s">
        <v>1039</v>
      </c>
      <c r="F94" s="104" t="s">
        <v>114</v>
      </c>
      <c r="G94" s="104" t="s">
        <v>1041</v>
      </c>
      <c r="H94" s="399">
        <v>1733506.99</v>
      </c>
      <c r="I94" s="400">
        <v>39.452599999999997</v>
      </c>
      <c r="J94" s="401">
        <v>-8.5026901156269097E-2</v>
      </c>
      <c r="K94" s="401">
        <v>-1.2351674760927245E-2</v>
      </c>
      <c r="L94" s="401">
        <v>0.21251217810614698</v>
      </c>
      <c r="M94" s="273"/>
      <c r="N94" s="273"/>
      <c r="O94" s="273"/>
      <c r="P94" s="152"/>
      <c r="Q94" s="179"/>
      <c r="R94" s="76"/>
      <c r="S94" s="76"/>
    </row>
    <row r="95" spans="1:19" ht="12.75" customHeight="1">
      <c r="A95" s="122"/>
      <c r="B95" s="402"/>
      <c r="C95" s="403"/>
      <c r="D95" s="403"/>
      <c r="E95" s="104"/>
      <c r="F95" s="104" t="s">
        <v>115</v>
      </c>
      <c r="G95" s="104" t="s">
        <v>1041</v>
      </c>
      <c r="H95" s="399">
        <v>138082.81</v>
      </c>
      <c r="I95" s="400">
        <v>196.35769999999999</v>
      </c>
      <c r="J95" s="401" t="s">
        <v>1039</v>
      </c>
      <c r="K95" s="401" t="s">
        <v>1039</v>
      </c>
      <c r="L95" s="401" t="s">
        <v>1039</v>
      </c>
      <c r="M95" s="273"/>
      <c r="N95" s="273"/>
      <c r="O95" s="273"/>
      <c r="P95" s="152"/>
      <c r="Q95" s="179"/>
      <c r="R95" s="76"/>
      <c r="S95" s="76"/>
    </row>
    <row r="96" spans="1:19" s="247" customFormat="1" ht="12.75" customHeight="1">
      <c r="A96" s="122" t="s">
        <v>1094</v>
      </c>
      <c r="B96" s="402" t="s">
        <v>1095</v>
      </c>
      <c r="C96" s="403" t="s">
        <v>1096</v>
      </c>
      <c r="D96" s="403" t="s">
        <v>111</v>
      </c>
      <c r="E96" s="104" t="s">
        <v>1040</v>
      </c>
      <c r="F96" s="104" t="s">
        <v>113</v>
      </c>
      <c r="G96" s="104" t="s">
        <v>1041</v>
      </c>
      <c r="H96" s="399">
        <v>50220353.539999999</v>
      </c>
      <c r="I96" s="400">
        <v>244.8305</v>
      </c>
      <c r="J96" s="401">
        <v>1.2529972009378554E-2</v>
      </c>
      <c r="K96" s="401">
        <v>7.1072842876693798E-3</v>
      </c>
      <c r="L96" s="401">
        <v>0.10667106628124823</v>
      </c>
      <c r="M96" s="273"/>
      <c r="N96" s="273"/>
      <c r="O96" s="273"/>
      <c r="P96" s="221"/>
      <c r="Q96" s="222"/>
      <c r="R96" s="76"/>
      <c r="S96" s="76"/>
    </row>
    <row r="97" spans="1:19" s="247" customFormat="1" ht="12.75" customHeight="1">
      <c r="A97" s="122" t="s">
        <v>1039</v>
      </c>
      <c r="B97" s="402" t="s">
        <v>1039</v>
      </c>
      <c r="C97" s="403" t="s">
        <v>1039</v>
      </c>
      <c r="D97" s="403" t="s">
        <v>1039</v>
      </c>
      <c r="E97" s="104" t="s">
        <v>1039</v>
      </c>
      <c r="F97" s="104" t="s">
        <v>114</v>
      </c>
      <c r="G97" s="104" t="s">
        <v>1041</v>
      </c>
      <c r="H97" s="399">
        <v>15809177.699999999</v>
      </c>
      <c r="I97" s="400">
        <v>220.5146</v>
      </c>
      <c r="J97" s="401">
        <v>2.11501768873954E-2</v>
      </c>
      <c r="K97" s="401">
        <v>6.2704064287524286E-3</v>
      </c>
      <c r="L97" s="401">
        <v>0.10405408855980314</v>
      </c>
      <c r="M97" s="273"/>
      <c r="N97" s="273"/>
      <c r="O97" s="273"/>
      <c r="P97" s="221"/>
      <c r="Q97" s="222"/>
      <c r="R97" s="76"/>
      <c r="S97" s="76"/>
    </row>
    <row r="98" spans="1:19" s="247" customFormat="1" ht="12.75" customHeight="1">
      <c r="A98" s="122" t="s">
        <v>1039</v>
      </c>
      <c r="B98" s="402" t="s">
        <v>1039</v>
      </c>
      <c r="C98" s="403" t="s">
        <v>1039</v>
      </c>
      <c r="D98" s="403" t="s">
        <v>1039</v>
      </c>
      <c r="E98" s="104" t="s">
        <v>1039</v>
      </c>
      <c r="F98" s="104" t="s">
        <v>115</v>
      </c>
      <c r="G98" s="104" t="s">
        <v>1041</v>
      </c>
      <c r="H98" s="399">
        <v>53180.74</v>
      </c>
      <c r="I98" s="400">
        <v>246.30199999999999</v>
      </c>
      <c r="J98" s="401">
        <v>-0.93561753678350901</v>
      </c>
      <c r="K98" s="401">
        <v>7.5201379673701663E-3</v>
      </c>
      <c r="L98" s="401">
        <v>0.10796174031800909</v>
      </c>
      <c r="M98" s="273"/>
      <c r="N98" s="273"/>
      <c r="O98" s="273"/>
      <c r="P98" s="221"/>
      <c r="Q98" s="222"/>
      <c r="R98" s="76"/>
      <c r="S98" s="76"/>
    </row>
    <row r="99" spans="1:19" s="247" customFormat="1" ht="12.75" customHeight="1">
      <c r="A99" s="122" t="s">
        <v>1039</v>
      </c>
      <c r="B99" s="402" t="s">
        <v>1039</v>
      </c>
      <c r="C99" s="403" t="s">
        <v>1039</v>
      </c>
      <c r="D99" s="403" t="s">
        <v>1039</v>
      </c>
      <c r="E99" s="104" t="s">
        <v>1039</v>
      </c>
      <c r="F99" s="104" t="s">
        <v>1040</v>
      </c>
      <c r="G99" s="104" t="s">
        <v>1041</v>
      </c>
      <c r="H99" s="399">
        <v>691355.18</v>
      </c>
      <c r="I99" s="400">
        <v>257.2518</v>
      </c>
      <c r="J99" s="401">
        <v>-0.26846919191163554</v>
      </c>
      <c r="K99" s="401">
        <v>7.9400435615120113E-3</v>
      </c>
      <c r="L99" s="401">
        <v>0.10928863725545157</v>
      </c>
      <c r="M99" s="273"/>
      <c r="N99" s="273"/>
      <c r="O99" s="273"/>
      <c r="P99" s="221"/>
      <c r="Q99" s="222"/>
      <c r="R99" s="76"/>
      <c r="S99" s="76"/>
    </row>
    <row r="100" spans="1:19" s="1008" customFormat="1" ht="12.75" customHeight="1">
      <c r="A100" s="122" t="s">
        <v>1258</v>
      </c>
      <c r="B100" s="402">
        <v>74643964821</v>
      </c>
      <c r="C100" s="403" t="s">
        <v>1097</v>
      </c>
      <c r="D100" s="403" t="s">
        <v>111</v>
      </c>
      <c r="E100" s="104" t="s">
        <v>1044</v>
      </c>
      <c r="F100" s="104" t="s">
        <v>1039</v>
      </c>
      <c r="G100" s="104" t="s">
        <v>1041</v>
      </c>
      <c r="H100" s="399">
        <v>45886868.979999997</v>
      </c>
      <c r="I100" s="400">
        <v>138.5966</v>
      </c>
      <c r="J100" s="401">
        <v>0.15749773634094733</v>
      </c>
      <c r="K100" s="401">
        <v>1.7447844388935874E-3</v>
      </c>
      <c r="L100" s="401">
        <v>5.3234123515644161E-3</v>
      </c>
      <c r="M100" s="273"/>
      <c r="N100" s="273"/>
      <c r="O100" s="273"/>
      <c r="P100" s="221"/>
      <c r="Q100" s="222"/>
      <c r="R100" s="76"/>
      <c r="S100" s="76"/>
    </row>
    <row r="101" spans="1:19" s="1008" customFormat="1" ht="12.75" customHeight="1">
      <c r="A101" s="122" t="s">
        <v>1557</v>
      </c>
      <c r="B101" s="402" t="s">
        <v>1082</v>
      </c>
      <c r="C101" s="403" t="s">
        <v>1083</v>
      </c>
      <c r="D101" s="403" t="s">
        <v>111</v>
      </c>
      <c r="E101" s="104" t="s">
        <v>1044</v>
      </c>
      <c r="F101" s="104" t="s">
        <v>113</v>
      </c>
      <c r="G101" s="104" t="s">
        <v>1063</v>
      </c>
      <c r="H101" s="399">
        <v>3838029.68</v>
      </c>
      <c r="I101" s="400">
        <v>109.1461</v>
      </c>
      <c r="J101" s="401">
        <v>2.2160763657885774E-3</v>
      </c>
      <c r="K101" s="401">
        <v>3.3765261216458287E-2</v>
      </c>
      <c r="L101" s="401">
        <v>4.3264056197182654E-2</v>
      </c>
      <c r="M101" s="273"/>
      <c r="N101" s="273"/>
      <c r="O101" s="273"/>
      <c r="P101" s="221"/>
      <c r="Q101" s="222"/>
      <c r="R101" s="76"/>
      <c r="S101" s="76"/>
    </row>
    <row r="102" spans="1:19" s="247" customFormat="1" ht="12.75" customHeight="1">
      <c r="A102" s="122" t="s">
        <v>1039</v>
      </c>
      <c r="B102" s="402" t="s">
        <v>1039</v>
      </c>
      <c r="C102" s="403" t="s">
        <v>1039</v>
      </c>
      <c r="D102" s="403" t="s">
        <v>1039</v>
      </c>
      <c r="E102" s="104" t="s">
        <v>1039</v>
      </c>
      <c r="F102" s="104" t="s">
        <v>114</v>
      </c>
      <c r="G102" s="910" t="s">
        <v>1063</v>
      </c>
      <c r="H102" s="399">
        <v>445939.36</v>
      </c>
      <c r="I102" s="911">
        <v>105.4714</v>
      </c>
      <c r="J102" s="401">
        <v>-2.8160397220012623E-2</v>
      </c>
      <c r="K102" s="401">
        <v>3.3765789759909293E-2</v>
      </c>
      <c r="L102" s="401">
        <v>4.3267427861114482E-2</v>
      </c>
      <c r="M102" s="273"/>
      <c r="N102" s="273"/>
      <c r="O102" s="273"/>
      <c r="P102" s="221"/>
      <c r="Q102" s="222"/>
      <c r="R102" s="76"/>
      <c r="S102" s="76"/>
    </row>
    <row r="103" spans="1:19" ht="12.75" customHeight="1">
      <c r="A103" s="103" t="s">
        <v>1039</v>
      </c>
      <c r="B103" s="175" t="s">
        <v>1039</v>
      </c>
      <c r="C103" s="397" t="s">
        <v>1039</v>
      </c>
      <c r="D103" s="397" t="s">
        <v>1039</v>
      </c>
      <c r="E103" s="104" t="s">
        <v>1039</v>
      </c>
      <c r="F103" s="104" t="s">
        <v>115</v>
      </c>
      <c r="G103" s="104" t="s">
        <v>1063</v>
      </c>
      <c r="H103" s="399">
        <v>22998.81</v>
      </c>
      <c r="I103" s="400">
        <v>109.1357</v>
      </c>
      <c r="J103" s="401">
        <v>-0.95740479943104684</v>
      </c>
      <c r="K103" s="401">
        <v>3.3851093538353361E-2</v>
      </c>
      <c r="L103" s="401">
        <v>4.350715889717871E-2</v>
      </c>
      <c r="M103" s="273"/>
      <c r="N103" s="273"/>
      <c r="O103" s="273"/>
      <c r="P103" s="152"/>
      <c r="Q103" s="179"/>
      <c r="R103" s="76"/>
      <c r="S103" s="76"/>
    </row>
    <row r="104" spans="1:19" ht="12.75" customHeight="1">
      <c r="A104" s="103" t="s">
        <v>1098</v>
      </c>
      <c r="B104" s="175" t="s">
        <v>1099</v>
      </c>
      <c r="C104" s="397" t="s">
        <v>1100</v>
      </c>
      <c r="D104" s="397" t="s">
        <v>925</v>
      </c>
      <c r="E104" s="104" t="s">
        <v>1054</v>
      </c>
      <c r="F104" s="104" t="s">
        <v>1039</v>
      </c>
      <c r="G104" s="104" t="s">
        <v>1041</v>
      </c>
      <c r="H104" s="399">
        <v>3919503.41</v>
      </c>
      <c r="I104" s="400">
        <v>102.2814</v>
      </c>
      <c r="J104" s="401">
        <v>-0.12943661326771649</v>
      </c>
      <c r="K104" s="401">
        <v>-2.9468530274132432E-2</v>
      </c>
      <c r="L104" s="401">
        <v>-6.5426642707978599E-3</v>
      </c>
      <c r="M104" s="273"/>
      <c r="N104" s="273"/>
      <c r="O104" s="273"/>
      <c r="P104" s="152"/>
      <c r="Q104" s="179"/>
      <c r="R104" s="76"/>
      <c r="S104" s="76"/>
    </row>
    <row r="105" spans="1:19" ht="12.75" customHeight="1">
      <c r="A105" s="103" t="s">
        <v>1101</v>
      </c>
      <c r="B105" s="175">
        <v>85535430386</v>
      </c>
      <c r="C105" s="397" t="s">
        <v>1102</v>
      </c>
      <c r="D105" s="397" t="s">
        <v>925</v>
      </c>
      <c r="E105" s="104" t="s">
        <v>1040</v>
      </c>
      <c r="F105" s="104" t="s">
        <v>1039</v>
      </c>
      <c r="G105" s="104" t="s">
        <v>1041</v>
      </c>
      <c r="H105" s="399">
        <v>51602314.420000002</v>
      </c>
      <c r="I105" s="400">
        <v>11.639200000000001</v>
      </c>
      <c r="J105" s="401">
        <v>-3.7961682322602663E-2</v>
      </c>
      <c r="K105" s="401">
        <v>-1.3024896547045528E-2</v>
      </c>
      <c r="L105" s="401">
        <v>2.4812016834838913E-2</v>
      </c>
      <c r="M105" s="273"/>
      <c r="N105" s="273"/>
      <c r="O105" s="273"/>
      <c r="P105" s="152"/>
      <c r="Q105" s="179"/>
      <c r="R105" s="76"/>
      <c r="S105" s="76"/>
    </row>
    <row r="106" spans="1:19" ht="12.75" customHeight="1">
      <c r="A106" s="103" t="s">
        <v>1103</v>
      </c>
      <c r="B106" s="175">
        <v>40425097619</v>
      </c>
      <c r="C106" s="397" t="s">
        <v>1104</v>
      </c>
      <c r="D106" s="397" t="s">
        <v>925</v>
      </c>
      <c r="E106" s="104" t="s">
        <v>1040</v>
      </c>
      <c r="F106" s="104" t="s">
        <v>1039</v>
      </c>
      <c r="G106" s="104" t="s">
        <v>1041</v>
      </c>
      <c r="H106" s="399">
        <v>4154022.76</v>
      </c>
      <c r="I106" s="400">
        <v>153.37289999999999</v>
      </c>
      <c r="J106" s="401">
        <v>1.7250415500683847E-2</v>
      </c>
      <c r="K106" s="401">
        <v>-3.6114099505746289E-3</v>
      </c>
      <c r="L106" s="401">
        <v>6.6832817791850019E-2</v>
      </c>
      <c r="M106" s="273"/>
      <c r="N106" s="273"/>
      <c r="O106" s="273"/>
      <c r="P106" s="152"/>
      <c r="Q106" s="179"/>
      <c r="R106" s="76"/>
      <c r="S106" s="76"/>
    </row>
    <row r="107" spans="1:19" ht="12.75" customHeight="1">
      <c r="A107" s="103" t="s">
        <v>1418</v>
      </c>
      <c r="B107" s="175" t="s">
        <v>1457</v>
      </c>
      <c r="C107" s="397" t="s">
        <v>1458</v>
      </c>
      <c r="D107" s="397" t="s">
        <v>925</v>
      </c>
      <c r="E107" s="104" t="s">
        <v>1054</v>
      </c>
      <c r="F107" s="104" t="s">
        <v>1039</v>
      </c>
      <c r="G107" s="104" t="s">
        <v>1041</v>
      </c>
      <c r="H107" s="399">
        <v>15344319.1</v>
      </c>
      <c r="I107" s="400">
        <v>103.5964</v>
      </c>
      <c r="J107" s="401">
        <v>1.8120643176868789E-3</v>
      </c>
      <c r="K107" s="401">
        <v>1.0281186588076974E-3</v>
      </c>
      <c r="L107" s="401">
        <v>4.6822145672344995E-3</v>
      </c>
      <c r="M107" s="273"/>
      <c r="N107" s="273"/>
      <c r="O107" s="273"/>
      <c r="P107" s="152"/>
      <c r="Q107" s="179"/>
      <c r="R107" s="76"/>
      <c r="S107" s="76"/>
    </row>
    <row r="108" spans="1:19" ht="12.75" customHeight="1">
      <c r="A108" s="122" t="s">
        <v>1358</v>
      </c>
      <c r="B108" s="175" t="s">
        <v>1359</v>
      </c>
      <c r="C108" s="397" t="s">
        <v>1360</v>
      </c>
      <c r="D108" s="397" t="s">
        <v>925</v>
      </c>
      <c r="E108" s="104" t="s">
        <v>1054</v>
      </c>
      <c r="F108" s="104" t="s">
        <v>1039</v>
      </c>
      <c r="G108" s="104" t="s">
        <v>1041</v>
      </c>
      <c r="H108" s="399">
        <v>29103120.48</v>
      </c>
      <c r="I108" s="400">
        <v>104.64960000000001</v>
      </c>
      <c r="J108" s="401">
        <v>8.1256475863322741E-4</v>
      </c>
      <c r="K108" s="401">
        <v>1.0723424608394261E-3</v>
      </c>
      <c r="L108" s="401">
        <v>5.2380161050025187E-3</v>
      </c>
      <c r="M108" s="273"/>
      <c r="N108" s="273"/>
      <c r="O108" s="273"/>
      <c r="P108" s="152"/>
      <c r="Q108" s="179"/>
      <c r="R108" s="76"/>
      <c r="S108" s="76"/>
    </row>
    <row r="109" spans="1:19" s="1008" customFormat="1" ht="12.75" customHeight="1">
      <c r="A109" s="122" t="s">
        <v>1546</v>
      </c>
      <c r="B109" s="175" t="s">
        <v>1558</v>
      </c>
      <c r="C109" s="397" t="s">
        <v>1559</v>
      </c>
      <c r="D109" s="397" t="s">
        <v>925</v>
      </c>
      <c r="E109" s="104" t="s">
        <v>1054</v>
      </c>
      <c r="F109" s="104" t="s">
        <v>1039</v>
      </c>
      <c r="G109" s="104" t="s">
        <v>1041</v>
      </c>
      <c r="H109" s="399">
        <v>20288096.449999999</v>
      </c>
      <c r="I109" s="400">
        <v>102.3177</v>
      </c>
      <c r="J109" s="401">
        <v>-3.7803992230900363E-3</v>
      </c>
      <c r="K109" s="401">
        <v>1.8211779496475344E-3</v>
      </c>
      <c r="L109" s="401">
        <v>7.0758709748541815E-3</v>
      </c>
      <c r="M109" s="273"/>
      <c r="N109" s="273"/>
      <c r="O109" s="273"/>
      <c r="P109" s="152"/>
      <c r="Q109" s="179"/>
      <c r="R109" s="76"/>
      <c r="S109" s="76"/>
    </row>
    <row r="110" spans="1:19" s="1008" customFormat="1" ht="12.75" customHeight="1">
      <c r="A110" s="122" t="s">
        <v>1262</v>
      </c>
      <c r="B110" s="175" t="s">
        <v>1269</v>
      </c>
      <c r="C110" s="397" t="s">
        <v>1270</v>
      </c>
      <c r="D110" s="397" t="s">
        <v>925</v>
      </c>
      <c r="E110" s="104" t="s">
        <v>1054</v>
      </c>
      <c r="F110" s="104" t="s">
        <v>1039</v>
      </c>
      <c r="G110" s="104" t="s">
        <v>1063</v>
      </c>
      <c r="H110" s="399">
        <v>16126403.67</v>
      </c>
      <c r="I110" s="400">
        <v>106.83410000000001</v>
      </c>
      <c r="J110" s="401">
        <v>-3.5443682774852103E-2</v>
      </c>
      <c r="K110" s="401">
        <v>3.3345196942733413E-2</v>
      </c>
      <c r="L110" s="401">
        <v>4.1617724894219998E-2</v>
      </c>
      <c r="M110" s="273"/>
      <c r="N110" s="273"/>
      <c r="O110" s="273"/>
      <c r="P110" s="152"/>
      <c r="Q110" s="179"/>
      <c r="R110" s="76"/>
      <c r="S110" s="76"/>
    </row>
    <row r="111" spans="1:19" s="1008" customFormat="1" ht="12.75" customHeight="1">
      <c r="A111" s="122" t="s">
        <v>1105</v>
      </c>
      <c r="B111" s="175">
        <v>61515780704</v>
      </c>
      <c r="C111" s="397" t="s">
        <v>1106</v>
      </c>
      <c r="D111" s="397" t="s">
        <v>925</v>
      </c>
      <c r="E111" s="104" t="s">
        <v>1044</v>
      </c>
      <c r="F111" s="104" t="s">
        <v>1039</v>
      </c>
      <c r="G111" s="104" t="s">
        <v>1041</v>
      </c>
      <c r="H111" s="399">
        <v>52432362.609999999</v>
      </c>
      <c r="I111" s="400">
        <v>18.059699999999999</v>
      </c>
      <c r="J111" s="401">
        <v>1.6941723282134058E-2</v>
      </c>
      <c r="K111" s="401">
        <v>1.2085664073977487E-3</v>
      </c>
      <c r="L111" s="401">
        <v>3.6902624865922107E-3</v>
      </c>
      <c r="M111" s="273"/>
      <c r="N111" s="273"/>
      <c r="O111" s="273"/>
      <c r="P111" s="152"/>
      <c r="Q111" s="179"/>
      <c r="R111" s="76"/>
      <c r="S111" s="76"/>
    </row>
    <row r="112" spans="1:19" s="1008" customFormat="1" ht="12.75" customHeight="1">
      <c r="A112" s="122" t="s">
        <v>1107</v>
      </c>
      <c r="B112" s="175">
        <v>16128752508</v>
      </c>
      <c r="C112" s="397" t="s">
        <v>1108</v>
      </c>
      <c r="D112" s="397" t="s">
        <v>925</v>
      </c>
      <c r="E112" s="104" t="s">
        <v>1042</v>
      </c>
      <c r="F112" s="104" t="s">
        <v>1039</v>
      </c>
      <c r="G112" s="104" t="s">
        <v>1041</v>
      </c>
      <c r="H112" s="399">
        <v>8359453.8600000003</v>
      </c>
      <c r="I112" s="400">
        <v>16.166899999999998</v>
      </c>
      <c r="J112" s="401">
        <v>-4.2216261589431925E-2</v>
      </c>
      <c r="K112" s="401">
        <v>-1.8224327442764365E-2</v>
      </c>
      <c r="L112" s="401">
        <v>8.9367624206642127E-3</v>
      </c>
      <c r="M112" s="273"/>
      <c r="N112" s="273"/>
      <c r="O112" s="273"/>
      <c r="P112" s="152"/>
      <c r="Q112" s="179"/>
      <c r="R112" s="76"/>
      <c r="S112" s="76"/>
    </row>
    <row r="113" spans="1:19" s="1008" customFormat="1" ht="12.75" customHeight="1">
      <c r="A113" s="122" t="s">
        <v>1126</v>
      </c>
      <c r="B113" s="175" t="s">
        <v>1127</v>
      </c>
      <c r="C113" s="397" t="s">
        <v>1128</v>
      </c>
      <c r="D113" s="397" t="s">
        <v>1125</v>
      </c>
      <c r="E113" s="104" t="s">
        <v>1044</v>
      </c>
      <c r="F113" s="104" t="s">
        <v>1039</v>
      </c>
      <c r="G113" s="104" t="s">
        <v>1041</v>
      </c>
      <c r="H113" s="399">
        <v>23022656.420000002</v>
      </c>
      <c r="I113" s="400">
        <v>104.71720000000001</v>
      </c>
      <c r="J113" s="401">
        <v>-3.3474300024719295E-2</v>
      </c>
      <c r="K113" s="401">
        <v>-1.1765327625729016E-2</v>
      </c>
      <c r="L113" s="401">
        <v>-9.363618303423471E-3</v>
      </c>
      <c r="M113" s="273"/>
      <c r="N113" s="273"/>
      <c r="O113" s="273"/>
      <c r="P113" s="152"/>
      <c r="Q113" s="179"/>
      <c r="R113" s="76"/>
      <c r="S113" s="76"/>
    </row>
    <row r="114" spans="1:19" s="1008" customFormat="1" ht="12.75" customHeight="1">
      <c r="A114" s="122" t="s">
        <v>1343</v>
      </c>
      <c r="B114" s="175" t="s">
        <v>1344</v>
      </c>
      <c r="C114" s="397" t="s">
        <v>1345</v>
      </c>
      <c r="D114" s="397" t="s">
        <v>1125</v>
      </c>
      <c r="E114" s="104" t="s">
        <v>1054</v>
      </c>
      <c r="F114" s="104" t="s">
        <v>1039</v>
      </c>
      <c r="G114" s="104" t="s">
        <v>1041</v>
      </c>
      <c r="H114" s="399">
        <v>13149493.26</v>
      </c>
      <c r="I114" s="400">
        <v>105.1382</v>
      </c>
      <c r="J114" s="401">
        <v>1.0394638643802523E-3</v>
      </c>
      <c r="K114" s="401">
        <v>1.1359859987105647E-3</v>
      </c>
      <c r="L114" s="401">
        <v>4.6842749025304276E-3</v>
      </c>
      <c r="M114" s="273"/>
      <c r="N114" s="273"/>
      <c r="O114" s="273"/>
      <c r="P114" s="152"/>
      <c r="Q114" s="179"/>
      <c r="R114" s="76"/>
      <c r="S114" s="76"/>
    </row>
    <row r="115" spans="1:19" ht="12.75" customHeight="1">
      <c r="A115" s="103" t="s">
        <v>1263</v>
      </c>
      <c r="B115" s="175" t="s">
        <v>1271</v>
      </c>
      <c r="C115" s="397" t="s">
        <v>1272</v>
      </c>
      <c r="D115" s="397" t="s">
        <v>1125</v>
      </c>
      <c r="E115" s="104" t="s">
        <v>1054</v>
      </c>
      <c r="F115" s="104" t="s">
        <v>1039</v>
      </c>
      <c r="G115" s="104" t="s">
        <v>1041</v>
      </c>
      <c r="H115" s="399">
        <v>28184573.18</v>
      </c>
      <c r="I115" s="400">
        <v>105.8699</v>
      </c>
      <c r="J115" s="401">
        <v>1.1150964249146966E-3</v>
      </c>
      <c r="K115" s="401">
        <v>1.3307582011401475E-3</v>
      </c>
      <c r="L115" s="401">
        <v>4.9492873652685621E-3</v>
      </c>
      <c r="M115" s="273"/>
      <c r="N115" s="273"/>
      <c r="O115" s="273"/>
      <c r="P115" s="152"/>
      <c r="Q115" s="179"/>
      <c r="R115" s="76"/>
      <c r="S115" s="76"/>
    </row>
    <row r="116" spans="1:19" ht="12.75" customHeight="1">
      <c r="A116" s="103" t="s">
        <v>1490</v>
      </c>
      <c r="B116" s="175" t="s">
        <v>1491</v>
      </c>
      <c r="C116" s="397" t="s">
        <v>1492</v>
      </c>
      <c r="D116" s="397" t="s">
        <v>1125</v>
      </c>
      <c r="E116" s="104" t="s">
        <v>1054</v>
      </c>
      <c r="F116" s="104" t="s">
        <v>1039</v>
      </c>
      <c r="G116" s="104" t="s">
        <v>1041</v>
      </c>
      <c r="H116" s="399">
        <v>14719257.65</v>
      </c>
      <c r="I116" s="400">
        <v>104.1022</v>
      </c>
      <c r="J116" s="401">
        <v>7.5793083276054496E-4</v>
      </c>
      <c r="K116" s="401">
        <v>7.5752186527267007E-4</v>
      </c>
      <c r="L116" s="401">
        <v>7.4643693222453678E-3</v>
      </c>
      <c r="M116" s="273"/>
      <c r="N116" s="273"/>
      <c r="O116" s="273"/>
      <c r="P116" s="152"/>
      <c r="Q116" s="179"/>
      <c r="R116" s="76"/>
      <c r="S116" s="76"/>
    </row>
    <row r="117" spans="1:19" ht="12.75" customHeight="1">
      <c r="A117" s="103" t="s">
        <v>1129</v>
      </c>
      <c r="B117" s="175">
        <v>27751007165</v>
      </c>
      <c r="C117" s="397" t="s">
        <v>1130</v>
      </c>
      <c r="D117" s="397" t="s">
        <v>1125</v>
      </c>
      <c r="E117" s="104" t="s">
        <v>1044</v>
      </c>
      <c r="F117" s="104" t="s">
        <v>1039</v>
      </c>
      <c r="G117" s="104" t="s">
        <v>1041</v>
      </c>
      <c r="H117" s="399">
        <v>39058303.75</v>
      </c>
      <c r="I117" s="400">
        <v>103.27330000000001</v>
      </c>
      <c r="J117" s="401">
        <v>-1.0188139674571772E-4</v>
      </c>
      <c r="K117" s="401">
        <v>1.3244557950757851E-3</v>
      </c>
      <c r="L117" s="401">
        <v>5.0127386427556431E-3</v>
      </c>
      <c r="M117" s="273"/>
      <c r="N117" s="273"/>
      <c r="O117" s="273"/>
      <c r="P117" s="152"/>
      <c r="Q117" s="179"/>
      <c r="R117" s="76"/>
      <c r="S117" s="76"/>
    </row>
    <row r="118" spans="1:19" ht="12.75" customHeight="1">
      <c r="A118" s="122" t="s">
        <v>1315</v>
      </c>
      <c r="B118" s="175" t="s">
        <v>1132</v>
      </c>
      <c r="C118" s="397" t="s">
        <v>1133</v>
      </c>
      <c r="D118" s="397" t="s">
        <v>1125</v>
      </c>
      <c r="E118" s="104" t="s">
        <v>1044</v>
      </c>
      <c r="F118" s="104" t="s">
        <v>1039</v>
      </c>
      <c r="G118" s="104" t="s">
        <v>1041</v>
      </c>
      <c r="H118" s="399">
        <v>23781688.239999998</v>
      </c>
      <c r="I118" s="400">
        <v>13.9649</v>
      </c>
      <c r="J118" s="401">
        <v>-6.0184067315851575E-3</v>
      </c>
      <c r="K118" s="401">
        <v>5.0128184930109398E-5</v>
      </c>
      <c r="L118" s="401">
        <v>6.7550031720398085E-3</v>
      </c>
      <c r="M118" s="273"/>
      <c r="N118" s="273"/>
      <c r="O118" s="273"/>
      <c r="P118" s="152"/>
      <c r="Q118" s="179"/>
      <c r="R118" s="76"/>
      <c r="S118" s="76"/>
    </row>
    <row r="119" spans="1:19" s="247" customFormat="1" ht="12.75" customHeight="1">
      <c r="A119" s="103" t="s">
        <v>1346</v>
      </c>
      <c r="B119" s="175">
        <v>20010251059</v>
      </c>
      <c r="C119" s="397" t="s">
        <v>1131</v>
      </c>
      <c r="D119" s="397" t="s">
        <v>1125</v>
      </c>
      <c r="E119" s="104" t="s">
        <v>1056</v>
      </c>
      <c r="F119" s="104" t="s">
        <v>1039</v>
      </c>
      <c r="G119" s="104" t="s">
        <v>1041</v>
      </c>
      <c r="H119" s="399">
        <v>14796887.33</v>
      </c>
      <c r="I119" s="400">
        <v>108.5827</v>
      </c>
      <c r="J119" s="401">
        <v>-1.2359820770948549E-3</v>
      </c>
      <c r="K119" s="401">
        <v>7.446874202201581E-4</v>
      </c>
      <c r="L119" s="401">
        <v>5.0752352954244184E-3</v>
      </c>
      <c r="M119" s="273"/>
      <c r="N119" s="273"/>
      <c r="O119" s="273"/>
      <c r="P119" s="152"/>
      <c r="Q119" s="179"/>
      <c r="R119" s="76"/>
      <c r="S119" s="76"/>
    </row>
    <row r="120" spans="1:19" s="247" customFormat="1" ht="12.75" customHeight="1">
      <c r="A120" s="122" t="s">
        <v>1134</v>
      </c>
      <c r="B120" s="175" t="s">
        <v>1135</v>
      </c>
      <c r="C120" s="397" t="s">
        <v>1136</v>
      </c>
      <c r="D120" s="397" t="s">
        <v>1125</v>
      </c>
      <c r="E120" s="104" t="s">
        <v>1044</v>
      </c>
      <c r="F120" s="104" t="s">
        <v>1039</v>
      </c>
      <c r="G120" s="104" t="s">
        <v>1063</v>
      </c>
      <c r="H120" s="399">
        <v>13713290.15</v>
      </c>
      <c r="I120" s="400">
        <v>109.717</v>
      </c>
      <c r="J120" s="401">
        <v>-3.1245561360228491E-2</v>
      </c>
      <c r="K120" s="401">
        <v>3.4400991402106618E-2</v>
      </c>
      <c r="L120" s="401">
        <v>4.8004883701933343E-2</v>
      </c>
      <c r="M120" s="273"/>
      <c r="N120" s="273"/>
      <c r="O120" s="273"/>
      <c r="P120" s="152"/>
      <c r="Q120" s="179"/>
      <c r="R120" s="76"/>
      <c r="S120" s="76"/>
    </row>
    <row r="121" spans="1:19" s="1008" customFormat="1" ht="12.75" customHeight="1">
      <c r="A121" s="122" t="s">
        <v>1139</v>
      </c>
      <c r="B121" s="175">
        <v>79301865686</v>
      </c>
      <c r="C121" s="397" t="s">
        <v>1140</v>
      </c>
      <c r="D121" s="397" t="s">
        <v>1125</v>
      </c>
      <c r="E121" s="104" t="s">
        <v>1056</v>
      </c>
      <c r="F121" s="104" t="s">
        <v>1039</v>
      </c>
      <c r="G121" s="104" t="s">
        <v>1041</v>
      </c>
      <c r="H121" s="399">
        <v>11119679.59</v>
      </c>
      <c r="I121" s="400">
        <v>127.7867</v>
      </c>
      <c r="J121" s="401">
        <v>-5.2428555242698627E-2</v>
      </c>
      <c r="K121" s="401">
        <v>-3.6388054794355362E-2</v>
      </c>
      <c r="L121" s="401">
        <v>-2.4726295825653555E-2</v>
      </c>
      <c r="M121" s="273"/>
      <c r="N121" s="273"/>
      <c r="O121" s="273"/>
      <c r="P121" s="152"/>
      <c r="Q121" s="179"/>
      <c r="R121" s="76"/>
      <c r="S121" s="76"/>
    </row>
    <row r="122" spans="1:19" s="1008" customFormat="1" ht="12.75" customHeight="1">
      <c r="A122" s="122" t="s">
        <v>1560</v>
      </c>
      <c r="B122" s="175" t="s">
        <v>1561</v>
      </c>
      <c r="C122" s="397" t="s">
        <v>1562</v>
      </c>
      <c r="D122" s="397" t="s">
        <v>1125</v>
      </c>
      <c r="E122" s="104" t="s">
        <v>1414</v>
      </c>
      <c r="F122" s="104" t="s">
        <v>1039</v>
      </c>
      <c r="G122" s="104" t="s">
        <v>1041</v>
      </c>
      <c r="H122" s="399">
        <v>68913008.859999999</v>
      </c>
      <c r="I122" s="400">
        <v>101.8077</v>
      </c>
      <c r="J122" s="401">
        <v>0.1000961863524521</v>
      </c>
      <c r="K122" s="401">
        <v>1.4627332552945571E-3</v>
      </c>
      <c r="L122" s="401">
        <v>4.7688367571514512E-3</v>
      </c>
      <c r="M122" s="273"/>
      <c r="N122" s="273"/>
      <c r="O122" s="273"/>
      <c r="P122" s="152"/>
      <c r="Q122" s="179"/>
      <c r="R122" s="76"/>
      <c r="S122" s="76"/>
    </row>
    <row r="123" spans="1:19" s="1008" customFormat="1" ht="12.75" customHeight="1">
      <c r="A123" s="122" t="s">
        <v>1215</v>
      </c>
      <c r="B123" s="175" t="s">
        <v>1137</v>
      </c>
      <c r="C123" s="397" t="s">
        <v>1138</v>
      </c>
      <c r="D123" s="397" t="s">
        <v>1125</v>
      </c>
      <c r="E123" s="104" t="s">
        <v>1056</v>
      </c>
      <c r="F123" s="104" t="s">
        <v>1039</v>
      </c>
      <c r="G123" s="104" t="s">
        <v>1041</v>
      </c>
      <c r="H123" s="399">
        <v>3973566.17</v>
      </c>
      <c r="I123" s="400">
        <v>133.3563</v>
      </c>
      <c r="J123" s="401">
        <v>-0.12220024537778251</v>
      </c>
      <c r="K123" s="401">
        <v>-8.827738029719312E-2</v>
      </c>
      <c r="L123" s="401">
        <v>-8.0127555138005402E-2</v>
      </c>
      <c r="M123" s="273"/>
      <c r="N123" s="273"/>
      <c r="O123" s="273"/>
      <c r="P123" s="152"/>
      <c r="Q123" s="179"/>
      <c r="R123" s="76"/>
      <c r="S123" s="76"/>
    </row>
    <row r="124" spans="1:19" s="1008" customFormat="1" ht="12.75" customHeight="1">
      <c r="A124" s="122" t="s">
        <v>1141</v>
      </c>
      <c r="B124" s="175" t="s">
        <v>1142</v>
      </c>
      <c r="C124" s="397" t="s">
        <v>1143</v>
      </c>
      <c r="D124" s="397" t="s">
        <v>1125</v>
      </c>
      <c r="E124" s="104" t="s">
        <v>1056</v>
      </c>
      <c r="F124" s="104" t="s">
        <v>1039</v>
      </c>
      <c r="G124" s="104" t="s">
        <v>1041</v>
      </c>
      <c r="H124" s="399">
        <v>16244371.869999999</v>
      </c>
      <c r="I124" s="400">
        <v>109.0425</v>
      </c>
      <c r="J124" s="401">
        <v>-8.5061069080224705E-2</v>
      </c>
      <c r="K124" s="401">
        <v>-5.3679707779105579E-2</v>
      </c>
      <c r="L124" s="401">
        <v>-4.5110154842031625E-2</v>
      </c>
      <c r="M124" s="273"/>
      <c r="N124" s="273"/>
      <c r="O124" s="273"/>
      <c r="P124" s="152"/>
      <c r="Q124" s="179"/>
      <c r="R124" s="76"/>
      <c r="S124" s="76"/>
    </row>
    <row r="125" spans="1:19" s="247" customFormat="1" ht="12.75" customHeight="1">
      <c r="A125" s="103" t="s">
        <v>1218</v>
      </c>
      <c r="B125" s="175" t="s">
        <v>1222</v>
      </c>
      <c r="C125" s="397" t="s">
        <v>1223</v>
      </c>
      <c r="D125" s="397" t="s">
        <v>1125</v>
      </c>
      <c r="E125" s="104" t="s">
        <v>1056</v>
      </c>
      <c r="F125" s="104" t="s">
        <v>1039</v>
      </c>
      <c r="G125" s="104" t="s">
        <v>1041</v>
      </c>
      <c r="H125" s="399">
        <v>6231787.7800000003</v>
      </c>
      <c r="I125" s="400">
        <v>109.8749</v>
      </c>
      <c r="J125" s="401">
        <v>-5.2202245435199468E-2</v>
      </c>
      <c r="K125" s="401">
        <v>-3.1479266365260772E-2</v>
      </c>
      <c r="L125" s="401">
        <v>-2.2395722115453043E-2</v>
      </c>
      <c r="M125" s="273"/>
      <c r="N125" s="273"/>
      <c r="O125" s="273"/>
      <c r="P125" s="152"/>
      <c r="Q125" s="179"/>
      <c r="R125" s="76"/>
      <c r="S125" s="76"/>
    </row>
    <row r="126" spans="1:19" s="247" customFormat="1" ht="12.75" customHeight="1">
      <c r="A126" s="103" t="s">
        <v>1188</v>
      </c>
      <c r="B126" s="175" t="s">
        <v>1189</v>
      </c>
      <c r="C126" s="397" t="s">
        <v>1190</v>
      </c>
      <c r="D126" s="397" t="s">
        <v>1125</v>
      </c>
      <c r="E126" s="104" t="s">
        <v>1044</v>
      </c>
      <c r="F126" s="104" t="s">
        <v>1039</v>
      </c>
      <c r="G126" s="104" t="s">
        <v>1063</v>
      </c>
      <c r="H126" s="399">
        <v>5798198.1100000003</v>
      </c>
      <c r="I126" s="400">
        <v>97.276399999999995</v>
      </c>
      <c r="J126" s="401">
        <v>-3.353332748194815E-2</v>
      </c>
      <c r="K126" s="401">
        <v>3.4634775402070161E-2</v>
      </c>
      <c r="L126" s="401">
        <v>4.8055460980161779E-2</v>
      </c>
      <c r="M126" s="273"/>
      <c r="N126" s="273"/>
      <c r="O126" s="273"/>
      <c r="P126" s="152"/>
      <c r="Q126" s="179"/>
      <c r="R126" s="76"/>
      <c r="S126" s="76"/>
    </row>
    <row r="127" spans="1:19" s="247" customFormat="1" ht="12.75" customHeight="1">
      <c r="A127" s="103" t="s">
        <v>1144</v>
      </c>
      <c r="B127" s="175" t="s">
        <v>1145</v>
      </c>
      <c r="C127" s="397" t="s">
        <v>1146</v>
      </c>
      <c r="D127" s="397" t="s">
        <v>1125</v>
      </c>
      <c r="E127" s="104" t="s">
        <v>1056</v>
      </c>
      <c r="F127" s="104" t="s">
        <v>1039</v>
      </c>
      <c r="G127" s="104" t="s">
        <v>1041</v>
      </c>
      <c r="H127" s="399">
        <v>13185131.16</v>
      </c>
      <c r="I127" s="400">
        <v>101.18600000000001</v>
      </c>
      <c r="J127" s="401">
        <v>-3.5800000799872223E-2</v>
      </c>
      <c r="K127" s="401">
        <v>-3.579946809169543E-2</v>
      </c>
      <c r="L127" s="401">
        <v>-2.8626833576530175E-2</v>
      </c>
      <c r="M127" s="273"/>
      <c r="N127" s="273"/>
      <c r="O127" s="273"/>
      <c r="P127" s="152"/>
      <c r="Q127" s="179"/>
      <c r="R127" s="76"/>
      <c r="S127" s="76"/>
    </row>
    <row r="128" spans="1:19" s="247" customFormat="1" ht="12.75" customHeight="1">
      <c r="A128" s="103" t="s">
        <v>1265</v>
      </c>
      <c r="B128" s="175" t="s">
        <v>1289</v>
      </c>
      <c r="C128" s="397" t="s">
        <v>1290</v>
      </c>
      <c r="D128" s="397" t="s">
        <v>79</v>
      </c>
      <c r="E128" s="104" t="s">
        <v>1040</v>
      </c>
      <c r="F128" s="104" t="s">
        <v>1039</v>
      </c>
      <c r="G128" s="104" t="s">
        <v>1063</v>
      </c>
      <c r="H128" s="399">
        <v>6272527.7199999997</v>
      </c>
      <c r="I128" s="400">
        <v>88.974599999999995</v>
      </c>
      <c r="J128" s="401">
        <v>-3.5248418666098846E-2</v>
      </c>
      <c r="K128" s="401">
        <v>-1.0385263875675066E-2</v>
      </c>
      <c r="L128" s="401">
        <v>1.3741997483971646E-2</v>
      </c>
      <c r="M128" s="273"/>
      <c r="N128" s="273"/>
      <c r="O128" s="273"/>
      <c r="P128" s="152"/>
      <c r="Q128" s="179"/>
      <c r="R128" s="76"/>
      <c r="S128" s="76"/>
    </row>
    <row r="129" spans="1:19" s="247" customFormat="1" ht="12.75" customHeight="1">
      <c r="A129" s="103" t="s">
        <v>1473</v>
      </c>
      <c r="B129" s="175">
        <v>37884602446</v>
      </c>
      <c r="C129" s="397" t="s">
        <v>1147</v>
      </c>
      <c r="D129" s="397" t="s">
        <v>79</v>
      </c>
      <c r="E129" s="104" t="s">
        <v>1040</v>
      </c>
      <c r="F129" s="104" t="s">
        <v>1039</v>
      </c>
      <c r="G129" s="104" t="s">
        <v>1041</v>
      </c>
      <c r="H129" s="399">
        <v>44465774.770000003</v>
      </c>
      <c r="I129" s="400">
        <v>25.229700000000001</v>
      </c>
      <c r="J129" s="401">
        <v>2.4220589722055097E-2</v>
      </c>
      <c r="K129" s="401">
        <v>1.3415971432817697E-2</v>
      </c>
      <c r="L129" s="401">
        <v>0.12848714725970733</v>
      </c>
      <c r="M129" s="273"/>
      <c r="N129" s="273"/>
      <c r="O129" s="273"/>
      <c r="P129" s="152"/>
      <c r="Q129" s="179"/>
      <c r="R129" s="76"/>
      <c r="S129" s="76"/>
    </row>
    <row r="130" spans="1:19" s="247" customFormat="1" ht="12.75" customHeight="1">
      <c r="A130" s="103" t="s">
        <v>1266</v>
      </c>
      <c r="B130" s="175">
        <v>94465089647</v>
      </c>
      <c r="C130" s="397" t="s">
        <v>1148</v>
      </c>
      <c r="D130" s="397" t="s">
        <v>79</v>
      </c>
      <c r="E130" s="104" t="s">
        <v>1042</v>
      </c>
      <c r="F130" s="104" t="s">
        <v>1039</v>
      </c>
      <c r="G130" s="104" t="s">
        <v>1041</v>
      </c>
      <c r="H130" s="399">
        <v>93026698.909999996</v>
      </c>
      <c r="I130" s="400">
        <v>200.06489999999999</v>
      </c>
      <c r="J130" s="401">
        <v>-2.7938252256547336E-2</v>
      </c>
      <c r="K130" s="401">
        <v>-1.5627260247686348E-2</v>
      </c>
      <c r="L130" s="401">
        <v>-4.8948266343031843E-3</v>
      </c>
      <c r="M130" s="273"/>
      <c r="N130" s="273"/>
      <c r="O130" s="273"/>
      <c r="P130" s="152"/>
      <c r="Q130" s="179"/>
      <c r="R130" s="76"/>
      <c r="S130" s="76"/>
    </row>
    <row r="131" spans="1:19" s="247" customFormat="1" ht="12.75" customHeight="1">
      <c r="A131" s="103" t="s">
        <v>1347</v>
      </c>
      <c r="B131" s="175">
        <v>35313366580</v>
      </c>
      <c r="C131" s="397" t="s">
        <v>1361</v>
      </c>
      <c r="D131" s="397" t="s">
        <v>79</v>
      </c>
      <c r="E131" s="104" t="s">
        <v>1044</v>
      </c>
      <c r="F131" s="104" t="s">
        <v>1039</v>
      </c>
      <c r="G131" s="104" t="s">
        <v>1041</v>
      </c>
      <c r="H131" s="399">
        <v>200657422.56</v>
      </c>
      <c r="I131" s="400">
        <v>151.7296</v>
      </c>
      <c r="J131" s="401">
        <v>-1.121199504140924E-2</v>
      </c>
      <c r="K131" s="401">
        <v>6.0077091240029468E-4</v>
      </c>
      <c r="L131" s="401">
        <v>4.338265567515931E-3</v>
      </c>
      <c r="M131" s="273"/>
      <c r="N131" s="273"/>
      <c r="O131" s="273"/>
      <c r="P131" s="152"/>
      <c r="Q131" s="179"/>
      <c r="R131" s="76"/>
      <c r="S131" s="76"/>
    </row>
    <row r="132" spans="1:19" s="247" customFormat="1" ht="12.75" customHeight="1">
      <c r="A132" s="103" t="s">
        <v>1149</v>
      </c>
      <c r="B132" s="175">
        <v>41002460007</v>
      </c>
      <c r="C132" s="397" t="s">
        <v>1150</v>
      </c>
      <c r="D132" s="397" t="s">
        <v>79</v>
      </c>
      <c r="E132" s="104" t="s">
        <v>1040</v>
      </c>
      <c r="F132" s="104" t="s">
        <v>1039</v>
      </c>
      <c r="G132" s="104" t="s">
        <v>1041</v>
      </c>
      <c r="H132" s="399">
        <v>49088703.530000001</v>
      </c>
      <c r="I132" s="400">
        <v>195.3759</v>
      </c>
      <c r="J132" s="401">
        <v>-4.3578908781274905E-2</v>
      </c>
      <c r="K132" s="401">
        <v>-3.8951846236938925E-2</v>
      </c>
      <c r="L132" s="401">
        <v>5.7251208223550121E-2</v>
      </c>
      <c r="M132" s="273"/>
      <c r="N132" s="273"/>
      <c r="O132" s="273"/>
      <c r="P132" s="152"/>
      <c r="Q132" s="179"/>
      <c r="R132" s="76"/>
      <c r="S132" s="76"/>
    </row>
    <row r="133" spans="1:19" s="247" customFormat="1" ht="12.75" customHeight="1">
      <c r="A133" s="103" t="s">
        <v>1151</v>
      </c>
      <c r="B133" s="175">
        <v>58320210450</v>
      </c>
      <c r="C133" s="397" t="s">
        <v>1152</v>
      </c>
      <c r="D133" s="397" t="s">
        <v>79</v>
      </c>
      <c r="E133" s="104" t="s">
        <v>1054</v>
      </c>
      <c r="F133" s="104" t="s">
        <v>1039</v>
      </c>
      <c r="G133" s="104" t="s">
        <v>1041</v>
      </c>
      <c r="H133" s="399">
        <v>3382331.59</v>
      </c>
      <c r="I133" s="400">
        <v>131.9034</v>
      </c>
      <c r="J133" s="401">
        <v>1.3925719865399033E-2</v>
      </c>
      <c r="K133" s="401">
        <v>-4.9584831703513021E-3</v>
      </c>
      <c r="L133" s="401">
        <v>1.7680484481730208E-3</v>
      </c>
      <c r="M133" s="273"/>
      <c r="N133" s="273"/>
      <c r="O133" s="273"/>
      <c r="P133" s="152"/>
      <c r="Q133" s="179"/>
      <c r="R133" s="76"/>
      <c r="S133" s="76"/>
    </row>
    <row r="134" spans="1:19" s="247" customFormat="1" ht="12.75" customHeight="1">
      <c r="A134" s="103" t="s">
        <v>1153</v>
      </c>
      <c r="B134" s="175">
        <v>31982273976</v>
      </c>
      <c r="C134" s="397" t="s">
        <v>1154</v>
      </c>
      <c r="D134" s="397" t="s">
        <v>79</v>
      </c>
      <c r="E134" s="104" t="s">
        <v>1054</v>
      </c>
      <c r="F134" s="104" t="s">
        <v>1039</v>
      </c>
      <c r="G134" s="104" t="s">
        <v>1041</v>
      </c>
      <c r="H134" s="399">
        <v>5229007.6399999997</v>
      </c>
      <c r="I134" s="400">
        <v>147.21250000000001</v>
      </c>
      <c r="J134" s="401">
        <v>-0.11142186169389001</v>
      </c>
      <c r="K134" s="401">
        <v>-4.0432681182800967E-2</v>
      </c>
      <c r="L134" s="401">
        <v>-1.1390872393621132E-2</v>
      </c>
      <c r="M134" s="273"/>
      <c r="N134" s="273"/>
      <c r="O134" s="273"/>
      <c r="P134" s="152"/>
      <c r="Q134" s="179"/>
      <c r="R134" s="76"/>
      <c r="S134" s="76"/>
    </row>
    <row r="135" spans="1:19" s="247" customFormat="1" ht="12.75" customHeight="1">
      <c r="A135" s="103" t="s">
        <v>1155</v>
      </c>
      <c r="B135" s="175" t="s">
        <v>1156</v>
      </c>
      <c r="C135" s="397" t="s">
        <v>1157</v>
      </c>
      <c r="D135" s="397" t="s">
        <v>79</v>
      </c>
      <c r="E135" s="104" t="s">
        <v>1054</v>
      </c>
      <c r="F135" s="104" t="s">
        <v>1039</v>
      </c>
      <c r="G135" s="104" t="s">
        <v>1041</v>
      </c>
      <c r="H135" s="399">
        <v>7098123.54</v>
      </c>
      <c r="I135" s="400">
        <v>167.26070000000001</v>
      </c>
      <c r="J135" s="401">
        <v>-0.18380111576033187</v>
      </c>
      <c r="K135" s="401">
        <v>-5.9516827808406614E-2</v>
      </c>
      <c r="L135" s="401">
        <v>-1.9618106334004737E-2</v>
      </c>
      <c r="M135" s="273"/>
      <c r="N135" s="273"/>
      <c r="O135" s="273"/>
      <c r="P135" s="152"/>
      <c r="Q135" s="179"/>
      <c r="R135" s="76"/>
      <c r="S135" s="76"/>
    </row>
    <row r="136" spans="1:19" s="247" customFormat="1" ht="12.75" customHeight="1">
      <c r="A136" s="103" t="s">
        <v>1158</v>
      </c>
      <c r="B136" s="175">
        <v>40820433166</v>
      </c>
      <c r="C136" s="397" t="s">
        <v>1159</v>
      </c>
      <c r="D136" s="397" t="s">
        <v>79</v>
      </c>
      <c r="E136" s="104" t="s">
        <v>1054</v>
      </c>
      <c r="F136" s="104" t="s">
        <v>1039</v>
      </c>
      <c r="G136" s="104" t="s">
        <v>1041</v>
      </c>
      <c r="H136" s="399">
        <v>5913918.4100000001</v>
      </c>
      <c r="I136" s="400">
        <v>167.4427</v>
      </c>
      <c r="J136" s="401">
        <v>-7.0424294148960009E-2</v>
      </c>
      <c r="K136" s="401">
        <v>-6.362798042955875E-2</v>
      </c>
      <c r="L136" s="401">
        <v>-2.5776024027057143E-2</v>
      </c>
      <c r="M136" s="273"/>
      <c r="N136" s="273"/>
      <c r="O136" s="273"/>
      <c r="P136" s="152"/>
      <c r="Q136" s="179"/>
      <c r="R136" s="76"/>
      <c r="S136" s="76"/>
    </row>
    <row r="137" spans="1:19" s="1008" customFormat="1" ht="12.75" customHeight="1">
      <c r="A137" s="103" t="s">
        <v>1547</v>
      </c>
      <c r="B137" s="175" t="s">
        <v>1160</v>
      </c>
      <c r="C137" s="397" t="s">
        <v>1161</v>
      </c>
      <c r="D137" s="397" t="s">
        <v>79</v>
      </c>
      <c r="E137" s="104" t="s">
        <v>1042</v>
      </c>
      <c r="F137" s="104" t="s">
        <v>1039</v>
      </c>
      <c r="G137" s="104" t="s">
        <v>1041</v>
      </c>
      <c r="H137" s="399">
        <v>23337616.670000002</v>
      </c>
      <c r="I137" s="400">
        <v>110.979</v>
      </c>
      <c r="J137" s="401">
        <v>-5.7529043392157475E-2</v>
      </c>
      <c r="K137" s="401">
        <v>-3.0995670088510341E-2</v>
      </c>
      <c r="L137" s="401">
        <v>-5.5752088687218704E-3</v>
      </c>
      <c r="M137" s="273"/>
      <c r="N137" s="273"/>
      <c r="O137" s="273"/>
      <c r="P137" s="152"/>
      <c r="Q137" s="179"/>
      <c r="R137" s="76"/>
      <c r="S137" s="76"/>
    </row>
    <row r="138" spans="1:19" s="1008" customFormat="1" ht="12.75" customHeight="1">
      <c r="A138" s="103" t="s">
        <v>1163</v>
      </c>
      <c r="B138" s="175" t="s">
        <v>1164</v>
      </c>
      <c r="C138" s="397" t="s">
        <v>1165</v>
      </c>
      <c r="D138" s="397" t="s">
        <v>79</v>
      </c>
      <c r="E138" s="104" t="s">
        <v>1054</v>
      </c>
      <c r="F138" s="104" t="s">
        <v>1039</v>
      </c>
      <c r="G138" s="104" t="s">
        <v>1041</v>
      </c>
      <c r="H138" s="399">
        <v>9897350.75</v>
      </c>
      <c r="I138" s="400">
        <v>134.5299</v>
      </c>
      <c r="J138" s="401">
        <v>-0.1070749491252172</v>
      </c>
      <c r="K138" s="401">
        <v>-6.4504262687231528E-2</v>
      </c>
      <c r="L138" s="401">
        <v>-2.5012121225298278E-2</v>
      </c>
      <c r="M138" s="273"/>
      <c r="N138" s="273"/>
      <c r="O138" s="273"/>
      <c r="P138" s="152"/>
      <c r="Q138" s="179"/>
      <c r="R138" s="76"/>
      <c r="S138" s="76"/>
    </row>
    <row r="139" spans="1:19" s="1008" customFormat="1" ht="12.75" customHeight="1">
      <c r="A139" s="103" t="s">
        <v>1373</v>
      </c>
      <c r="B139" s="175" t="s">
        <v>1374</v>
      </c>
      <c r="C139" s="397" t="s">
        <v>1375</v>
      </c>
      <c r="D139" s="397" t="s">
        <v>79</v>
      </c>
      <c r="E139" s="104" t="s">
        <v>1054</v>
      </c>
      <c r="F139" s="104" t="s">
        <v>1039</v>
      </c>
      <c r="G139" s="104" t="s">
        <v>1041</v>
      </c>
      <c r="H139" s="399">
        <v>23993362.73</v>
      </c>
      <c r="I139" s="400">
        <v>104.90770000000001</v>
      </c>
      <c r="J139" s="401">
        <v>-8.3529997175568749E-4</v>
      </c>
      <c r="K139" s="401">
        <v>1.615451815712543E-3</v>
      </c>
      <c r="L139" s="401">
        <v>4.8351147334029232E-3</v>
      </c>
      <c r="M139" s="273"/>
      <c r="N139" s="273"/>
      <c r="O139" s="273"/>
      <c r="P139" s="152"/>
      <c r="Q139" s="179"/>
      <c r="R139" s="76"/>
      <c r="S139" s="76"/>
    </row>
    <row r="140" spans="1:19" s="1008" customFormat="1" ht="12.75" customHeight="1">
      <c r="A140" s="103" t="s">
        <v>1415</v>
      </c>
      <c r="B140" s="175" t="s">
        <v>1462</v>
      </c>
      <c r="C140" s="397" t="s">
        <v>1459</v>
      </c>
      <c r="D140" s="397" t="s">
        <v>79</v>
      </c>
      <c r="E140" s="104" t="s">
        <v>1054</v>
      </c>
      <c r="F140" s="104" t="s">
        <v>1039</v>
      </c>
      <c r="G140" s="104" t="s">
        <v>1041</v>
      </c>
      <c r="H140" s="399">
        <v>25860298.129999999</v>
      </c>
      <c r="I140" s="400">
        <v>105.2974</v>
      </c>
      <c r="J140" s="401">
        <v>1.5320510124010589E-3</v>
      </c>
      <c r="K140" s="401">
        <v>2.0536421219319312E-3</v>
      </c>
      <c r="L140" s="401">
        <v>6.5768468225608778E-3</v>
      </c>
      <c r="M140" s="273"/>
      <c r="N140" s="273"/>
      <c r="O140" s="273"/>
      <c r="P140" s="152"/>
      <c r="Q140" s="179"/>
      <c r="R140" s="76"/>
      <c r="S140" s="76"/>
    </row>
    <row r="141" spans="1:19" s="247" customFormat="1" ht="12.75" customHeight="1">
      <c r="A141" s="103" t="s">
        <v>1580</v>
      </c>
      <c r="B141" s="175" t="s">
        <v>1581</v>
      </c>
      <c r="C141" s="397" t="s">
        <v>1582</v>
      </c>
      <c r="D141" s="397" t="s">
        <v>79</v>
      </c>
      <c r="E141" s="104" t="s">
        <v>1054</v>
      </c>
      <c r="F141" s="104" t="s">
        <v>1039</v>
      </c>
      <c r="G141" s="104" t="s">
        <v>1041</v>
      </c>
      <c r="H141" s="399">
        <v>18542794.440000001</v>
      </c>
      <c r="I141" s="400">
        <v>102.2745</v>
      </c>
      <c r="J141" s="401">
        <v>2.2802915869197804E-3</v>
      </c>
      <c r="K141" s="401">
        <v>2.3550927042110814E-3</v>
      </c>
      <c r="L141" s="401">
        <v>1.1305116521904246E-2</v>
      </c>
      <c r="M141" s="273"/>
      <c r="N141" s="273"/>
      <c r="O141" s="273"/>
      <c r="P141" s="152"/>
      <c r="Q141" s="179"/>
      <c r="R141" s="76"/>
      <c r="S141" s="76"/>
    </row>
    <row r="142" spans="1:19" s="247" customFormat="1" ht="12.75" customHeight="1">
      <c r="A142" s="103" t="s">
        <v>1598</v>
      </c>
      <c r="B142" s="175" t="s">
        <v>1601</v>
      </c>
      <c r="C142" s="397" t="s">
        <v>1602</v>
      </c>
      <c r="D142" s="397" t="s">
        <v>79</v>
      </c>
      <c r="E142" s="104" t="s">
        <v>1054</v>
      </c>
      <c r="F142" s="104" t="s">
        <v>1039</v>
      </c>
      <c r="G142" s="104" t="s">
        <v>1041</v>
      </c>
      <c r="H142" s="399">
        <v>32230803.719999999</v>
      </c>
      <c r="I142" s="400">
        <v>101.2144</v>
      </c>
      <c r="J142" s="401">
        <v>-8.8888945510683381E-3</v>
      </c>
      <c r="K142" s="401">
        <v>2.3301851571264631E-3</v>
      </c>
      <c r="L142" s="401">
        <v>1.1493609609021238E-2</v>
      </c>
      <c r="M142" s="273"/>
      <c r="N142" s="273"/>
      <c r="O142" s="273"/>
      <c r="P142" s="152"/>
      <c r="Q142" s="179"/>
      <c r="R142" s="76"/>
      <c r="S142" s="76"/>
    </row>
    <row r="143" spans="1:19" s="247" customFormat="1" ht="12.75" customHeight="1">
      <c r="A143" s="103" t="s">
        <v>1348</v>
      </c>
      <c r="B143" s="175" t="s">
        <v>1349</v>
      </c>
      <c r="C143" s="397" t="s">
        <v>1350</v>
      </c>
      <c r="D143" s="397" t="s">
        <v>79</v>
      </c>
      <c r="E143" s="104" t="s">
        <v>1054</v>
      </c>
      <c r="F143" s="104" t="s">
        <v>1039</v>
      </c>
      <c r="G143" s="104" t="s">
        <v>1063</v>
      </c>
      <c r="H143" s="399">
        <v>4795258.72</v>
      </c>
      <c r="I143" s="400">
        <v>105.79510000000001</v>
      </c>
      <c r="J143" s="401">
        <v>-3.4193793715730392E-2</v>
      </c>
      <c r="K143" s="401">
        <v>3.3927457932822591E-2</v>
      </c>
      <c r="L143" s="401">
        <v>4.4754932582064422E-2</v>
      </c>
      <c r="M143" s="273"/>
      <c r="N143" s="273"/>
      <c r="O143" s="273"/>
      <c r="P143" s="152"/>
      <c r="Q143" s="179"/>
      <c r="R143" s="76"/>
      <c r="S143" s="76"/>
    </row>
    <row r="144" spans="1:19" s="247" customFormat="1" ht="12.75" customHeight="1">
      <c r="A144" s="103" t="s">
        <v>1493</v>
      </c>
      <c r="B144" s="175" t="s">
        <v>1494</v>
      </c>
      <c r="C144" s="397" t="s">
        <v>1495</v>
      </c>
      <c r="D144" s="397" t="s">
        <v>79</v>
      </c>
      <c r="E144" s="104" t="s">
        <v>1054</v>
      </c>
      <c r="F144" s="104" t="s">
        <v>1039</v>
      </c>
      <c r="G144" s="104" t="s">
        <v>1063</v>
      </c>
      <c r="H144" s="399">
        <v>8727506.4000000004</v>
      </c>
      <c r="I144" s="400">
        <v>104.4425</v>
      </c>
      <c r="J144" s="401">
        <v>-3.6778640673016949E-2</v>
      </c>
      <c r="K144" s="401">
        <v>3.3938656156704772E-2</v>
      </c>
      <c r="L144" s="401">
        <v>4.4995422128330409E-2</v>
      </c>
      <c r="M144" s="273"/>
      <c r="N144" s="273"/>
      <c r="O144" s="273"/>
      <c r="P144" s="152"/>
      <c r="Q144" s="179"/>
      <c r="R144" s="76"/>
      <c r="S144" s="76"/>
    </row>
    <row r="145" spans="1:19" s="1008" customFormat="1" ht="12.75" customHeight="1">
      <c r="A145" s="103" t="s">
        <v>1264</v>
      </c>
      <c r="B145" s="175" t="s">
        <v>1273</v>
      </c>
      <c r="C145" s="397" t="s">
        <v>1274</v>
      </c>
      <c r="D145" s="397" t="s">
        <v>79</v>
      </c>
      <c r="E145" s="104" t="s">
        <v>1054</v>
      </c>
      <c r="F145" s="104" t="s">
        <v>1039</v>
      </c>
      <c r="G145" s="104" t="s">
        <v>1041</v>
      </c>
      <c r="H145" s="399">
        <v>25661132.899999999</v>
      </c>
      <c r="I145" s="400">
        <v>107.95350000000001</v>
      </c>
      <c r="J145" s="401">
        <v>-1.1793328769205136E-3</v>
      </c>
      <c r="K145" s="401">
        <v>1.4666674088135156E-3</v>
      </c>
      <c r="L145" s="401">
        <v>7.4452408971246165E-3</v>
      </c>
      <c r="M145" s="273"/>
      <c r="N145" s="273"/>
      <c r="O145" s="273"/>
      <c r="P145" s="152"/>
      <c r="Q145" s="179"/>
      <c r="R145" s="76"/>
      <c r="S145" s="76"/>
    </row>
    <row r="146" spans="1:19" s="247" customFormat="1" ht="12.75" customHeight="1">
      <c r="A146" s="103" t="s">
        <v>1351</v>
      </c>
      <c r="B146" s="175" t="s">
        <v>1352</v>
      </c>
      <c r="C146" s="397" t="s">
        <v>1353</v>
      </c>
      <c r="D146" s="397" t="s">
        <v>79</v>
      </c>
      <c r="E146" s="104" t="s">
        <v>1054</v>
      </c>
      <c r="F146" s="104" t="s">
        <v>1039</v>
      </c>
      <c r="G146" s="104" t="s">
        <v>1041</v>
      </c>
      <c r="H146" s="399">
        <v>24463193.059999999</v>
      </c>
      <c r="I146" s="400">
        <v>109.01519999999999</v>
      </c>
      <c r="J146" s="401">
        <v>-2.5264013190208212E-3</v>
      </c>
      <c r="K146" s="401">
        <v>1.1782868278920056E-3</v>
      </c>
      <c r="L146" s="401">
        <v>8.2125496637293072E-3</v>
      </c>
      <c r="M146" s="273"/>
      <c r="N146" s="273"/>
      <c r="O146" s="273"/>
      <c r="P146" s="152"/>
      <c r="Q146" s="179"/>
      <c r="R146" s="76"/>
      <c r="S146" s="76"/>
    </row>
    <row r="147" spans="1:19" s="247" customFormat="1" ht="12.75" customHeight="1">
      <c r="A147" s="103" t="s">
        <v>1474</v>
      </c>
      <c r="B147" s="175" t="s">
        <v>1496</v>
      </c>
      <c r="C147" s="397" t="s">
        <v>1497</v>
      </c>
      <c r="D147" s="397" t="s">
        <v>79</v>
      </c>
      <c r="E147" s="104" t="s">
        <v>1054</v>
      </c>
      <c r="F147" s="104" t="s">
        <v>1039</v>
      </c>
      <c r="G147" s="104" t="s">
        <v>1041</v>
      </c>
      <c r="H147" s="399">
        <v>24240393.120000001</v>
      </c>
      <c r="I147" s="400">
        <v>106.3837</v>
      </c>
      <c r="J147" s="401">
        <v>9.398788654786383E-4</v>
      </c>
      <c r="K147" s="401">
        <v>1.6410976806195965E-3</v>
      </c>
      <c r="L147" s="401">
        <v>1.3313203665250573E-2</v>
      </c>
      <c r="M147" s="273"/>
      <c r="N147" s="273"/>
      <c r="O147" s="273"/>
      <c r="P147" s="152"/>
      <c r="Q147" s="179"/>
      <c r="R147" s="76"/>
      <c r="S147" s="76"/>
    </row>
    <row r="148" spans="1:19" s="247" customFormat="1" ht="12.75" customHeight="1">
      <c r="A148" s="103" t="s">
        <v>1498</v>
      </c>
      <c r="B148" s="175" t="s">
        <v>1499</v>
      </c>
      <c r="C148" s="397" t="s">
        <v>1500</v>
      </c>
      <c r="D148" s="397" t="s">
        <v>79</v>
      </c>
      <c r="E148" s="104" t="s">
        <v>1054</v>
      </c>
      <c r="F148" s="104" t="s">
        <v>1039</v>
      </c>
      <c r="G148" s="104" t="s">
        <v>1041</v>
      </c>
      <c r="H148" s="399">
        <v>26495560.440000001</v>
      </c>
      <c r="I148" s="400">
        <v>104.56570000000001</v>
      </c>
      <c r="J148" s="401">
        <v>-1.4219364162514347E-3</v>
      </c>
      <c r="K148" s="401">
        <v>1.1144162766052457E-3</v>
      </c>
      <c r="L148" s="401">
        <v>1.1457595771765083E-2</v>
      </c>
      <c r="M148" s="273"/>
      <c r="N148" s="273"/>
      <c r="O148" s="273"/>
      <c r="P148" s="152"/>
      <c r="Q148" s="179"/>
      <c r="R148" s="76"/>
      <c r="S148" s="76"/>
    </row>
    <row r="149" spans="1:19" s="247" customFormat="1" ht="12.75" customHeight="1">
      <c r="A149" s="122" t="s">
        <v>1750</v>
      </c>
      <c r="B149" s="175" t="s">
        <v>1751</v>
      </c>
      <c r="C149" s="397" t="s">
        <v>1752</v>
      </c>
      <c r="D149" s="397" t="s">
        <v>79</v>
      </c>
      <c r="E149" s="104" t="s">
        <v>1054</v>
      </c>
      <c r="F149" s="104" t="s">
        <v>1039</v>
      </c>
      <c r="G149" s="104" t="s">
        <v>1041</v>
      </c>
      <c r="H149" s="399">
        <v>23318162.329999998</v>
      </c>
      <c r="I149" s="400">
        <v>99.728800000000007</v>
      </c>
      <c r="J149" s="401" t="s">
        <v>1039</v>
      </c>
      <c r="K149" s="401" t="s">
        <v>1039</v>
      </c>
      <c r="L149" s="401" t="s">
        <v>1039</v>
      </c>
      <c r="M149" s="273"/>
      <c r="N149" s="273"/>
      <c r="O149" s="273"/>
      <c r="P149" s="152"/>
      <c r="Q149" s="179"/>
      <c r="R149" s="76"/>
      <c r="S149" s="76"/>
    </row>
    <row r="150" spans="1:19" s="247" customFormat="1" ht="12.75" customHeight="1">
      <c r="A150" s="103" t="s">
        <v>1376</v>
      </c>
      <c r="B150" s="175" t="s">
        <v>1377</v>
      </c>
      <c r="C150" s="397" t="s">
        <v>1378</v>
      </c>
      <c r="D150" s="397" t="s">
        <v>79</v>
      </c>
      <c r="E150" s="104" t="s">
        <v>1054</v>
      </c>
      <c r="F150" s="104" t="s">
        <v>1039</v>
      </c>
      <c r="G150" s="104" t="s">
        <v>1041</v>
      </c>
      <c r="H150" s="399">
        <v>8904889.8699999992</v>
      </c>
      <c r="I150" s="400">
        <v>108.5663</v>
      </c>
      <c r="J150" s="401">
        <v>-1.4957666272024106E-3</v>
      </c>
      <c r="K150" s="401">
        <v>-7.3633432523700915E-4</v>
      </c>
      <c r="L150" s="401">
        <v>1.0566772563996851E-2</v>
      </c>
      <c r="M150" s="273"/>
      <c r="N150" s="273"/>
      <c r="O150" s="273"/>
      <c r="P150" s="152"/>
      <c r="Q150" s="179"/>
      <c r="R150" s="76"/>
      <c r="S150" s="76"/>
    </row>
    <row r="151" spans="1:19" s="1008" customFormat="1" ht="12.75" customHeight="1">
      <c r="A151" s="103" t="s">
        <v>1753</v>
      </c>
      <c r="B151" s="175" t="s">
        <v>1754</v>
      </c>
      <c r="C151" s="397" t="s">
        <v>1755</v>
      </c>
      <c r="D151" s="397" t="s">
        <v>79</v>
      </c>
      <c r="E151" s="104" t="s">
        <v>1054</v>
      </c>
      <c r="F151" s="104" t="s">
        <v>1039</v>
      </c>
      <c r="G151" s="104" t="s">
        <v>1041</v>
      </c>
      <c r="H151" s="399">
        <v>7518606.5099999998</v>
      </c>
      <c r="I151" s="400">
        <v>99.774600000000007</v>
      </c>
      <c r="J151" s="401" t="s">
        <v>1039</v>
      </c>
      <c r="K151" s="401" t="s">
        <v>1039</v>
      </c>
      <c r="L151" s="401" t="s">
        <v>1039</v>
      </c>
      <c r="M151" s="273"/>
      <c r="N151" s="273"/>
      <c r="O151" s="273"/>
      <c r="P151" s="152"/>
      <c r="Q151" s="179"/>
      <c r="R151" s="76"/>
      <c r="S151" s="76"/>
    </row>
    <row r="152" spans="1:19" s="1008" customFormat="1" ht="12.75" customHeight="1">
      <c r="A152" s="103" t="s">
        <v>1166</v>
      </c>
      <c r="B152" s="175" t="s">
        <v>1167</v>
      </c>
      <c r="C152" s="397" t="s">
        <v>1168</v>
      </c>
      <c r="D152" s="397" t="s">
        <v>79</v>
      </c>
      <c r="E152" s="104" t="s">
        <v>1054</v>
      </c>
      <c r="F152" s="104" t="s">
        <v>1039</v>
      </c>
      <c r="G152" s="104" t="s">
        <v>1041</v>
      </c>
      <c r="H152" s="399">
        <v>15218859.119999999</v>
      </c>
      <c r="I152" s="400">
        <v>105.0149</v>
      </c>
      <c r="J152" s="401">
        <v>-8.0408848946889822E-2</v>
      </c>
      <c r="K152" s="401">
        <v>-3.43821520292108E-2</v>
      </c>
      <c r="L152" s="401">
        <v>-1.6889317443526064E-2</v>
      </c>
      <c r="M152" s="273"/>
      <c r="N152" s="273"/>
      <c r="O152" s="273"/>
      <c r="P152" s="152"/>
      <c r="Q152" s="179"/>
      <c r="R152" s="76"/>
      <c r="S152" s="76"/>
    </row>
    <row r="153" spans="1:19" s="1008" customFormat="1" ht="12.75" customHeight="1">
      <c r="A153" s="103" t="s">
        <v>1507</v>
      </c>
      <c r="B153" s="175" t="s">
        <v>1508</v>
      </c>
      <c r="C153" s="397" t="s">
        <v>1509</v>
      </c>
      <c r="D153" s="397" t="s">
        <v>79</v>
      </c>
      <c r="E153" s="104" t="s">
        <v>1044</v>
      </c>
      <c r="F153" s="104" t="s">
        <v>1039</v>
      </c>
      <c r="G153" s="104" t="s">
        <v>1041</v>
      </c>
      <c r="H153" s="399">
        <v>3495429.31</v>
      </c>
      <c r="I153" s="400">
        <v>101.6601</v>
      </c>
      <c r="J153" s="401">
        <v>5.6957619644282254E-4</v>
      </c>
      <c r="K153" s="401">
        <v>-8.978262077517285E-3</v>
      </c>
      <c r="L153" s="401">
        <v>-2.721275291232339E-3</v>
      </c>
      <c r="M153" s="273"/>
      <c r="N153" s="273"/>
      <c r="O153" s="273"/>
      <c r="P153" s="152"/>
      <c r="Q153" s="179"/>
      <c r="R153" s="76"/>
      <c r="S153" s="76"/>
    </row>
    <row r="154" spans="1:19" s="1008" customFormat="1" ht="12.75" customHeight="1">
      <c r="A154" s="103" t="s">
        <v>1606</v>
      </c>
      <c r="B154" s="175">
        <v>12916294683</v>
      </c>
      <c r="C154" s="397" t="s">
        <v>1043</v>
      </c>
      <c r="D154" s="397" t="s">
        <v>79</v>
      </c>
      <c r="E154" s="104" t="s">
        <v>1044</v>
      </c>
      <c r="F154" s="104" t="s">
        <v>1039</v>
      </c>
      <c r="G154" s="104" t="s">
        <v>1041</v>
      </c>
      <c r="H154" s="399">
        <v>6619352.3200000003</v>
      </c>
      <c r="I154" s="400">
        <v>16.6797</v>
      </c>
      <c r="J154" s="401">
        <v>-0.24818731555340201</v>
      </c>
      <c r="K154" s="401">
        <v>1.9522802633475944E-3</v>
      </c>
      <c r="L154" s="401">
        <v>6.1831913712810938E-3</v>
      </c>
      <c r="M154" s="273"/>
      <c r="N154" s="273"/>
      <c r="O154" s="273"/>
      <c r="P154" s="152"/>
      <c r="Q154" s="179"/>
      <c r="R154" s="76"/>
      <c r="S154" s="76"/>
    </row>
    <row r="155" spans="1:19" s="247" customFormat="1" ht="12.75" customHeight="1">
      <c r="A155" s="103" t="s">
        <v>1706</v>
      </c>
      <c r="B155" s="175" t="s">
        <v>1707</v>
      </c>
      <c r="C155" s="397" t="s">
        <v>1708</v>
      </c>
      <c r="D155" s="397" t="s">
        <v>79</v>
      </c>
      <c r="E155" s="104" t="s">
        <v>1414</v>
      </c>
      <c r="F155" s="104" t="s">
        <v>1039</v>
      </c>
      <c r="G155" s="104" t="s">
        <v>1041</v>
      </c>
      <c r="H155" s="399">
        <v>44254455.189999998</v>
      </c>
      <c r="I155" s="400">
        <v>100.154</v>
      </c>
      <c r="J155" s="401">
        <v>5.1885324456969064</v>
      </c>
      <c r="K155" s="401">
        <v>1.5339907960552068E-3</v>
      </c>
      <c r="L155" s="401" t="s">
        <v>1039</v>
      </c>
      <c r="M155" s="273"/>
      <c r="N155" s="273"/>
      <c r="O155" s="273"/>
      <c r="P155" s="152"/>
      <c r="Q155" s="179"/>
      <c r="R155" s="76"/>
      <c r="S155" s="76"/>
    </row>
    <row r="156" spans="1:19" s="1008" customFormat="1" ht="12.75" customHeight="1">
      <c r="A156" s="103" t="s">
        <v>1510</v>
      </c>
      <c r="B156" s="175">
        <v>84643903663</v>
      </c>
      <c r="C156" s="397" t="s">
        <v>1162</v>
      </c>
      <c r="D156" s="397" t="s">
        <v>79</v>
      </c>
      <c r="E156" s="104" t="s">
        <v>1042</v>
      </c>
      <c r="F156" s="104" t="s">
        <v>1039</v>
      </c>
      <c r="G156" s="104" t="s">
        <v>1041</v>
      </c>
      <c r="H156" s="399">
        <v>58582063.990000002</v>
      </c>
      <c r="I156" s="400">
        <v>31.171500000000002</v>
      </c>
      <c r="J156" s="401">
        <v>-6.2837437984196609E-2</v>
      </c>
      <c r="K156" s="401">
        <v>-3.6411803619232574E-2</v>
      </c>
      <c r="L156" s="401">
        <v>-6.4160761202858296E-6</v>
      </c>
      <c r="M156" s="273"/>
      <c r="N156" s="273"/>
      <c r="O156" s="273"/>
      <c r="P156" s="152"/>
      <c r="Q156" s="179"/>
      <c r="R156" s="76"/>
      <c r="S156" s="76"/>
    </row>
    <row r="157" spans="1:19" s="1008" customFormat="1" ht="12.75" customHeight="1">
      <c r="A157" s="103" t="s">
        <v>1169</v>
      </c>
      <c r="B157" s="175">
        <v>88183360964</v>
      </c>
      <c r="C157" s="397" t="s">
        <v>1170</v>
      </c>
      <c r="D157" s="397" t="s">
        <v>79</v>
      </c>
      <c r="E157" s="104" t="s">
        <v>1040</v>
      </c>
      <c r="F157" s="104" t="s">
        <v>1039</v>
      </c>
      <c r="G157" s="104" t="s">
        <v>1063</v>
      </c>
      <c r="H157" s="399">
        <v>52017710.840000004</v>
      </c>
      <c r="I157" s="400">
        <v>375.9932</v>
      </c>
      <c r="J157" s="401">
        <v>-0.14554008479550096</v>
      </c>
      <c r="K157" s="401">
        <v>-2.1164315132592648E-2</v>
      </c>
      <c r="L157" s="401">
        <v>4.0492732712316126E-3</v>
      </c>
      <c r="M157" s="273"/>
      <c r="N157" s="273"/>
      <c r="O157" s="273"/>
      <c r="P157" s="152"/>
      <c r="Q157" s="179"/>
      <c r="R157" s="76"/>
      <c r="S157" s="76"/>
    </row>
    <row r="158" spans="1:19" ht="18.75" customHeight="1">
      <c r="A158" s="1041" t="s">
        <v>392</v>
      </c>
      <c r="B158" s="1042"/>
      <c r="C158" s="1042"/>
      <c r="D158" s="1042"/>
      <c r="E158" s="1043"/>
      <c r="F158" s="1043"/>
      <c r="G158" s="1043"/>
      <c r="H158" s="1044">
        <f>SUM(H11:H157)</f>
        <v>3519549744.8000007</v>
      </c>
      <c r="I158" s="1044"/>
      <c r="J158" s="1045">
        <v>3.114586634651606E-2</v>
      </c>
      <c r="K158" s="1045"/>
      <c r="L158" s="1045"/>
      <c r="M158" s="273"/>
      <c r="N158" s="273"/>
      <c r="O158" s="273"/>
      <c r="P158" s="152"/>
    </row>
    <row r="159" spans="1:19" ht="12.75" customHeight="1">
      <c r="A159" s="21" t="s">
        <v>294</v>
      </c>
      <c r="M159" s="152"/>
      <c r="N159" s="152"/>
      <c r="O159" s="152"/>
      <c r="P159" s="152"/>
    </row>
    <row r="160" spans="1:19" ht="12.75" customHeight="1">
      <c r="A160" s="45" t="s">
        <v>397</v>
      </c>
      <c r="C160" s="207"/>
      <c r="F160" s="208"/>
      <c r="G160" s="208"/>
      <c r="M160" s="152"/>
      <c r="N160" s="152"/>
      <c r="O160" s="152"/>
      <c r="P160" s="152"/>
    </row>
    <row r="161" spans="1:16" ht="12.75" customHeight="1">
      <c r="A161" s="46" t="s">
        <v>440</v>
      </c>
      <c r="F161" s="208"/>
      <c r="G161" s="208"/>
      <c r="M161" s="152"/>
      <c r="N161" s="152"/>
      <c r="O161" s="152"/>
      <c r="P161" s="152"/>
    </row>
    <row r="162" spans="1:16" ht="12.75" customHeight="1">
      <c r="A162" s="33" t="s">
        <v>108</v>
      </c>
      <c r="M162" s="152"/>
      <c r="N162" s="152"/>
      <c r="O162" s="152"/>
      <c r="P162" s="152"/>
    </row>
    <row r="163" spans="1:16" ht="12.75" customHeight="1">
      <c r="A163" s="499" t="s">
        <v>109</v>
      </c>
      <c r="H163" s="121"/>
    </row>
    <row r="164" spans="1:16" ht="12.75" customHeight="1">
      <c r="A164" s="499" t="s">
        <v>441</v>
      </c>
      <c r="H164" s="76"/>
    </row>
    <row r="165" spans="1:16" ht="12.75" customHeight="1">
      <c r="A165" s="32" t="s">
        <v>1187</v>
      </c>
      <c r="B165" s="48"/>
      <c r="C165" s="48"/>
      <c r="D165" s="48"/>
      <c r="E165" s="48"/>
      <c r="F165" s="48"/>
      <c r="G165" s="48"/>
      <c r="H165" s="48"/>
      <c r="I165" s="48"/>
      <c r="J165" s="48"/>
    </row>
    <row r="166" spans="1:16" s="1008" customFormat="1" ht="12.75" customHeight="1">
      <c r="A166" s="32" t="s">
        <v>1710</v>
      </c>
      <c r="B166" s="48"/>
      <c r="C166" s="48"/>
      <c r="D166" s="48"/>
      <c r="E166" s="48"/>
      <c r="F166" s="48"/>
      <c r="G166" s="48"/>
      <c r="H166" s="48"/>
      <c r="I166" s="48"/>
      <c r="J166" s="48"/>
    </row>
    <row r="167" spans="1:16" s="247" customFormat="1" ht="12.75" customHeight="1">
      <c r="A167" s="32" t="s">
        <v>1709</v>
      </c>
      <c r="B167" s="48"/>
      <c r="C167" s="48"/>
      <c r="D167" s="48"/>
      <c r="E167" s="48"/>
      <c r="F167" s="48"/>
      <c r="G167" s="48"/>
      <c r="H167" s="48"/>
      <c r="I167" s="48"/>
      <c r="J167" s="48"/>
    </row>
    <row r="168" spans="1:16" s="247" customFormat="1">
      <c r="A168" s="575" t="s">
        <v>386</v>
      </c>
      <c r="B168" s="576"/>
      <c r="C168" s="576"/>
      <c r="D168" s="559"/>
      <c r="E168" s="877"/>
      <c r="F168" s="877"/>
      <c r="G168" s="877"/>
      <c r="H168" s="877"/>
      <c r="I168" s="877"/>
      <c r="J168" s="877"/>
      <c r="K168" s="877"/>
      <c r="L168" s="877"/>
    </row>
    <row r="169" spans="1:16" s="247" customFormat="1">
      <c r="A169" s="559" t="s">
        <v>164</v>
      </c>
      <c r="B169" s="559"/>
      <c r="C169" s="559"/>
      <c r="D169" s="559"/>
      <c r="E169" s="49"/>
      <c r="F169" s="49"/>
      <c r="G169" s="49"/>
      <c r="H169" s="49"/>
      <c r="I169" s="49"/>
      <c r="J169" s="49"/>
    </row>
    <row r="170" spans="1:16" ht="12.75" customHeight="1">
      <c r="A170" s="559" t="s">
        <v>217</v>
      </c>
      <c r="B170" s="559"/>
      <c r="C170" s="559"/>
      <c r="D170" s="559"/>
    </row>
    <row r="171" spans="1:16" ht="12.75" customHeight="1">
      <c r="A171" s="580" t="s">
        <v>81</v>
      </c>
    </row>
    <row r="172" spans="1:16" ht="12.75" customHeight="1">
      <c r="L172" s="34" t="s">
        <v>959</v>
      </c>
    </row>
    <row r="173" spans="1:16" ht="12.75" customHeight="1"/>
    <row r="174" spans="1:16" ht="12.75" customHeight="1"/>
    <row r="175" spans="1:16" ht="12.75" customHeight="1"/>
    <row r="176" spans="1:16" ht="12.75" customHeight="1"/>
    <row r="177" spans="1:11">
      <c r="A177" s="53"/>
      <c r="B177" s="53"/>
      <c r="C177" s="53"/>
      <c r="D177" s="53"/>
      <c r="E177" s="53"/>
      <c r="F177" s="53"/>
      <c r="G177" s="53"/>
      <c r="H177" s="53"/>
      <c r="I177" s="53"/>
      <c r="J177" s="53"/>
      <c r="K177" s="53"/>
    </row>
    <row r="178" spans="1:11" ht="12.75" customHeight="1"/>
    <row r="179" spans="1:11" ht="12.75" customHeight="1">
      <c r="A179" s="33"/>
    </row>
    <row r="180" spans="1:11" ht="12.75" customHeight="1">
      <c r="A180" s="53"/>
    </row>
    <row r="181" spans="1:11" ht="12.75" customHeight="1">
      <c r="A181" s="33"/>
    </row>
    <row r="182" spans="1:11" ht="12.75" customHeight="1">
      <c r="A182" s="33"/>
    </row>
    <row r="183" spans="1:11" ht="12.75" customHeight="1">
      <c r="A183" s="53"/>
    </row>
    <row r="184" spans="1:11" ht="12.75" customHeight="1"/>
    <row r="185" spans="1:11" ht="12.75" customHeight="1">
      <c r="A185" s="33"/>
    </row>
    <row r="186" spans="1:11" ht="12.75" customHeight="1">
      <c r="A186" s="53"/>
    </row>
    <row r="187" spans="1:11" ht="12.75" customHeight="1">
      <c r="A187" s="56"/>
    </row>
    <row r="188" spans="1:11" ht="12.75" customHeight="1">
      <c r="A188" s="33"/>
    </row>
    <row r="189" spans="1:11" ht="12.75" customHeight="1">
      <c r="A189" s="53"/>
    </row>
    <row r="190" spans="1:11" ht="12.75" customHeight="1"/>
    <row r="191" spans="1:11" ht="12.75" customHeight="1"/>
    <row r="192" spans="1: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sheetData>
  <mergeCells count="3">
    <mergeCell ref="K8:L8"/>
    <mergeCell ref="H6:I6"/>
    <mergeCell ref="H7:I7"/>
  </mergeCells>
  <hyperlinks>
    <hyperlink ref="A171" location="'2 Sadržaj'!A1" display="Sadržaj / Contents" xr:uid="{00000000-0004-0000-1700-000000000000}"/>
  </hyperlinks>
  <pageMargins left="0.7" right="0.7" top="0.75" bottom="0.75" header="0.3" footer="0.3"/>
  <pageSetup paperSize="9" scale="34" orientation="portrait" r:id="rId1"/>
  <ignoredErrors>
    <ignoredError sqref="B14:B157"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08" customWidth="1"/>
    <col min="10" max="10" width="9.85546875" customWidth="1"/>
    <col min="11" max="15" width="8.85546875" customWidth="1"/>
  </cols>
  <sheetData>
    <row r="1" spans="1:15" ht="12.75" customHeight="1">
      <c r="A1" s="130" t="s">
        <v>653</v>
      </c>
      <c r="O1" s="126" t="str">
        <f>Naslovnica!A20</f>
        <v>Ožujak 2025.</v>
      </c>
    </row>
    <row r="2" spans="1:15" ht="12.75" customHeight="1">
      <c r="A2" s="504" t="s">
        <v>654</v>
      </c>
      <c r="O2" s="498" t="str">
        <f>Naslovnica!A24</f>
        <v>March 2025</v>
      </c>
    </row>
    <row r="3" spans="1:15" ht="12.75" customHeight="1">
      <c r="A3" s="10"/>
      <c r="O3" s="11"/>
    </row>
    <row r="4" spans="1:15" ht="12.75" customHeight="1">
      <c r="A4" s="63"/>
      <c r="B4" s="63"/>
      <c r="C4" s="63"/>
      <c r="D4" s="63"/>
      <c r="E4" s="63"/>
      <c r="F4" s="63"/>
      <c r="G4" s="63"/>
      <c r="H4" s="63"/>
      <c r="I4" s="63"/>
      <c r="J4" s="63"/>
      <c r="K4" s="63"/>
      <c r="L4" s="63"/>
      <c r="M4" s="63"/>
      <c r="N4" s="63"/>
      <c r="O4" s="13" t="s">
        <v>1300</v>
      </c>
    </row>
    <row r="5" spans="1:15" ht="25.5" customHeight="1">
      <c r="A5" s="1258" t="s">
        <v>402</v>
      </c>
      <c r="B5" s="1259" t="s">
        <v>403</v>
      </c>
      <c r="C5" s="1260"/>
      <c r="D5" s="1255" t="s">
        <v>404</v>
      </c>
      <c r="E5" s="1256"/>
      <c r="F5" s="1255" t="s">
        <v>405</v>
      </c>
      <c r="G5" s="1256"/>
      <c r="H5" s="1255" t="s">
        <v>1408</v>
      </c>
      <c r="I5" s="1256"/>
      <c r="J5" s="1255" t="s">
        <v>406</v>
      </c>
      <c r="K5" s="1256"/>
      <c r="L5" s="1255" t="s">
        <v>407</v>
      </c>
      <c r="M5" s="1256"/>
      <c r="N5" s="1255" t="s">
        <v>408</v>
      </c>
      <c r="O5" s="1256"/>
    </row>
    <row r="6" spans="1:15" ht="12.75" customHeight="1">
      <c r="A6" s="1258"/>
      <c r="B6" s="541" t="s">
        <v>31</v>
      </c>
      <c r="C6" s="541" t="s">
        <v>32</v>
      </c>
      <c r="D6" s="541" t="s">
        <v>31</v>
      </c>
      <c r="E6" s="541" t="s">
        <v>32</v>
      </c>
      <c r="F6" s="541" t="s">
        <v>31</v>
      </c>
      <c r="G6" s="541" t="s">
        <v>32</v>
      </c>
      <c r="H6" s="541" t="s">
        <v>31</v>
      </c>
      <c r="I6" s="541" t="s">
        <v>32</v>
      </c>
      <c r="J6" s="541" t="s">
        <v>31</v>
      </c>
      <c r="K6" s="541" t="s">
        <v>32</v>
      </c>
      <c r="L6" s="541" t="s">
        <v>31</v>
      </c>
      <c r="M6" s="541" t="s">
        <v>32</v>
      </c>
      <c r="N6" s="541" t="s">
        <v>31</v>
      </c>
      <c r="O6" s="541" t="s">
        <v>32</v>
      </c>
    </row>
    <row r="7" spans="1:15" ht="12.75" customHeight="1">
      <c r="A7" s="1258"/>
      <c r="B7" s="542" t="s">
        <v>29</v>
      </c>
      <c r="C7" s="542" t="s">
        <v>30</v>
      </c>
      <c r="D7" s="542" t="s">
        <v>29</v>
      </c>
      <c r="E7" s="542" t="s">
        <v>30</v>
      </c>
      <c r="F7" s="542" t="s">
        <v>29</v>
      </c>
      <c r="G7" s="542" t="s">
        <v>30</v>
      </c>
      <c r="H7" s="542" t="s">
        <v>29</v>
      </c>
      <c r="I7" s="542" t="s">
        <v>30</v>
      </c>
      <c r="J7" s="542" t="s">
        <v>29</v>
      </c>
      <c r="K7" s="542" t="s">
        <v>30</v>
      </c>
      <c r="L7" s="542" t="s">
        <v>29</v>
      </c>
      <c r="M7" s="542" t="s">
        <v>30</v>
      </c>
      <c r="N7" s="542" t="s">
        <v>29</v>
      </c>
      <c r="O7" s="542" t="s">
        <v>30</v>
      </c>
    </row>
    <row r="8" spans="1:15" ht="21.75">
      <c r="A8" s="117" t="s">
        <v>1008</v>
      </c>
      <c r="B8" s="868">
        <v>28399.912049999988</v>
      </c>
      <c r="C8" s="869">
        <v>5.0079876908653308E-2</v>
      </c>
      <c r="D8" s="868">
        <v>12274.412850000001</v>
      </c>
      <c r="E8" s="869">
        <v>4.2708735898915655E-2</v>
      </c>
      <c r="F8" s="868">
        <v>1281.4111799999998</v>
      </c>
      <c r="G8" s="869">
        <v>1.4062766524495974E-2</v>
      </c>
      <c r="H8" s="868">
        <v>3786.1949100000002</v>
      </c>
      <c r="I8" s="869">
        <v>3.9395381925758028E-3</v>
      </c>
      <c r="J8" s="868">
        <v>19827.679070000002</v>
      </c>
      <c r="K8" s="869">
        <v>2.4044226194221557E-2</v>
      </c>
      <c r="L8" s="868">
        <v>7945.4515699999984</v>
      </c>
      <c r="M8" s="869">
        <v>1.0080132070465765E-2</v>
      </c>
      <c r="N8" s="868">
        <v>73515.061629999997</v>
      </c>
      <c r="O8" s="869">
        <v>2.0887632497612739E-2</v>
      </c>
    </row>
    <row r="9" spans="1:15" ht="21.75">
      <c r="A9" s="117" t="s">
        <v>1009</v>
      </c>
      <c r="B9" s="868">
        <v>2980.0077299998807</v>
      </c>
      <c r="C9" s="869">
        <v>5.2548902279163732E-3</v>
      </c>
      <c r="D9" s="868">
        <v>80.290080000002405</v>
      </c>
      <c r="E9" s="869">
        <v>2.7936878642817627E-4</v>
      </c>
      <c r="F9" s="868">
        <v>28.475530000020267</v>
      </c>
      <c r="G9" s="869">
        <v>3.1250291577100637E-4</v>
      </c>
      <c r="H9" s="868">
        <v>1.4999999999999999E-2</v>
      </c>
      <c r="I9" s="869">
        <v>1.5607509463541337E-8</v>
      </c>
      <c r="J9" s="868">
        <v>2451.5419399997286</v>
      </c>
      <c r="K9" s="869">
        <v>2.9728859702576479E-3</v>
      </c>
      <c r="L9" s="868">
        <v>1516.9833599999529</v>
      </c>
      <c r="M9" s="869">
        <v>1.9245467023214693E-3</v>
      </c>
      <c r="N9" s="868">
        <v>7057.3136399995847</v>
      </c>
      <c r="O9" s="869">
        <v>2.0051751364178376E-3</v>
      </c>
    </row>
    <row r="10" spans="1:15" ht="21.75">
      <c r="A10" s="117" t="s">
        <v>1010</v>
      </c>
      <c r="B10" s="868">
        <v>541927.85201999999</v>
      </c>
      <c r="C10" s="869">
        <v>0.95562549893644821</v>
      </c>
      <c r="D10" s="868">
        <v>278510.32274000003</v>
      </c>
      <c r="E10" s="869">
        <v>0.96907477077605586</v>
      </c>
      <c r="F10" s="868">
        <v>90261.76148999999</v>
      </c>
      <c r="G10" s="869">
        <v>0.99057203318891895</v>
      </c>
      <c r="H10" s="868">
        <v>974681.93948999979</v>
      </c>
      <c r="I10" s="869">
        <v>1.0141571729688665</v>
      </c>
      <c r="J10" s="868">
        <v>812645.97796000016</v>
      </c>
      <c r="K10" s="869">
        <v>0.98546298035752045</v>
      </c>
      <c r="L10" s="868">
        <v>780955.12311999989</v>
      </c>
      <c r="M10" s="869">
        <v>0.99077197976759579</v>
      </c>
      <c r="N10" s="868">
        <v>3478982.9768199995</v>
      </c>
      <c r="O10" s="869">
        <v>0.98847387561207889</v>
      </c>
    </row>
    <row r="11" spans="1:15" ht="22.5">
      <c r="A11" s="117" t="s">
        <v>1011</v>
      </c>
      <c r="B11" s="803">
        <v>174650.68183999995</v>
      </c>
      <c r="C11" s="804">
        <v>0.307975765317892</v>
      </c>
      <c r="D11" s="803">
        <v>49521.145090000005</v>
      </c>
      <c r="E11" s="804">
        <v>0.17230848700520074</v>
      </c>
      <c r="F11" s="803">
        <v>0</v>
      </c>
      <c r="G11" s="804">
        <v>0</v>
      </c>
      <c r="H11" s="803">
        <v>494824.65222999989</v>
      </c>
      <c r="I11" s="804">
        <v>0.5148653628315516</v>
      </c>
      <c r="J11" s="803">
        <v>345855.21977000008</v>
      </c>
      <c r="K11" s="804">
        <v>0.41940466684193156</v>
      </c>
      <c r="L11" s="803">
        <v>137232.78403000001</v>
      </c>
      <c r="M11" s="804">
        <v>0.1741027020595263</v>
      </c>
      <c r="N11" s="803">
        <v>1202084.4829599999</v>
      </c>
      <c r="O11" s="804">
        <v>0.34154496173209969</v>
      </c>
    </row>
    <row r="12" spans="1:15" ht="22.5">
      <c r="A12" s="79" t="s">
        <v>1012</v>
      </c>
      <c r="B12" s="803">
        <v>142346.23844999995</v>
      </c>
      <c r="C12" s="804">
        <v>0.25101071043583789</v>
      </c>
      <c r="D12" s="803">
        <v>4586.5897199999999</v>
      </c>
      <c r="E12" s="804">
        <v>1.5959007687130346E-2</v>
      </c>
      <c r="F12" s="803">
        <v>0</v>
      </c>
      <c r="G12" s="804">
        <v>0</v>
      </c>
      <c r="H12" s="803">
        <v>0</v>
      </c>
      <c r="I12" s="804">
        <v>0</v>
      </c>
      <c r="J12" s="803">
        <v>0</v>
      </c>
      <c r="K12" s="804">
        <v>0</v>
      </c>
      <c r="L12" s="803">
        <v>128.96341999999999</v>
      </c>
      <c r="M12" s="804">
        <v>1.6361163294573402E-4</v>
      </c>
      <c r="N12" s="803">
        <v>147061.79158999992</v>
      </c>
      <c r="O12" s="804">
        <v>4.1784262830827937E-2</v>
      </c>
    </row>
    <row r="13" spans="1:15" ht="22.5">
      <c r="A13" s="79" t="s">
        <v>1013</v>
      </c>
      <c r="B13" s="803">
        <v>0</v>
      </c>
      <c r="C13" s="804">
        <v>0</v>
      </c>
      <c r="D13" s="803">
        <v>31145.374540000004</v>
      </c>
      <c r="E13" s="804">
        <v>0.1083701185512651</v>
      </c>
      <c r="F13" s="803">
        <v>0</v>
      </c>
      <c r="G13" s="804">
        <v>0</v>
      </c>
      <c r="H13" s="803">
        <v>0</v>
      </c>
      <c r="I13" s="804">
        <v>0</v>
      </c>
      <c r="J13" s="803">
        <v>204174.03076000002</v>
      </c>
      <c r="K13" s="804">
        <v>0.24759360695963648</v>
      </c>
      <c r="L13" s="803">
        <v>38610.118800000004</v>
      </c>
      <c r="M13" s="804">
        <v>4.8983382924373334E-2</v>
      </c>
      <c r="N13" s="803">
        <v>273929.52410000004</v>
      </c>
      <c r="O13" s="804">
        <v>7.7830843133127811E-2</v>
      </c>
    </row>
    <row r="14" spans="1:15" ht="22.5">
      <c r="A14" s="79" t="s">
        <v>1014</v>
      </c>
      <c r="B14" s="803">
        <v>74.746420000000001</v>
      </c>
      <c r="C14" s="804">
        <v>1.3180644737111091E-4</v>
      </c>
      <c r="D14" s="803">
        <v>14.94928</v>
      </c>
      <c r="E14" s="804">
        <v>5.2015917926285318E-5</v>
      </c>
      <c r="F14" s="803">
        <v>0</v>
      </c>
      <c r="G14" s="804">
        <v>0</v>
      </c>
      <c r="H14" s="803">
        <v>0</v>
      </c>
      <c r="I14" s="804">
        <v>0</v>
      </c>
      <c r="J14" s="803">
        <v>147.11132999999998</v>
      </c>
      <c r="K14" s="804">
        <v>1.7839597270891125E-4</v>
      </c>
      <c r="L14" s="803">
        <v>0</v>
      </c>
      <c r="M14" s="804">
        <v>0</v>
      </c>
      <c r="N14" s="803">
        <v>236.80703</v>
      </c>
      <c r="O14" s="804">
        <v>6.728333086879513E-5</v>
      </c>
    </row>
    <row r="15" spans="1:15" ht="22.5">
      <c r="A15" s="79" t="s">
        <v>1015</v>
      </c>
      <c r="B15" s="803">
        <v>267.57396999999997</v>
      </c>
      <c r="C15" s="804">
        <v>4.7183496406495728E-4</v>
      </c>
      <c r="D15" s="803">
        <v>651.54088000000002</v>
      </c>
      <c r="E15" s="804">
        <v>2.2670320536975499E-3</v>
      </c>
      <c r="F15" s="803">
        <v>0</v>
      </c>
      <c r="G15" s="804">
        <v>0</v>
      </c>
      <c r="H15" s="803">
        <v>0</v>
      </c>
      <c r="I15" s="804">
        <v>0</v>
      </c>
      <c r="J15" s="803">
        <v>18170.136670000004</v>
      </c>
      <c r="K15" s="804">
        <v>2.2034191421547944E-2</v>
      </c>
      <c r="L15" s="803">
        <v>0</v>
      </c>
      <c r="M15" s="804">
        <v>0</v>
      </c>
      <c r="N15" s="803">
        <v>19089.251520000005</v>
      </c>
      <c r="O15" s="804">
        <v>5.4237765916738644E-3</v>
      </c>
    </row>
    <row r="16" spans="1:15" ht="22.5">
      <c r="A16" s="802" t="s">
        <v>1016</v>
      </c>
      <c r="B16" s="803">
        <v>0</v>
      </c>
      <c r="C16" s="804">
        <v>0</v>
      </c>
      <c r="D16" s="803">
        <v>0</v>
      </c>
      <c r="E16" s="804">
        <v>0</v>
      </c>
      <c r="F16" s="803">
        <v>0</v>
      </c>
      <c r="G16" s="804">
        <v>0</v>
      </c>
      <c r="H16" s="803">
        <v>0</v>
      </c>
      <c r="I16" s="804">
        <v>0</v>
      </c>
      <c r="J16" s="803">
        <v>0</v>
      </c>
      <c r="K16" s="804">
        <v>0</v>
      </c>
      <c r="L16" s="803">
        <v>0</v>
      </c>
      <c r="M16" s="804">
        <v>0</v>
      </c>
      <c r="N16" s="803">
        <v>0</v>
      </c>
      <c r="O16" s="804">
        <v>0</v>
      </c>
    </row>
    <row r="17" spans="1:15" ht="22.5">
      <c r="A17" s="802" t="s">
        <v>1017</v>
      </c>
      <c r="B17" s="803">
        <v>875.21332999999993</v>
      </c>
      <c r="C17" s="804">
        <v>1.5433349144900815E-3</v>
      </c>
      <c r="D17" s="803">
        <v>153.17985000000002</v>
      </c>
      <c r="E17" s="804">
        <v>5.3298824462186115E-4</v>
      </c>
      <c r="F17" s="803">
        <v>0</v>
      </c>
      <c r="G17" s="804">
        <v>0</v>
      </c>
      <c r="H17" s="803">
        <v>0</v>
      </c>
      <c r="I17" s="804">
        <v>0</v>
      </c>
      <c r="J17" s="803">
        <v>0</v>
      </c>
      <c r="K17" s="804">
        <v>0</v>
      </c>
      <c r="L17" s="803">
        <v>7921.8727399999998</v>
      </c>
      <c r="M17" s="804">
        <v>1.0050218387351206E-2</v>
      </c>
      <c r="N17" s="803">
        <v>8950.2659199999998</v>
      </c>
      <c r="O17" s="804">
        <v>2.5430144673452516E-3</v>
      </c>
    </row>
    <row r="18" spans="1:15" ht="22.5">
      <c r="A18" s="79" t="s">
        <v>1018</v>
      </c>
      <c r="B18" s="803">
        <v>0</v>
      </c>
      <c r="C18" s="804">
        <v>0</v>
      </c>
      <c r="D18" s="803">
        <v>0</v>
      </c>
      <c r="E18" s="804">
        <v>0</v>
      </c>
      <c r="F18" s="803">
        <v>0</v>
      </c>
      <c r="G18" s="804">
        <v>0</v>
      </c>
      <c r="H18" s="803">
        <v>0</v>
      </c>
      <c r="I18" s="804">
        <v>0</v>
      </c>
      <c r="J18" s="803">
        <v>7177.4955999999993</v>
      </c>
      <c r="K18" s="804">
        <v>8.7038592416772437E-3</v>
      </c>
      <c r="L18" s="803">
        <v>4210.1279999999997</v>
      </c>
      <c r="M18" s="804">
        <v>5.3412503870520602E-3</v>
      </c>
      <c r="N18" s="803">
        <v>11387.623599999999</v>
      </c>
      <c r="O18" s="804">
        <v>3.2355342089637278E-3</v>
      </c>
    </row>
    <row r="19" spans="1:15" ht="22.5">
      <c r="A19" s="117" t="s">
        <v>1019</v>
      </c>
      <c r="B19" s="803">
        <v>31086.909669999997</v>
      </c>
      <c r="C19" s="804">
        <v>5.4818078556127948E-2</v>
      </c>
      <c r="D19" s="803">
        <v>12969.51082</v>
      </c>
      <c r="E19" s="804">
        <v>4.512732455055958E-2</v>
      </c>
      <c r="F19" s="803">
        <v>0</v>
      </c>
      <c r="G19" s="804">
        <v>0</v>
      </c>
      <c r="H19" s="803">
        <v>494824.65222999989</v>
      </c>
      <c r="I19" s="804">
        <v>0.5148653628315516</v>
      </c>
      <c r="J19" s="803">
        <v>116186.44541000003</v>
      </c>
      <c r="K19" s="804">
        <v>0.14089461324636093</v>
      </c>
      <c r="L19" s="803">
        <v>86361.70107000001</v>
      </c>
      <c r="M19" s="804">
        <v>0.10956423872780396</v>
      </c>
      <c r="N19" s="803">
        <v>741429.21919999993</v>
      </c>
      <c r="O19" s="804">
        <v>0.21066024716929233</v>
      </c>
    </row>
    <row r="20" spans="1:15" ht="22.5">
      <c r="A20" s="79" t="s">
        <v>1020</v>
      </c>
      <c r="B20" s="803">
        <v>367277.17018000007</v>
      </c>
      <c r="C20" s="804">
        <v>0.64764973361855627</v>
      </c>
      <c r="D20" s="803">
        <v>228989.17765000003</v>
      </c>
      <c r="E20" s="804">
        <v>0.79676628377085512</v>
      </c>
      <c r="F20" s="803">
        <v>90261.76148999999</v>
      </c>
      <c r="G20" s="804">
        <v>0.99057203318891895</v>
      </c>
      <c r="H20" s="803">
        <v>479857.28725999995</v>
      </c>
      <c r="I20" s="804">
        <v>0.49929181013731488</v>
      </c>
      <c r="J20" s="803">
        <v>466790.75819000008</v>
      </c>
      <c r="K20" s="804">
        <v>0.56605831351558888</v>
      </c>
      <c r="L20" s="803">
        <v>643722.33908999991</v>
      </c>
      <c r="M20" s="804">
        <v>0.81666927770806952</v>
      </c>
      <c r="N20" s="803">
        <v>2276898.4938599998</v>
      </c>
      <c r="O20" s="804">
        <v>0.64692891387997919</v>
      </c>
    </row>
    <row r="21" spans="1:15" ht="18" customHeight="1">
      <c r="A21" s="79" t="s">
        <v>1021</v>
      </c>
      <c r="B21" s="803">
        <v>359047.24596000003</v>
      </c>
      <c r="C21" s="804">
        <v>0.63313723825661561</v>
      </c>
      <c r="D21" s="803">
        <v>56233.533429999996</v>
      </c>
      <c r="E21" s="804">
        <v>0.19566419650979186</v>
      </c>
      <c r="F21" s="803">
        <v>0</v>
      </c>
      <c r="G21" s="804">
        <v>0</v>
      </c>
      <c r="H21" s="803">
        <v>0</v>
      </c>
      <c r="I21" s="804">
        <v>0</v>
      </c>
      <c r="J21" s="803">
        <v>0</v>
      </c>
      <c r="K21" s="804">
        <v>0</v>
      </c>
      <c r="L21" s="803">
        <v>13148.839039999999</v>
      </c>
      <c r="M21" s="804">
        <v>1.6681497952481548E-2</v>
      </c>
      <c r="N21" s="803">
        <v>428429.61843000003</v>
      </c>
      <c r="O21" s="804">
        <v>0.12172853048668926</v>
      </c>
    </row>
    <row r="22" spans="1:15" ht="22.5">
      <c r="A22" s="79" t="s">
        <v>1022</v>
      </c>
      <c r="B22" s="803">
        <v>667.21382999999992</v>
      </c>
      <c r="C22" s="804">
        <v>1.1765524632373341E-3</v>
      </c>
      <c r="D22" s="803">
        <v>122751.42449000002</v>
      </c>
      <c r="E22" s="804">
        <v>0.42711274533666171</v>
      </c>
      <c r="F22" s="803">
        <v>0</v>
      </c>
      <c r="G22" s="804">
        <v>0</v>
      </c>
      <c r="H22" s="803">
        <v>5985.48</v>
      </c>
      <c r="I22" s="804">
        <v>6.2278957162558261E-3</v>
      </c>
      <c r="J22" s="803">
        <v>393600.9741600001</v>
      </c>
      <c r="K22" s="804">
        <v>0.47730401624707136</v>
      </c>
      <c r="L22" s="803">
        <v>554600.46936999995</v>
      </c>
      <c r="M22" s="804">
        <v>0.70360330414699179</v>
      </c>
      <c r="N22" s="803">
        <v>1077605.5618500002</v>
      </c>
      <c r="O22" s="804">
        <v>0.30617710785025021</v>
      </c>
    </row>
    <row r="23" spans="1:15" ht="18" customHeight="1">
      <c r="A23" s="79" t="s">
        <v>1014</v>
      </c>
      <c r="B23" s="803">
        <v>0</v>
      </c>
      <c r="C23" s="804">
        <v>0</v>
      </c>
      <c r="D23" s="803">
        <v>0</v>
      </c>
      <c r="E23" s="804">
        <v>0</v>
      </c>
      <c r="F23" s="803">
        <v>0</v>
      </c>
      <c r="G23" s="804">
        <v>0</v>
      </c>
      <c r="H23" s="803">
        <v>0</v>
      </c>
      <c r="I23" s="804">
        <v>0</v>
      </c>
      <c r="J23" s="803">
        <v>0</v>
      </c>
      <c r="K23" s="804">
        <v>0</v>
      </c>
      <c r="L23" s="803">
        <v>0</v>
      </c>
      <c r="M23" s="804">
        <v>0</v>
      </c>
      <c r="N23" s="803">
        <v>0</v>
      </c>
      <c r="O23" s="804">
        <v>0</v>
      </c>
    </row>
    <row r="24" spans="1:15" ht="22.5">
      <c r="A24" s="79" t="s">
        <v>1023</v>
      </c>
      <c r="B24" s="803">
        <v>0</v>
      </c>
      <c r="C24" s="804">
        <v>0</v>
      </c>
      <c r="D24" s="803">
        <v>2127.3110299999998</v>
      </c>
      <c r="E24" s="804">
        <v>7.4019642377533548E-3</v>
      </c>
      <c r="F24" s="803">
        <v>0</v>
      </c>
      <c r="G24" s="804">
        <v>0</v>
      </c>
      <c r="H24" s="803">
        <v>0</v>
      </c>
      <c r="I24" s="804">
        <v>0</v>
      </c>
      <c r="J24" s="803">
        <v>2750.7003699999996</v>
      </c>
      <c r="K24" s="804">
        <v>3.3356633247548784E-3</v>
      </c>
      <c r="L24" s="803">
        <v>49.866430000000001</v>
      </c>
      <c r="M24" s="804">
        <v>6.3263893292176497E-5</v>
      </c>
      <c r="N24" s="803">
        <v>4927.8778299999994</v>
      </c>
      <c r="O24" s="804">
        <v>1.4001443897881331E-3</v>
      </c>
    </row>
    <row r="25" spans="1:15" ht="22.5">
      <c r="A25" s="802" t="s">
        <v>1016</v>
      </c>
      <c r="B25" s="803">
        <v>22.402819999999998</v>
      </c>
      <c r="C25" s="804">
        <v>3.9504716283327959E-5</v>
      </c>
      <c r="D25" s="803">
        <v>0</v>
      </c>
      <c r="E25" s="804">
        <v>0</v>
      </c>
      <c r="F25" s="803">
        <v>0</v>
      </c>
      <c r="G25" s="804">
        <v>0</v>
      </c>
      <c r="H25" s="803">
        <v>0</v>
      </c>
      <c r="I25" s="804">
        <v>0</v>
      </c>
      <c r="J25" s="803">
        <v>0</v>
      </c>
      <c r="K25" s="804">
        <v>0</v>
      </c>
      <c r="L25" s="803">
        <v>38.868790000000004</v>
      </c>
      <c r="M25" s="804">
        <v>4.931155053522013E-5</v>
      </c>
      <c r="N25" s="803">
        <v>61.271610000000003</v>
      </c>
      <c r="O25" s="804">
        <v>1.7408934221647795E-5</v>
      </c>
    </row>
    <row r="26" spans="1:15" ht="22.5">
      <c r="A26" s="802" t="s">
        <v>1024</v>
      </c>
      <c r="B26" s="803">
        <v>7540.307569999999</v>
      </c>
      <c r="C26" s="804">
        <v>1.3296438182419894E-2</v>
      </c>
      <c r="D26" s="803">
        <v>47876.908699999993</v>
      </c>
      <c r="E26" s="804">
        <v>0.16658737768664811</v>
      </c>
      <c r="F26" s="803">
        <v>90261.76148999999</v>
      </c>
      <c r="G26" s="804">
        <v>0.99057203318891895</v>
      </c>
      <c r="H26" s="803">
        <v>0</v>
      </c>
      <c r="I26" s="804">
        <v>0</v>
      </c>
      <c r="J26" s="803">
        <v>3091.8103999999998</v>
      </c>
      <c r="K26" s="804">
        <v>3.7493136914711332E-3</v>
      </c>
      <c r="L26" s="803">
        <v>64964.098349999993</v>
      </c>
      <c r="M26" s="804">
        <v>8.2417806645409722E-2</v>
      </c>
      <c r="N26" s="803">
        <v>213734.88650999995</v>
      </c>
      <c r="O26" s="804">
        <v>6.0727906123634517E-2</v>
      </c>
    </row>
    <row r="27" spans="1:15" ht="22.5">
      <c r="A27" s="79" t="s">
        <v>1018</v>
      </c>
      <c r="B27" s="803">
        <v>0</v>
      </c>
      <c r="C27" s="804">
        <v>0</v>
      </c>
      <c r="D27" s="803">
        <v>0</v>
      </c>
      <c r="E27" s="804">
        <v>0</v>
      </c>
      <c r="F27" s="803">
        <v>0</v>
      </c>
      <c r="G27" s="804">
        <v>0</v>
      </c>
      <c r="H27" s="803">
        <v>473871.80725999997</v>
      </c>
      <c r="I27" s="804">
        <v>0.49306391442105907</v>
      </c>
      <c r="J27" s="803">
        <v>67347.273259999987</v>
      </c>
      <c r="K27" s="804">
        <v>8.1669320252291566E-2</v>
      </c>
      <c r="L27" s="803">
        <v>10920.197109999999</v>
      </c>
      <c r="M27" s="804">
        <v>1.3854093519359099E-2</v>
      </c>
      <c r="N27" s="803">
        <v>552139.27762999991</v>
      </c>
      <c r="O27" s="804">
        <v>0.15687781609539553</v>
      </c>
    </row>
    <row r="28" spans="1:15" ht="22.5">
      <c r="A28" s="79" t="s">
        <v>1019</v>
      </c>
      <c r="B28" s="803">
        <v>0</v>
      </c>
      <c r="C28" s="804">
        <v>0</v>
      </c>
      <c r="D28" s="803">
        <v>0</v>
      </c>
      <c r="E28" s="804">
        <v>0</v>
      </c>
      <c r="F28" s="803">
        <v>0</v>
      </c>
      <c r="G28" s="804">
        <v>0</v>
      </c>
      <c r="H28" s="803">
        <v>0</v>
      </c>
      <c r="I28" s="804">
        <v>0</v>
      </c>
      <c r="J28" s="803">
        <v>0</v>
      </c>
      <c r="K28" s="804">
        <v>0</v>
      </c>
      <c r="L28" s="803">
        <v>0</v>
      </c>
      <c r="M28" s="804">
        <v>0</v>
      </c>
      <c r="N28" s="803">
        <v>0</v>
      </c>
      <c r="O28" s="804">
        <v>0</v>
      </c>
    </row>
    <row r="29" spans="1:15" ht="22.5">
      <c r="A29" s="79" t="s">
        <v>1025</v>
      </c>
      <c r="B29" s="803">
        <v>3.4300000000000003E-3</v>
      </c>
      <c r="C29" s="804">
        <v>6.048398230750188E-9</v>
      </c>
      <c r="D29" s="803">
        <v>0</v>
      </c>
      <c r="E29" s="804">
        <v>0</v>
      </c>
      <c r="F29" s="803">
        <v>0</v>
      </c>
      <c r="G29" s="804">
        <v>0</v>
      </c>
      <c r="H29" s="803">
        <v>0</v>
      </c>
      <c r="I29" s="804">
        <v>0</v>
      </c>
      <c r="J29" s="803">
        <v>122.6</v>
      </c>
      <c r="K29" s="804">
        <v>1.4867207205666974E-4</v>
      </c>
      <c r="L29" s="803">
        <v>0</v>
      </c>
      <c r="M29" s="804">
        <v>0</v>
      </c>
      <c r="N29" s="803">
        <v>122.60342999999999</v>
      </c>
      <c r="O29" s="804">
        <v>3.4834975745184431E-5</v>
      </c>
    </row>
    <row r="30" spans="1:15" ht="21.75">
      <c r="A30" s="117" t="s">
        <v>1026</v>
      </c>
      <c r="B30" s="868">
        <v>573307.7752299998</v>
      </c>
      <c r="C30" s="869">
        <v>1.0109602721214159</v>
      </c>
      <c r="D30" s="868">
        <v>290865.02567</v>
      </c>
      <c r="E30" s="869">
        <v>1.0120628754613996</v>
      </c>
      <c r="F30" s="868">
        <v>91571.648200000025</v>
      </c>
      <c r="G30" s="869">
        <v>1.0049473026291862</v>
      </c>
      <c r="H30" s="868">
        <v>978468.14939999988</v>
      </c>
      <c r="I30" s="869">
        <v>1.0180967267689518</v>
      </c>
      <c r="J30" s="868">
        <v>835047.79896999989</v>
      </c>
      <c r="K30" s="869">
        <v>1.0126287645940564</v>
      </c>
      <c r="L30" s="868">
        <v>790417.55804999988</v>
      </c>
      <c r="M30" s="869">
        <v>1.002776658540383</v>
      </c>
      <c r="N30" s="868">
        <v>3559677.9555199998</v>
      </c>
      <c r="O30" s="869">
        <v>1.0114015182218548</v>
      </c>
    </row>
    <row r="31" spans="1:15" ht="22.5">
      <c r="A31" s="79" t="s">
        <v>1027</v>
      </c>
      <c r="B31" s="803">
        <v>6215.485810000001</v>
      </c>
      <c r="C31" s="804">
        <v>1.0960272121416006E-2</v>
      </c>
      <c r="D31" s="803">
        <v>3466.8484200000007</v>
      </c>
      <c r="E31" s="804">
        <v>1.206287546139961E-2</v>
      </c>
      <c r="F31" s="803">
        <v>450.80240000000003</v>
      </c>
      <c r="G31" s="804">
        <v>4.9473026291860858E-3</v>
      </c>
      <c r="H31" s="803">
        <v>17392.326569999994</v>
      </c>
      <c r="I31" s="804">
        <v>1.8096726768951757E-2</v>
      </c>
      <c r="J31" s="803">
        <v>10414.104800000001</v>
      </c>
      <c r="K31" s="804">
        <v>1.2628764594056367E-2</v>
      </c>
      <c r="L31" s="803">
        <v>2188.6425500000005</v>
      </c>
      <c r="M31" s="804">
        <v>2.7766585403831215E-3</v>
      </c>
      <c r="N31" s="803">
        <v>40128.210550000003</v>
      </c>
      <c r="O31" s="804">
        <v>1.1401518221854838E-2</v>
      </c>
    </row>
    <row r="32" spans="1:15" ht="26.25" customHeight="1">
      <c r="A32" s="543" t="s">
        <v>1028</v>
      </c>
      <c r="B32" s="544">
        <v>567092.28941999981</v>
      </c>
      <c r="C32" s="545">
        <v>1</v>
      </c>
      <c r="D32" s="544">
        <v>287398.17725000001</v>
      </c>
      <c r="E32" s="545">
        <v>1</v>
      </c>
      <c r="F32" s="544">
        <v>91120.845800000025</v>
      </c>
      <c r="G32" s="545">
        <v>1</v>
      </c>
      <c r="H32" s="544">
        <v>961075.82282999984</v>
      </c>
      <c r="I32" s="545">
        <v>1</v>
      </c>
      <c r="J32" s="544">
        <v>824633.69416999992</v>
      </c>
      <c r="K32" s="545">
        <v>1</v>
      </c>
      <c r="L32" s="544">
        <v>788228.91549999989</v>
      </c>
      <c r="M32" s="545">
        <v>1</v>
      </c>
      <c r="N32" s="544">
        <v>3519549.7449699999</v>
      </c>
      <c r="O32" s="545">
        <v>1</v>
      </c>
    </row>
    <row r="33" spans="1:15" ht="22.5">
      <c r="A33" s="79" t="s">
        <v>1029</v>
      </c>
      <c r="B33" s="803">
        <v>-13.95434</v>
      </c>
      <c r="C33" s="804">
        <v>-2.4606823722240982E-5</v>
      </c>
      <c r="D33" s="803">
        <v>-16.774010000000001</v>
      </c>
      <c r="E33" s="804">
        <v>-5.8365053531319847E-5</v>
      </c>
      <c r="F33" s="803">
        <v>0</v>
      </c>
      <c r="G33" s="804">
        <v>0</v>
      </c>
      <c r="H33" s="803">
        <v>0</v>
      </c>
      <c r="I33" s="804">
        <v>0</v>
      </c>
      <c r="J33" s="803">
        <v>-15.796390000000001</v>
      </c>
      <c r="K33" s="804">
        <v>-1.9155644635524125E-5</v>
      </c>
      <c r="L33" s="803">
        <v>1015.25473</v>
      </c>
      <c r="M33" s="804">
        <v>1.2880201551042948E-3</v>
      </c>
      <c r="N33" s="803">
        <v>968.72999000000004</v>
      </c>
      <c r="O33" s="804">
        <v>2.752425907275413E-4</v>
      </c>
    </row>
    <row r="34" spans="1:15" ht="33">
      <c r="A34" s="79" t="s">
        <v>1030</v>
      </c>
      <c r="B34" s="803">
        <v>0</v>
      </c>
      <c r="C34" s="804">
        <v>0</v>
      </c>
      <c r="D34" s="803">
        <v>0</v>
      </c>
      <c r="E34" s="804">
        <v>0</v>
      </c>
      <c r="F34" s="803">
        <v>0</v>
      </c>
      <c r="G34" s="804">
        <v>0</v>
      </c>
      <c r="H34" s="803">
        <v>0</v>
      </c>
      <c r="I34" s="804">
        <v>0</v>
      </c>
      <c r="J34" s="803">
        <v>2006.5485800000001</v>
      </c>
      <c r="K34" s="804">
        <v>2.4332604818186657E-3</v>
      </c>
      <c r="L34" s="803">
        <v>0</v>
      </c>
      <c r="M34" s="804">
        <v>0</v>
      </c>
      <c r="N34" s="803">
        <v>2006.5485800000001</v>
      </c>
      <c r="O34" s="804">
        <v>5.7011513557030395E-4</v>
      </c>
    </row>
    <row r="35" spans="1:15" ht="12.75" customHeight="1">
      <c r="A35" s="21" t="s">
        <v>382</v>
      </c>
      <c r="B35" s="76"/>
      <c r="D35" s="76"/>
      <c r="J35" s="76"/>
    </row>
    <row r="36" spans="1:15" ht="12.75" customHeight="1">
      <c r="A36" s="39" t="s">
        <v>432</v>
      </c>
    </row>
    <row r="37" spans="1:15" ht="12.75" customHeight="1">
      <c r="A37" s="257"/>
      <c r="C37" s="121"/>
      <c r="D37" s="121"/>
      <c r="E37" s="121"/>
      <c r="F37" s="121"/>
      <c r="G37" s="121"/>
      <c r="H37" s="121"/>
      <c r="I37" s="121"/>
      <c r="L37" s="121"/>
    </row>
    <row r="38" spans="1:15" ht="12.75" customHeight="1">
      <c r="A38" s="870"/>
    </row>
    <row r="39" spans="1:15" ht="12.75" customHeight="1">
      <c r="L39" s="121"/>
    </row>
    <row r="40" spans="1:15" ht="12.75" customHeight="1"/>
    <row r="41" spans="1:15" ht="12.75" customHeight="1">
      <c r="A41" s="130" t="s">
        <v>682</v>
      </c>
      <c r="H41" s="126" t="str">
        <f>O1</f>
        <v>Ožujak 2025.</v>
      </c>
      <c r="I41" s="1028"/>
    </row>
    <row r="42" spans="1:15">
      <c r="A42" s="504" t="s">
        <v>683</v>
      </c>
      <c r="H42" s="498" t="str">
        <f>O2</f>
        <v>March 2025</v>
      </c>
      <c r="I42" s="510"/>
    </row>
    <row r="43" spans="1:15" ht="12.75" customHeight="1">
      <c r="H43"/>
      <c r="I43" s="183"/>
    </row>
    <row r="44" spans="1:15">
      <c r="H44" s="13" t="s">
        <v>1300</v>
      </c>
      <c r="I44" s="26"/>
    </row>
    <row r="45" spans="1:15" ht="22.5">
      <c r="A45" s="1257" t="s">
        <v>433</v>
      </c>
      <c r="B45" s="546" t="s">
        <v>403</v>
      </c>
      <c r="C45" s="546" t="s">
        <v>404</v>
      </c>
      <c r="D45" s="546" t="s">
        <v>405</v>
      </c>
      <c r="E45" s="546" t="s">
        <v>1409</v>
      </c>
      <c r="F45" s="1027" t="s">
        <v>406</v>
      </c>
      <c r="G45" s="1027" t="s">
        <v>435</v>
      </c>
      <c r="H45" s="1027" t="s">
        <v>408</v>
      </c>
      <c r="I45" s="1029"/>
    </row>
    <row r="46" spans="1:15" ht="22.5">
      <c r="A46" s="1257"/>
      <c r="B46" s="547" t="s">
        <v>434</v>
      </c>
      <c r="C46" s="547" t="s">
        <v>434</v>
      </c>
      <c r="D46" s="547" t="s">
        <v>434</v>
      </c>
      <c r="E46" s="547" t="s">
        <v>434</v>
      </c>
      <c r="F46" s="547" t="s">
        <v>434</v>
      </c>
      <c r="G46" s="547" t="s">
        <v>434</v>
      </c>
      <c r="H46" s="547" t="s">
        <v>434</v>
      </c>
      <c r="I46" s="1030"/>
    </row>
    <row r="47" spans="1:15" ht="22.5">
      <c r="A47" s="79" t="s">
        <v>436</v>
      </c>
      <c r="B47" s="409">
        <v>20585.396769999988</v>
      </c>
      <c r="C47" s="409">
        <v>5041.6233900000016</v>
      </c>
      <c r="D47" s="409">
        <v>1584.2070700000011</v>
      </c>
      <c r="E47" s="409">
        <v>196289.93929000004</v>
      </c>
      <c r="F47" s="409">
        <v>30564.494569999992</v>
      </c>
      <c r="G47" s="409">
        <v>34650.363850000002</v>
      </c>
      <c r="H47" s="1040">
        <f>SUM(B47:G47)</f>
        <v>288716.02494000003</v>
      </c>
      <c r="I47" s="1031"/>
    </row>
    <row r="48" spans="1:15" ht="22.5">
      <c r="A48" s="410" t="s">
        <v>437</v>
      </c>
      <c r="B48" s="409">
        <v>34256.879090000002</v>
      </c>
      <c r="C48" s="409">
        <v>11486.997690000006</v>
      </c>
      <c r="D48" s="409">
        <v>3651.8049400000009</v>
      </c>
      <c r="E48" s="409">
        <v>41846.646369999988</v>
      </c>
      <c r="F48" s="409">
        <v>40562.880560000005</v>
      </c>
      <c r="G48" s="409">
        <v>11201.907069999999</v>
      </c>
      <c r="H48" s="1040">
        <f>SUM(B48:G48)</f>
        <v>143007.11571999997</v>
      </c>
      <c r="I48" s="1031"/>
    </row>
    <row r="49" spans="1:15" ht="21.75">
      <c r="A49" s="543" t="s">
        <v>438</v>
      </c>
      <c r="B49" s="548">
        <f>B47-B48</f>
        <v>-13671.482320000014</v>
      </c>
      <c r="C49" s="548">
        <f t="shared" ref="C49:D49" si="0">C47-C48</f>
        <v>-6445.374300000004</v>
      </c>
      <c r="D49" s="548">
        <f t="shared" si="0"/>
        <v>-2067.5978699999996</v>
      </c>
      <c r="E49" s="548">
        <f>E47-E48</f>
        <v>154443.29292000004</v>
      </c>
      <c r="F49" s="548">
        <f>F47-F48</f>
        <v>-9998.3859900000134</v>
      </c>
      <c r="G49" s="548">
        <f>G47-G48</f>
        <v>23448.45678</v>
      </c>
      <c r="H49" s="548">
        <f>H47-H48</f>
        <v>145708.90922000006</v>
      </c>
      <c r="I49" s="1032"/>
    </row>
    <row r="50" spans="1:15" ht="12.75" customHeight="1">
      <c r="A50" s="21" t="s">
        <v>382</v>
      </c>
    </row>
    <row r="51" spans="1:15" ht="12.75" customHeight="1">
      <c r="A51" s="39" t="s">
        <v>432</v>
      </c>
    </row>
    <row r="52" spans="1:15" ht="12.75" customHeight="1"/>
    <row r="53" spans="1:15" ht="12.75" customHeight="1">
      <c r="A53" s="580" t="s">
        <v>81</v>
      </c>
    </row>
    <row r="54" spans="1:15" ht="12.75" customHeight="1"/>
    <row r="55" spans="1:15" ht="12.75" customHeight="1">
      <c r="B55" s="1008"/>
      <c r="C55" s="1008"/>
      <c r="D55" s="1008"/>
      <c r="E55" s="1008"/>
      <c r="F55" s="1008"/>
      <c r="G55" s="1008"/>
    </row>
    <row r="56" spans="1:15" ht="12.75" customHeight="1">
      <c r="B56" s="1008"/>
      <c r="C56" s="1008"/>
      <c r="D56" s="1008"/>
      <c r="E56" s="1008"/>
      <c r="F56" s="1008"/>
      <c r="G56" s="1008"/>
      <c r="O56" s="34" t="s">
        <v>1692</v>
      </c>
    </row>
    <row r="57" spans="1:15" ht="12.75" customHeight="1">
      <c r="B57" s="1008"/>
      <c r="C57" s="1008"/>
      <c r="D57" s="1008"/>
      <c r="E57" s="1008"/>
      <c r="F57" s="1008"/>
      <c r="G57" s="1008"/>
    </row>
    <row r="58" spans="1:15" ht="12.75" customHeight="1">
      <c r="B58" s="1008"/>
      <c r="C58" s="1008"/>
      <c r="D58" s="1008"/>
      <c r="E58" s="1008"/>
      <c r="F58" s="1008"/>
      <c r="G58" s="1008"/>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H112"/>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28" t="s">
        <v>684</v>
      </c>
      <c r="F1" s="256" t="s">
        <v>210</v>
      </c>
      <c r="G1" s="146" t="s">
        <v>1604</v>
      </c>
    </row>
    <row r="2" spans="1:8">
      <c r="A2" s="500" t="s">
        <v>685</v>
      </c>
      <c r="F2" s="501" t="s">
        <v>211</v>
      </c>
      <c r="G2" s="502" t="s">
        <v>1605</v>
      </c>
    </row>
    <row r="3" spans="1:8" ht="12.75" customHeight="1"/>
    <row r="4" spans="1:8" ht="12.75" customHeight="1">
      <c r="C4" s="172"/>
      <c r="G4" s="145" t="s">
        <v>1301</v>
      </c>
    </row>
    <row r="5" spans="1:8" ht="22.5" customHeight="1">
      <c r="A5" s="532" t="s">
        <v>387</v>
      </c>
      <c r="B5" s="532" t="s">
        <v>388</v>
      </c>
      <c r="C5" s="532" t="s">
        <v>378</v>
      </c>
      <c r="D5" s="532" t="s">
        <v>389</v>
      </c>
      <c r="E5" s="532"/>
      <c r="F5" s="532" t="s">
        <v>390</v>
      </c>
      <c r="G5" s="532" t="s">
        <v>391</v>
      </c>
    </row>
    <row r="6" spans="1:8" ht="12.75" customHeight="1">
      <c r="A6" s="103" t="s">
        <v>78</v>
      </c>
      <c r="B6" s="175">
        <v>47572962490</v>
      </c>
      <c r="C6" s="262" t="s">
        <v>146</v>
      </c>
      <c r="D6" s="103" t="s">
        <v>77</v>
      </c>
      <c r="E6" s="103"/>
      <c r="F6" s="105">
        <v>1869633.16</v>
      </c>
      <c r="G6" s="106">
        <v>23.6509</v>
      </c>
      <c r="H6" s="270"/>
    </row>
    <row r="7" spans="1:8" ht="12.75" customHeight="1">
      <c r="A7" s="103" t="s">
        <v>924</v>
      </c>
      <c r="B7" s="175">
        <v>97433886648</v>
      </c>
      <c r="C7" s="262" t="s">
        <v>148</v>
      </c>
      <c r="D7" s="103" t="s">
        <v>102</v>
      </c>
      <c r="E7" s="103"/>
      <c r="F7" s="105">
        <v>4023346.59</v>
      </c>
      <c r="G7" s="106">
        <v>97.047700000000006</v>
      </c>
      <c r="H7" s="270"/>
    </row>
    <row r="8" spans="1:8" ht="12.75" customHeight="1">
      <c r="A8" s="103" t="s">
        <v>788</v>
      </c>
      <c r="B8" s="175" t="s">
        <v>790</v>
      </c>
      <c r="C8" s="262" t="s">
        <v>791</v>
      </c>
      <c r="D8" s="122" t="s">
        <v>789</v>
      </c>
      <c r="E8" s="103"/>
      <c r="F8" s="105">
        <v>35727688.420000002</v>
      </c>
      <c r="G8" s="106">
        <v>24.832000000000001</v>
      </c>
      <c r="H8" s="270"/>
    </row>
    <row r="9" spans="1:8" ht="12.75" customHeight="1">
      <c r="A9" s="103" t="s">
        <v>804</v>
      </c>
      <c r="B9" s="175">
        <v>75398635234</v>
      </c>
      <c r="C9" s="262" t="s">
        <v>792</v>
      </c>
      <c r="D9" s="122" t="s">
        <v>165</v>
      </c>
      <c r="E9" s="103"/>
      <c r="F9" s="105">
        <v>7683859.6100000003</v>
      </c>
      <c r="G9" s="106">
        <v>891.2011</v>
      </c>
      <c r="H9" s="270"/>
    </row>
    <row r="10" spans="1:8" ht="12.75" customHeight="1">
      <c r="A10" s="103" t="s">
        <v>1303</v>
      </c>
      <c r="B10" s="175" t="s">
        <v>1324</v>
      </c>
      <c r="C10" s="262" t="s">
        <v>1325</v>
      </c>
      <c r="D10" s="122" t="s">
        <v>165</v>
      </c>
      <c r="E10" s="122"/>
      <c r="F10" s="107">
        <v>11891321.279999999</v>
      </c>
      <c r="G10" s="106">
        <v>107.12609999999999</v>
      </c>
      <c r="H10" s="270"/>
    </row>
    <row r="11" spans="1:8" s="247" customFormat="1" ht="12.75" customHeight="1">
      <c r="A11" s="103" t="s">
        <v>136</v>
      </c>
      <c r="B11" s="175">
        <v>57255663752</v>
      </c>
      <c r="C11" s="262" t="s">
        <v>147</v>
      </c>
      <c r="D11" s="122" t="s">
        <v>165</v>
      </c>
      <c r="E11" s="122"/>
      <c r="F11" s="107">
        <v>1273979.52</v>
      </c>
      <c r="G11" s="106">
        <v>23.8292</v>
      </c>
      <c r="H11" s="270"/>
    </row>
    <row r="12" spans="1:8" ht="12.75" customHeight="1">
      <c r="A12" s="103" t="s">
        <v>166</v>
      </c>
      <c r="B12" s="175">
        <v>13264226136</v>
      </c>
      <c r="C12" s="262" t="s">
        <v>149</v>
      </c>
      <c r="D12" s="122" t="s">
        <v>111</v>
      </c>
      <c r="E12" s="122"/>
      <c r="F12" s="107">
        <v>5380991.8399999999</v>
      </c>
      <c r="G12" s="106">
        <v>1.0762</v>
      </c>
    </row>
    <row r="13" spans="1:8" ht="18.75" customHeight="1">
      <c r="A13" s="538" t="s">
        <v>392</v>
      </c>
      <c r="B13" s="550"/>
      <c r="C13" s="551"/>
      <c r="D13" s="539"/>
      <c r="E13" s="539"/>
      <c r="F13" s="540">
        <f>SUM(F6:F12)</f>
        <v>67850820.420000002</v>
      </c>
      <c r="G13" s="552"/>
    </row>
    <row r="14" spans="1:8" ht="12.75" customHeight="1">
      <c r="A14" s="21" t="s">
        <v>374</v>
      </c>
    </row>
    <row r="15" spans="1:8" ht="12.75" customHeight="1">
      <c r="A15" s="45" t="s">
        <v>393</v>
      </c>
    </row>
    <row r="16" spans="1:8" s="1008" customFormat="1" ht="12.75" customHeight="1">
      <c r="A16" s="1035" t="s">
        <v>1542</v>
      </c>
    </row>
    <row r="17" spans="1:8" ht="12.75" customHeight="1">
      <c r="A17" s="258"/>
    </row>
    <row r="18" spans="1:8" ht="12.75" customHeight="1">
      <c r="A18" s="128" t="s">
        <v>686</v>
      </c>
      <c r="G18" s="146" t="s">
        <v>1543</v>
      </c>
    </row>
    <row r="19" spans="1:8" ht="12.75" customHeight="1">
      <c r="A19" s="500" t="s">
        <v>687</v>
      </c>
      <c r="G19" s="502" t="s">
        <v>1544</v>
      </c>
    </row>
    <row r="20" spans="1:8" ht="12.75" customHeight="1">
      <c r="A20" s="53"/>
    </row>
    <row r="21" spans="1:8" ht="12.75" customHeight="1">
      <c r="A21" s="53"/>
      <c r="G21" s="916" t="s">
        <v>1301</v>
      </c>
    </row>
    <row r="22" spans="1:8" ht="21.75">
      <c r="A22" s="532" t="s">
        <v>394</v>
      </c>
      <c r="B22" s="532" t="s">
        <v>388</v>
      </c>
      <c r="C22" s="532" t="s">
        <v>378</v>
      </c>
      <c r="D22" s="532" t="s">
        <v>389</v>
      </c>
      <c r="E22" s="532" t="s">
        <v>395</v>
      </c>
      <c r="F22" s="532" t="s">
        <v>390</v>
      </c>
      <c r="G22" s="532" t="s">
        <v>391</v>
      </c>
    </row>
    <row r="23" spans="1:8">
      <c r="A23" s="103" t="s">
        <v>190</v>
      </c>
      <c r="B23" s="175" t="s">
        <v>196</v>
      </c>
      <c r="C23" s="262" t="s">
        <v>197</v>
      </c>
      <c r="D23" s="103" t="s">
        <v>77</v>
      </c>
      <c r="E23" s="104"/>
      <c r="F23" s="107">
        <v>847291.47</v>
      </c>
      <c r="G23" s="106">
        <v>13.969099999999999</v>
      </c>
    </row>
    <row r="24" spans="1:8" s="1008" customFormat="1">
      <c r="A24" s="122" t="s">
        <v>1564</v>
      </c>
      <c r="B24" s="175" t="s">
        <v>1567</v>
      </c>
      <c r="C24" s="262" t="s">
        <v>1568</v>
      </c>
      <c r="D24" s="103" t="s">
        <v>77</v>
      </c>
      <c r="E24" s="104"/>
      <c r="F24" s="107">
        <v>2105640.81</v>
      </c>
      <c r="G24" s="106">
        <v>200.53720000000001</v>
      </c>
    </row>
    <row r="25" spans="1:8" s="1008" customFormat="1">
      <c r="A25" s="122" t="s">
        <v>191</v>
      </c>
      <c r="B25" s="175" t="s">
        <v>198</v>
      </c>
      <c r="C25" s="262" t="s">
        <v>199</v>
      </c>
      <c r="D25" s="103" t="s">
        <v>194</v>
      </c>
      <c r="E25" s="104"/>
      <c r="F25" s="107">
        <v>31339063.719999999</v>
      </c>
      <c r="G25" s="106">
        <v>126.3158</v>
      </c>
    </row>
    <row r="26" spans="1:8">
      <c r="A26" s="103" t="s">
        <v>192</v>
      </c>
      <c r="B26" s="175" t="s">
        <v>200</v>
      </c>
      <c r="C26" s="262" t="s">
        <v>201</v>
      </c>
      <c r="D26" s="103" t="s">
        <v>194</v>
      </c>
      <c r="E26" s="104"/>
      <c r="F26" s="107">
        <v>1002349.03</v>
      </c>
      <c r="G26" s="106">
        <v>123.6546</v>
      </c>
    </row>
    <row r="27" spans="1:8">
      <c r="A27" s="103" t="s">
        <v>1037</v>
      </c>
      <c r="B27" s="175" t="s">
        <v>1175</v>
      </c>
      <c r="C27" s="262" t="s">
        <v>1176</v>
      </c>
      <c r="D27" s="103" t="s">
        <v>194</v>
      </c>
      <c r="E27" s="104"/>
      <c r="F27" s="107">
        <v>4447803.8899999997</v>
      </c>
      <c r="G27" s="106">
        <v>162.7533</v>
      </c>
    </row>
    <row r="28" spans="1:8">
      <c r="A28" s="103" t="s">
        <v>193</v>
      </c>
      <c r="B28" s="175" t="s">
        <v>202</v>
      </c>
      <c r="C28" s="262" t="s">
        <v>203</v>
      </c>
      <c r="D28" s="103" t="s">
        <v>194</v>
      </c>
      <c r="E28" s="104"/>
      <c r="F28" s="107">
        <v>827892.78</v>
      </c>
      <c r="G28" s="106">
        <v>20.7118</v>
      </c>
    </row>
    <row r="29" spans="1:8" s="247" customFormat="1">
      <c r="A29" s="103" t="s">
        <v>1183</v>
      </c>
      <c r="B29" s="175" t="s">
        <v>1216</v>
      </c>
      <c r="C29" s="262" t="s">
        <v>1217</v>
      </c>
      <c r="D29" s="103" t="s">
        <v>1184</v>
      </c>
      <c r="E29" s="104"/>
      <c r="F29" s="107" t="s">
        <v>138</v>
      </c>
      <c r="G29" s="106" t="s">
        <v>138</v>
      </c>
    </row>
    <row r="30" spans="1:8" s="247" customFormat="1">
      <c r="A30" s="122" t="s">
        <v>1249</v>
      </c>
      <c r="B30" s="175" t="s">
        <v>1253</v>
      </c>
      <c r="C30" s="262" t="s">
        <v>1254</v>
      </c>
      <c r="D30" s="103" t="s">
        <v>1219</v>
      </c>
      <c r="E30" s="104"/>
      <c r="F30" s="107" t="s">
        <v>138</v>
      </c>
      <c r="G30" s="106" t="s">
        <v>138</v>
      </c>
    </row>
    <row r="31" spans="1:8" s="247" customFormat="1">
      <c r="A31" s="122" t="s">
        <v>1250</v>
      </c>
      <c r="B31" s="175" t="s">
        <v>1255</v>
      </c>
      <c r="C31" s="262" t="s">
        <v>1256</v>
      </c>
      <c r="D31" s="103" t="s">
        <v>1219</v>
      </c>
      <c r="E31" s="104"/>
      <c r="F31" s="107" t="s">
        <v>138</v>
      </c>
      <c r="G31" s="106" t="s">
        <v>138</v>
      </c>
    </row>
    <row r="32" spans="1:8" s="247" customFormat="1">
      <c r="A32" s="122" t="s">
        <v>1426</v>
      </c>
      <c r="B32" s="175" t="s">
        <v>1432</v>
      </c>
      <c r="C32" s="262" t="s">
        <v>1433</v>
      </c>
      <c r="D32" s="103" t="s">
        <v>139</v>
      </c>
      <c r="E32" s="104"/>
      <c r="F32" s="107">
        <v>1109897.76</v>
      </c>
      <c r="G32" s="106">
        <v>143.3682</v>
      </c>
      <c r="H32"/>
    </row>
    <row r="33" spans="1:8" s="1008" customFormat="1">
      <c r="A33" s="103" t="s">
        <v>1427</v>
      </c>
      <c r="B33" s="175" t="s">
        <v>1434</v>
      </c>
      <c r="C33" s="262" t="s">
        <v>1435</v>
      </c>
      <c r="D33" s="103" t="s">
        <v>139</v>
      </c>
      <c r="E33" s="104"/>
      <c r="F33" s="107">
        <v>2998456.28</v>
      </c>
      <c r="G33" s="106">
        <v>145.29509999999999</v>
      </c>
    </row>
    <row r="34" spans="1:8" s="1008" customFormat="1">
      <c r="A34" s="103" t="s">
        <v>167</v>
      </c>
      <c r="B34" s="175" t="s">
        <v>168</v>
      </c>
      <c r="C34" s="262" t="s">
        <v>169</v>
      </c>
      <c r="D34" s="103" t="s">
        <v>165</v>
      </c>
      <c r="E34" s="104" t="s">
        <v>113</v>
      </c>
      <c r="F34" s="107">
        <v>2367677.8199999998</v>
      </c>
      <c r="G34" s="106">
        <v>23.511800000000001</v>
      </c>
    </row>
    <row r="35" spans="1:8">
      <c r="A35" s="103"/>
      <c r="B35" s="175"/>
      <c r="C35" s="262"/>
      <c r="D35" s="103"/>
      <c r="E35" s="104" t="s">
        <v>114</v>
      </c>
      <c r="F35" s="107">
        <v>3896179.9</v>
      </c>
      <c r="G35" s="106">
        <v>21.720600000000001</v>
      </c>
    </row>
    <row r="36" spans="1:8" ht="12.75" customHeight="1">
      <c r="A36" s="103" t="s">
        <v>1368</v>
      </c>
      <c r="B36" s="175" t="s">
        <v>1436</v>
      </c>
      <c r="C36" s="262" t="s">
        <v>1437</v>
      </c>
      <c r="D36" s="103" t="s">
        <v>165</v>
      </c>
      <c r="E36" s="104"/>
      <c r="F36" s="107">
        <v>14833088.09</v>
      </c>
      <c r="G36" s="106">
        <v>109.8252</v>
      </c>
    </row>
    <row r="37" spans="1:8" s="1008" customFormat="1" ht="12.75" customHeight="1">
      <c r="A37" s="103" t="s">
        <v>1428</v>
      </c>
      <c r="B37" s="175" t="s">
        <v>1438</v>
      </c>
      <c r="C37" s="262" t="s">
        <v>1439</v>
      </c>
      <c r="D37" s="103" t="s">
        <v>165</v>
      </c>
      <c r="E37" s="104"/>
      <c r="F37" s="107">
        <v>2562413.23</v>
      </c>
      <c r="G37" s="106">
        <v>101.99160000000001</v>
      </c>
    </row>
    <row r="38" spans="1:8" s="1008" customFormat="1" ht="12.75" customHeight="1">
      <c r="A38" s="103" t="s">
        <v>1539</v>
      </c>
      <c r="B38" s="175" t="s">
        <v>1571</v>
      </c>
      <c r="C38" s="262" t="s">
        <v>1572</v>
      </c>
      <c r="D38" s="103" t="s">
        <v>165</v>
      </c>
      <c r="E38" s="104"/>
      <c r="F38" s="107">
        <v>433675.91</v>
      </c>
      <c r="G38" s="106">
        <v>56.015599999999999</v>
      </c>
    </row>
    <row r="39" spans="1:8" s="1008" customFormat="1" ht="12.75" customHeight="1">
      <c r="A39" s="103" t="s">
        <v>1429</v>
      </c>
      <c r="B39" s="175" t="s">
        <v>1440</v>
      </c>
      <c r="C39" s="262" t="s">
        <v>1441</v>
      </c>
      <c r="D39" s="103" t="s">
        <v>165</v>
      </c>
      <c r="E39" s="104"/>
      <c r="F39" s="107">
        <v>1304624.3500000001</v>
      </c>
      <c r="G39" s="106">
        <v>127.9062</v>
      </c>
    </row>
    <row r="40" spans="1:8" s="1008" customFormat="1" ht="12.75" customHeight="1">
      <c r="A40" s="103" t="s">
        <v>1584</v>
      </c>
      <c r="B40" s="175" t="s">
        <v>188</v>
      </c>
      <c r="C40" s="262" t="s">
        <v>189</v>
      </c>
      <c r="D40" s="103" t="s">
        <v>111</v>
      </c>
      <c r="E40" s="104"/>
      <c r="F40" s="107">
        <v>5091519.74</v>
      </c>
      <c r="G40" s="106">
        <v>1.0139</v>
      </c>
    </row>
    <row r="41" spans="1:8" s="1008" customFormat="1" ht="12.75" customHeight="1">
      <c r="A41" s="122" t="s">
        <v>1585</v>
      </c>
      <c r="B41" s="175" t="s">
        <v>1569</v>
      </c>
      <c r="C41" s="262" t="s">
        <v>1570</v>
      </c>
      <c r="D41" s="103" t="s">
        <v>111</v>
      </c>
      <c r="E41" s="104"/>
      <c r="F41" s="107">
        <v>145096.99</v>
      </c>
      <c r="G41" s="106">
        <v>99.3352</v>
      </c>
    </row>
    <row r="42" spans="1:8" ht="12.75" customHeight="1">
      <c r="A42" s="122" t="s">
        <v>170</v>
      </c>
      <c r="B42" s="175" t="s">
        <v>171</v>
      </c>
      <c r="C42" s="262" t="s">
        <v>172</v>
      </c>
      <c r="D42" s="122" t="s">
        <v>111</v>
      </c>
      <c r="E42" s="122"/>
      <c r="F42" s="107">
        <v>16766936.800000001</v>
      </c>
      <c r="G42" s="106">
        <v>1.0706</v>
      </c>
    </row>
    <row r="43" spans="1:8" s="1008" customFormat="1" ht="12.75" customHeight="1">
      <c r="A43" s="122" t="s">
        <v>1565</v>
      </c>
      <c r="B43" s="175" t="s">
        <v>1573</v>
      </c>
      <c r="C43" s="262" t="s">
        <v>1574</v>
      </c>
      <c r="D43" s="122" t="s">
        <v>1579</v>
      </c>
      <c r="E43" s="122"/>
      <c r="F43" s="107">
        <v>4745663.07</v>
      </c>
      <c r="G43" s="106">
        <v>100.8857</v>
      </c>
    </row>
    <row r="44" spans="1:8" s="1008" customFormat="1" ht="12.75" customHeight="1">
      <c r="A44" s="122" t="s">
        <v>833</v>
      </c>
      <c r="B44" s="175" t="s">
        <v>834</v>
      </c>
      <c r="C44" s="262" t="s">
        <v>835</v>
      </c>
      <c r="D44" s="122" t="s">
        <v>832</v>
      </c>
      <c r="E44" s="122"/>
      <c r="F44" s="107">
        <v>81628831.760000005</v>
      </c>
      <c r="G44" s="106">
        <v>24.958400000000001</v>
      </c>
    </row>
    <row r="45" spans="1:8" ht="12.75" customHeight="1">
      <c r="A45" s="103" t="s">
        <v>1366</v>
      </c>
      <c r="B45" s="175" t="s">
        <v>1442</v>
      </c>
      <c r="C45" s="262" t="s">
        <v>1443</v>
      </c>
      <c r="D45" s="103" t="s">
        <v>1367</v>
      </c>
      <c r="E45" s="103"/>
      <c r="F45" s="107">
        <v>5850348.6399999997</v>
      </c>
      <c r="G45" s="106">
        <v>134.5497</v>
      </c>
      <c r="H45" s="268"/>
    </row>
    <row r="46" spans="1:8" s="1008" customFormat="1" ht="12.75" customHeight="1">
      <c r="A46" s="122" t="s">
        <v>1540</v>
      </c>
      <c r="B46" s="175" t="s">
        <v>1575</v>
      </c>
      <c r="C46" s="262" t="s">
        <v>1576</v>
      </c>
      <c r="D46" s="103" t="s">
        <v>1541</v>
      </c>
      <c r="E46" s="103"/>
      <c r="F46" s="107">
        <v>449579578.50999999</v>
      </c>
      <c r="G46" s="106">
        <v>103.9435</v>
      </c>
      <c r="H46" s="268"/>
    </row>
    <row r="47" spans="1:8" ht="12.75" customHeight="1">
      <c r="A47" s="103" t="s">
        <v>195</v>
      </c>
      <c r="B47" s="175" t="s">
        <v>205</v>
      </c>
      <c r="C47" s="262" t="s">
        <v>204</v>
      </c>
      <c r="D47" s="103" t="s">
        <v>213</v>
      </c>
      <c r="E47" s="104" t="s">
        <v>113</v>
      </c>
      <c r="F47" s="107">
        <v>746891.55</v>
      </c>
      <c r="G47" s="106">
        <v>192.9179</v>
      </c>
      <c r="H47" s="268"/>
    </row>
    <row r="48" spans="1:8" s="1008" customFormat="1" ht="12.75" customHeight="1">
      <c r="A48" s="103"/>
      <c r="B48" s="175"/>
      <c r="C48" s="262"/>
      <c r="D48" s="103"/>
      <c r="E48" s="104" t="s">
        <v>114</v>
      </c>
      <c r="F48" s="107">
        <v>1827188.39</v>
      </c>
      <c r="G48" s="106">
        <v>192.38329999999999</v>
      </c>
      <c r="H48" s="268"/>
    </row>
    <row r="49" spans="1:8" s="1008" customFormat="1" ht="12.75" customHeight="1">
      <c r="A49" s="103"/>
      <c r="B49" s="175"/>
      <c r="C49" s="262"/>
      <c r="D49" s="103"/>
      <c r="E49" s="104" t="s">
        <v>115</v>
      </c>
      <c r="F49" s="107">
        <v>0</v>
      </c>
      <c r="G49" s="106">
        <v>0</v>
      </c>
      <c r="H49" s="268"/>
    </row>
    <row r="50" spans="1:8" s="1008" customFormat="1" ht="12.75" customHeight="1">
      <c r="A50" s="103" t="s">
        <v>1369</v>
      </c>
      <c r="B50" s="175" t="s">
        <v>1444</v>
      </c>
      <c r="C50" s="262" t="s">
        <v>1445</v>
      </c>
      <c r="D50" s="103" t="s">
        <v>213</v>
      </c>
      <c r="E50" s="103"/>
      <c r="F50" s="105">
        <v>612598.37</v>
      </c>
      <c r="G50" s="106">
        <v>103.117</v>
      </c>
      <c r="H50" s="267"/>
    </row>
    <row r="51" spans="1:8" s="1008" customFormat="1" ht="12.75" customHeight="1">
      <c r="A51" s="103" t="s">
        <v>212</v>
      </c>
      <c r="B51" s="175">
        <v>34988643147</v>
      </c>
      <c r="C51" s="262" t="s">
        <v>150</v>
      </c>
      <c r="D51" s="103" t="s">
        <v>213</v>
      </c>
      <c r="E51" s="103"/>
      <c r="F51" s="105">
        <v>11018428.08</v>
      </c>
      <c r="G51" s="106">
        <v>384.62479999999999</v>
      </c>
      <c r="H51" s="267"/>
    </row>
    <row r="52" spans="1:8" s="1008" customFormat="1" ht="12.75" customHeight="1">
      <c r="A52" s="122" t="s">
        <v>1566</v>
      </c>
      <c r="B52" s="175" t="s">
        <v>1577</v>
      </c>
      <c r="C52" s="262" t="s">
        <v>1578</v>
      </c>
      <c r="D52" s="103" t="s">
        <v>213</v>
      </c>
      <c r="E52" s="103"/>
      <c r="F52" s="105">
        <v>15870864.939999999</v>
      </c>
      <c r="G52" s="106">
        <v>111.2689</v>
      </c>
      <c r="H52" s="267"/>
    </row>
    <row r="53" spans="1:8" s="247" customFormat="1" ht="12.75" customHeight="1">
      <c r="A53" s="103" t="s">
        <v>1430</v>
      </c>
      <c r="B53" s="175" t="s">
        <v>1446</v>
      </c>
      <c r="C53" s="262" t="s">
        <v>1447</v>
      </c>
      <c r="D53" s="103" t="s">
        <v>213</v>
      </c>
      <c r="E53" s="104" t="s">
        <v>113</v>
      </c>
      <c r="F53" s="105">
        <v>4138855.63</v>
      </c>
      <c r="G53" s="106">
        <v>98.544200000000004</v>
      </c>
      <c r="H53" s="267"/>
    </row>
    <row r="54" spans="1:8" s="1008" customFormat="1" ht="12.75" customHeight="1">
      <c r="A54" s="103"/>
      <c r="B54" s="175"/>
      <c r="C54" s="262"/>
      <c r="D54" s="103"/>
      <c r="E54" s="104" t="s">
        <v>114</v>
      </c>
      <c r="F54" s="105">
        <v>1911757.12</v>
      </c>
      <c r="G54" s="106">
        <v>98.544200000000004</v>
      </c>
      <c r="H54" s="267"/>
    </row>
    <row r="55" spans="1:8" s="1008" customFormat="1" ht="12.75" customHeight="1">
      <c r="A55" s="103"/>
      <c r="B55" s="175"/>
      <c r="C55" s="262"/>
      <c r="D55" s="103"/>
      <c r="E55" s="104" t="s">
        <v>115</v>
      </c>
      <c r="F55" s="105">
        <v>261142.08</v>
      </c>
      <c r="G55" s="106">
        <v>98.544200000000004</v>
      </c>
      <c r="H55" s="267"/>
    </row>
    <row r="56" spans="1:8" s="1008" customFormat="1" ht="12.75" customHeight="1">
      <c r="A56" s="103" t="s">
        <v>1431</v>
      </c>
      <c r="B56" s="175" t="s">
        <v>1448</v>
      </c>
      <c r="C56" s="262" t="s">
        <v>1449</v>
      </c>
      <c r="D56" s="103" t="s">
        <v>213</v>
      </c>
      <c r="E56" s="104"/>
      <c r="F56" s="105">
        <v>3482538.41</v>
      </c>
      <c r="G56" s="106">
        <v>321.66449999999998</v>
      </c>
      <c r="H56" s="267"/>
    </row>
    <row r="57" spans="1:8" s="1008" customFormat="1" ht="12.75" customHeight="1">
      <c r="A57" s="103" t="s">
        <v>923</v>
      </c>
      <c r="B57" s="175" t="s">
        <v>1033</v>
      </c>
      <c r="C57" s="262" t="s">
        <v>1032</v>
      </c>
      <c r="D57" s="103" t="s">
        <v>1038</v>
      </c>
      <c r="E57" s="103"/>
      <c r="F57" s="105">
        <v>324055.25</v>
      </c>
      <c r="G57" s="106">
        <v>620.63990000000001</v>
      </c>
      <c r="H57" s="267"/>
    </row>
    <row r="58" spans="1:8" ht="18.75" customHeight="1">
      <c r="A58" s="538" t="s">
        <v>396</v>
      </c>
      <c r="B58" s="550"/>
      <c r="C58" s="551"/>
      <c r="D58" s="539"/>
      <c r="E58" s="539"/>
      <c r="F58" s="540">
        <f>SUM(F23:F57)</f>
        <v>674078350.37</v>
      </c>
      <c r="G58" s="552"/>
    </row>
    <row r="59" spans="1:8" ht="12.75" customHeight="1">
      <c r="A59" s="21" t="s">
        <v>374</v>
      </c>
    </row>
    <row r="60" spans="1:8" ht="12.75" customHeight="1">
      <c r="A60" s="45" t="s">
        <v>397</v>
      </c>
    </row>
    <row r="61" spans="1:8" ht="12.75" customHeight="1">
      <c r="A61" s="1061" t="s">
        <v>1586</v>
      </c>
    </row>
    <row r="62" spans="1:8" s="1008" customFormat="1" ht="12.75" customHeight="1">
      <c r="A62" s="1062" t="s">
        <v>1587</v>
      </c>
      <c r="C62" s="258"/>
    </row>
    <row r="63" spans="1:8" s="1008" customFormat="1" ht="12.75" customHeight="1">
      <c r="A63" s="1061" t="s">
        <v>1588</v>
      </c>
      <c r="C63" s="258"/>
    </row>
    <row r="64" spans="1:8" s="1008" customFormat="1" ht="12.75" customHeight="1">
      <c r="A64" s="1060" t="s">
        <v>1589</v>
      </c>
      <c r="C64" s="258"/>
    </row>
    <row r="65" spans="1:7" s="1008" customFormat="1" ht="12.75" customHeight="1">
      <c r="A65" s="1060"/>
      <c r="C65" s="258"/>
    </row>
    <row r="66" spans="1:7" ht="12.75" customHeight="1">
      <c r="A66" s="128" t="s">
        <v>688</v>
      </c>
      <c r="G66" s="146" t="s">
        <v>1604</v>
      </c>
    </row>
    <row r="67" spans="1:7" ht="12.75" customHeight="1">
      <c r="A67" s="500" t="s">
        <v>784</v>
      </c>
      <c r="G67" s="502" t="s">
        <v>1605</v>
      </c>
    </row>
    <row r="68" spans="1:7" ht="12.75" customHeight="1">
      <c r="A68" s="68"/>
    </row>
    <row r="69" spans="1:7" ht="12.75" customHeight="1">
      <c r="A69" s="45"/>
      <c r="G69" s="916" t="s">
        <v>1301</v>
      </c>
    </row>
    <row r="70" spans="1:7" ht="47.25" customHeight="1">
      <c r="A70" s="553" t="s">
        <v>398</v>
      </c>
      <c r="B70" s="532" t="s">
        <v>377</v>
      </c>
      <c r="C70" s="532" t="s">
        <v>378</v>
      </c>
      <c r="D70" s="553" t="s">
        <v>379</v>
      </c>
      <c r="E70" s="553"/>
      <c r="F70" s="553" t="s">
        <v>380</v>
      </c>
      <c r="G70" s="553" t="s">
        <v>381</v>
      </c>
    </row>
    <row r="71" spans="1:7">
      <c r="A71" s="108" t="s">
        <v>145</v>
      </c>
      <c r="B71" s="103">
        <v>8269700991</v>
      </c>
      <c r="C71" s="262" t="s">
        <v>153</v>
      </c>
      <c r="D71" s="108" t="s">
        <v>789</v>
      </c>
      <c r="E71" s="108"/>
      <c r="F71" s="109">
        <v>444593154.52999997</v>
      </c>
      <c r="G71" s="106">
        <v>115.6138</v>
      </c>
    </row>
    <row r="72" spans="1:7">
      <c r="A72" s="21" t="s">
        <v>294</v>
      </c>
      <c r="G72" s="206"/>
    </row>
    <row r="73" spans="1:7">
      <c r="A73" s="142" t="s">
        <v>399</v>
      </c>
    </row>
    <row r="74" spans="1:7" ht="12.75" customHeight="1">
      <c r="A74" s="148" t="s">
        <v>106</v>
      </c>
      <c r="B74" s="168"/>
      <c r="C74" s="168"/>
      <c r="D74" s="168"/>
      <c r="E74" s="205"/>
      <c r="F74" s="168"/>
      <c r="G74" s="168"/>
    </row>
    <row r="75" spans="1:7" ht="21.75" customHeight="1">
      <c r="A75" s="1261" t="s">
        <v>107</v>
      </c>
      <c r="B75" s="1261"/>
      <c r="C75" s="1261"/>
      <c r="D75" s="1261"/>
      <c r="E75" s="1261"/>
      <c r="F75" s="1261"/>
      <c r="G75" s="1261"/>
    </row>
    <row r="76" spans="1:7" ht="12.75" customHeight="1">
      <c r="A76" s="53"/>
    </row>
    <row r="77" spans="1:7" ht="12.75" customHeight="1">
      <c r="A77" s="134" t="s">
        <v>689</v>
      </c>
      <c r="F77" s="135"/>
      <c r="G77" s="146" t="s">
        <v>1543</v>
      </c>
    </row>
    <row r="78" spans="1:7" ht="12.75" customHeight="1">
      <c r="A78" s="503" t="s">
        <v>1243</v>
      </c>
      <c r="F78" s="54"/>
      <c r="G78" s="502" t="s">
        <v>1544</v>
      </c>
    </row>
    <row r="79" spans="1:7" ht="12.75" customHeight="1"/>
    <row r="80" spans="1:7" ht="12.75" customHeight="1">
      <c r="G80" s="916" t="s">
        <v>1301</v>
      </c>
    </row>
    <row r="81" spans="1:7" ht="35.25" customHeight="1">
      <c r="A81" s="553" t="s">
        <v>780</v>
      </c>
      <c r="B81" s="532" t="s">
        <v>388</v>
      </c>
      <c r="C81" s="532" t="s">
        <v>378</v>
      </c>
      <c r="D81" s="553" t="s">
        <v>379</v>
      </c>
      <c r="E81" s="553"/>
      <c r="F81" s="553" t="s">
        <v>380</v>
      </c>
      <c r="G81" s="532" t="s">
        <v>391</v>
      </c>
    </row>
    <row r="82" spans="1:7" s="247" customFormat="1">
      <c r="A82" s="112" t="s">
        <v>1247</v>
      </c>
      <c r="B82" s="175" t="s">
        <v>1251</v>
      </c>
      <c r="C82" s="263" t="s">
        <v>1252</v>
      </c>
      <c r="D82" s="112" t="s">
        <v>1248</v>
      </c>
      <c r="E82" s="112"/>
      <c r="F82" s="113">
        <v>29654230.260000002</v>
      </c>
      <c r="G82" s="114">
        <v>4.9000000000000002E-2</v>
      </c>
    </row>
    <row r="83" spans="1:7" ht="12.75" customHeight="1">
      <c r="A83" s="112" t="s">
        <v>1185</v>
      </c>
      <c r="B83" s="175" t="s">
        <v>1244</v>
      </c>
      <c r="C83" s="263" t="s">
        <v>1245</v>
      </c>
      <c r="D83" s="112" t="s">
        <v>1186</v>
      </c>
      <c r="E83" s="112"/>
      <c r="F83" s="113">
        <v>18581104.940000001</v>
      </c>
      <c r="G83" s="114">
        <v>69.814400000000006</v>
      </c>
    </row>
    <row r="84" spans="1:7" s="247" customFormat="1" ht="12.75" customHeight="1">
      <c r="A84" s="538" t="s">
        <v>396</v>
      </c>
      <c r="B84" s="550"/>
      <c r="C84" s="551"/>
      <c r="D84" s="550"/>
      <c r="E84" s="550"/>
      <c r="F84" s="554">
        <f>SUM(F80:F83)</f>
        <v>48235335.200000003</v>
      </c>
      <c r="G84" s="555"/>
    </row>
    <row r="85" spans="1:7" ht="12.75" customHeight="1">
      <c r="A85" s="40" t="s">
        <v>400</v>
      </c>
    </row>
    <row r="86" spans="1:7" ht="12.75" customHeight="1">
      <c r="A86" s="45" t="s">
        <v>397</v>
      </c>
    </row>
    <row r="87" spans="1:7" ht="12.75" customHeight="1"/>
    <row r="88" spans="1:7" ht="12.75" customHeight="1">
      <c r="A88" s="134" t="s">
        <v>782</v>
      </c>
      <c r="F88" s="135"/>
      <c r="G88" s="146" t="s">
        <v>1543</v>
      </c>
    </row>
    <row r="89" spans="1:7" ht="12.75" customHeight="1">
      <c r="A89" s="503" t="s">
        <v>783</v>
      </c>
      <c r="F89" s="54"/>
      <c r="G89" s="502" t="s">
        <v>1544</v>
      </c>
    </row>
    <row r="90" spans="1:7" ht="12.75" customHeight="1">
      <c r="A90" s="147"/>
    </row>
    <row r="91" spans="1:7" ht="12.75" customHeight="1">
      <c r="G91" s="916" t="s">
        <v>1301</v>
      </c>
    </row>
    <row r="92" spans="1:7" ht="21.75">
      <c r="A92" s="553" t="s">
        <v>401</v>
      </c>
      <c r="B92" s="532" t="s">
        <v>388</v>
      </c>
      <c r="C92" s="532" t="s">
        <v>378</v>
      </c>
      <c r="D92" s="553" t="s">
        <v>379</v>
      </c>
      <c r="E92" s="553"/>
      <c r="F92" s="553" t="s">
        <v>380</v>
      </c>
      <c r="G92" s="532" t="s">
        <v>391</v>
      </c>
    </row>
    <row r="93" spans="1:7" ht="12.75" customHeight="1">
      <c r="A93" s="112" t="s">
        <v>1594</v>
      </c>
      <c r="B93" s="175">
        <v>61196386099</v>
      </c>
      <c r="C93" s="263" t="s">
        <v>1595</v>
      </c>
      <c r="D93" s="112"/>
      <c r="E93" s="112"/>
      <c r="F93" s="895"/>
      <c r="G93" s="896"/>
    </row>
    <row r="94" spans="1:7" ht="18.75" customHeight="1">
      <c r="A94" s="538" t="s">
        <v>396</v>
      </c>
      <c r="B94" s="550"/>
      <c r="C94" s="551"/>
      <c r="D94" s="550"/>
      <c r="E94" s="550"/>
      <c r="F94" s="554"/>
      <c r="G94" s="555"/>
    </row>
    <row r="95" spans="1:7" s="247" customFormat="1">
      <c r="A95" s="258" t="s">
        <v>1593</v>
      </c>
    </row>
    <row r="96" spans="1:7" ht="12.75" customHeight="1">
      <c r="A96" s="40" t="s">
        <v>400</v>
      </c>
    </row>
    <row r="97" spans="1:7" ht="12.75" customHeight="1">
      <c r="A97" s="45" t="s">
        <v>397</v>
      </c>
      <c r="F97" s="121"/>
    </row>
    <row r="98" spans="1:7" ht="12.75" customHeight="1">
      <c r="A98" s="499" t="s">
        <v>159</v>
      </c>
      <c r="D98" s="44"/>
    </row>
    <row r="99" spans="1:7">
      <c r="A99" s="148" t="s">
        <v>105</v>
      </c>
    </row>
    <row r="100" spans="1:7" ht="21" customHeight="1">
      <c r="A100" s="1262" t="s">
        <v>104</v>
      </c>
      <c r="B100" s="1262"/>
      <c r="C100" s="1262"/>
      <c r="D100" s="1262"/>
      <c r="E100" s="1262"/>
      <c r="F100" s="1262"/>
      <c r="G100" s="1262"/>
    </row>
    <row r="101" spans="1:7" ht="12.75" customHeight="1">
      <c r="A101" s="580" t="s">
        <v>81</v>
      </c>
      <c r="D101" s="44"/>
      <c r="G101" s="34" t="s">
        <v>960</v>
      </c>
    </row>
    <row r="102" spans="1:7" ht="12.75" customHeight="1">
      <c r="D102" s="44"/>
    </row>
    <row r="103" spans="1:7" ht="12.75" customHeight="1">
      <c r="A103" s="150"/>
      <c r="F103" s="121"/>
    </row>
    <row r="104" spans="1:7" ht="12.75" customHeight="1">
      <c r="A104" s="148"/>
      <c r="D104" s="44"/>
    </row>
    <row r="105" spans="1:7" ht="12.75" customHeight="1">
      <c r="A105" s="148"/>
      <c r="F105" s="121"/>
    </row>
    <row r="106" spans="1:7" ht="12.75" customHeight="1">
      <c r="A106" s="148"/>
    </row>
    <row r="107" spans="1:7" ht="12.75" customHeight="1">
      <c r="A107" s="149"/>
      <c r="F107" s="44"/>
    </row>
    <row r="108" spans="1:7" ht="12.75" customHeight="1">
      <c r="A108" s="149"/>
    </row>
    <row r="109" spans="1:7" ht="12.75" customHeight="1">
      <c r="A109" s="149"/>
    </row>
    <row r="110" spans="1:7" ht="12.75" customHeight="1">
      <c r="A110" s="149"/>
    </row>
    <row r="111" spans="1:7" ht="12.75" customHeight="1"/>
    <row r="112" spans="1:7" ht="12.75" customHeight="1"/>
  </sheetData>
  <mergeCells count="2">
    <mergeCell ref="A75:G75"/>
    <mergeCell ref="A100:G100"/>
  </mergeCells>
  <hyperlinks>
    <hyperlink ref="A101" location="'2 Sadržaj'!A1" display="Sadržaj / Contents" xr:uid="{2A3EC2A6-6042-4BF5-BA9E-893DDF2F689C}"/>
  </hyperlinks>
  <pageMargins left="0.7" right="0.7" top="0.75" bottom="0.75" header="0.3" footer="0.3"/>
  <pageSetup paperSize="9" scale="51" orientation="portrait" r:id="rId1"/>
  <ignoredErrors>
    <ignoredError sqref="B83:C83 B82 B8 B12 B10 B53:B57 B23:B24 B25:B37 B44:B45 B50:B51 B47 B39 B40 B42 B38 B43 B4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30" t="s">
        <v>691</v>
      </c>
      <c r="G1" s="132" t="str">
        <f>Naslovnica!A20</f>
        <v>Ožujak 2025.</v>
      </c>
      <c r="K1" s="247"/>
    </row>
    <row r="2" spans="1:11" ht="12.75" customHeight="1">
      <c r="A2" s="496" t="s">
        <v>692</v>
      </c>
      <c r="G2" s="497" t="str">
        <f>Naslovnica!A24</f>
        <v>March 2025</v>
      </c>
    </row>
    <row r="3" spans="1:11" ht="12.75" customHeight="1"/>
    <row r="4" spans="1:11" ht="12.75" customHeight="1">
      <c r="G4" s="13" t="s">
        <v>1301</v>
      </c>
    </row>
    <row r="5" spans="1:11" ht="33">
      <c r="A5" s="553" t="s">
        <v>376</v>
      </c>
      <c r="B5" s="532" t="s">
        <v>377</v>
      </c>
      <c r="C5" s="532" t="s">
        <v>378</v>
      </c>
      <c r="D5" s="553" t="s">
        <v>379</v>
      </c>
      <c r="E5" s="553" t="s">
        <v>140</v>
      </c>
      <c r="F5" s="553" t="s">
        <v>380</v>
      </c>
      <c r="G5" s="532" t="s">
        <v>391</v>
      </c>
    </row>
    <row r="6" spans="1:11">
      <c r="A6" s="108" t="s">
        <v>1316</v>
      </c>
      <c r="B6" s="175" t="s">
        <v>1424</v>
      </c>
      <c r="C6" s="104" t="s">
        <v>1425</v>
      </c>
      <c r="D6" s="108" t="s">
        <v>111</v>
      </c>
      <c r="E6" s="1016" t="s">
        <v>113</v>
      </c>
      <c r="F6" s="109">
        <v>2482194.92</v>
      </c>
      <c r="G6" s="153">
        <v>98.335499999999996</v>
      </c>
    </row>
    <row r="7" spans="1:11">
      <c r="A7" s="108"/>
      <c r="B7" s="175"/>
      <c r="C7" s="104"/>
      <c r="D7" s="108"/>
      <c r="E7" s="1016" t="s">
        <v>114</v>
      </c>
      <c r="F7" s="109">
        <v>65941.47</v>
      </c>
      <c r="G7" s="153">
        <v>96.107799999999997</v>
      </c>
    </row>
    <row r="8" spans="1:11">
      <c r="A8" s="108"/>
      <c r="B8" s="175"/>
      <c r="C8" s="104"/>
      <c r="D8" s="108"/>
      <c r="E8" s="1016" t="s">
        <v>115</v>
      </c>
      <c r="F8" s="109">
        <v>13704.86</v>
      </c>
      <c r="G8" s="153">
        <v>99.322100000000006</v>
      </c>
    </row>
    <row r="9" spans="1:11">
      <c r="A9" s="108"/>
      <c r="B9" s="175"/>
      <c r="C9" s="104"/>
      <c r="D9" s="108"/>
      <c r="E9" s="1016" t="s">
        <v>1040</v>
      </c>
      <c r="F9" s="109">
        <v>0</v>
      </c>
      <c r="G9" s="153">
        <v>0</v>
      </c>
    </row>
    <row r="10" spans="1:11">
      <c r="A10" s="538" t="s">
        <v>373</v>
      </c>
      <c r="B10" s="549"/>
      <c r="C10" s="549"/>
      <c r="D10" s="556"/>
      <c r="E10" s="556"/>
      <c r="F10" s="557">
        <f>SUM(F6:F9)</f>
        <v>2561841.25</v>
      </c>
      <c r="G10" s="558"/>
    </row>
    <row r="11" spans="1:11" ht="12.75" customHeight="1">
      <c r="A11" s="21" t="s">
        <v>382</v>
      </c>
    </row>
    <row r="12" spans="1:11" ht="12.75" customHeight="1">
      <c r="A12" s="21" t="s">
        <v>1603</v>
      </c>
      <c r="F12" s="1059"/>
    </row>
    <row r="13" spans="1:11" ht="12.75" customHeight="1">
      <c r="A13" s="21"/>
    </row>
    <row r="14" spans="1:11" ht="12.75" customHeight="1">
      <c r="A14" s="130" t="s">
        <v>693</v>
      </c>
      <c r="G14" s="132" t="s">
        <v>1704</v>
      </c>
    </row>
    <row r="15" spans="1:11" ht="12.75" customHeight="1">
      <c r="A15" s="496" t="s">
        <v>694</v>
      </c>
      <c r="G15" s="497" t="s">
        <v>1703</v>
      </c>
    </row>
    <row r="16" spans="1:11" ht="12.75" customHeight="1"/>
    <row r="17" spans="1:7" ht="12.75" customHeight="1">
      <c r="G17" s="13" t="s">
        <v>1301</v>
      </c>
    </row>
    <row r="18" spans="1:7" ht="54.75">
      <c r="A18" s="553" t="s">
        <v>383</v>
      </c>
      <c r="B18" s="532" t="s">
        <v>377</v>
      </c>
      <c r="C18" s="532" t="s">
        <v>378</v>
      </c>
      <c r="D18" s="553" t="s">
        <v>379</v>
      </c>
      <c r="E18" s="553"/>
      <c r="F18" s="553" t="s">
        <v>380</v>
      </c>
      <c r="G18" s="553" t="s">
        <v>381</v>
      </c>
    </row>
    <row r="19" spans="1:7" ht="12.75" customHeight="1">
      <c r="A19" s="108" t="s">
        <v>137</v>
      </c>
      <c r="B19" s="175">
        <v>75111210338</v>
      </c>
      <c r="C19" s="262" t="s">
        <v>152</v>
      </c>
      <c r="D19" s="260" t="s">
        <v>139</v>
      </c>
      <c r="E19" s="260"/>
      <c r="F19" s="109">
        <v>8836007.0800000001</v>
      </c>
      <c r="G19" s="153">
        <v>17.462499999999999</v>
      </c>
    </row>
    <row r="20" spans="1:7" ht="12.75" customHeight="1">
      <c r="A20" s="264" t="s">
        <v>1421</v>
      </c>
      <c r="B20" s="175" t="s">
        <v>161</v>
      </c>
      <c r="C20" s="262" t="s">
        <v>151</v>
      </c>
      <c r="D20" s="108" t="s">
        <v>165</v>
      </c>
      <c r="E20" s="108"/>
      <c r="F20" s="109">
        <v>17267726.09</v>
      </c>
      <c r="G20" s="153">
        <v>5.6760999999999999</v>
      </c>
    </row>
    <row r="21" spans="1:7">
      <c r="A21" s="538" t="s">
        <v>373</v>
      </c>
      <c r="B21" s="549"/>
      <c r="C21" s="549"/>
      <c r="D21" s="556"/>
      <c r="E21" s="556"/>
      <c r="F21" s="557">
        <f>SUM(F19:F20)</f>
        <v>26103733.170000002</v>
      </c>
      <c r="G21" s="558"/>
    </row>
    <row r="22" spans="1:7" ht="12.75" customHeight="1">
      <c r="A22" s="21" t="s">
        <v>384</v>
      </c>
    </row>
    <row r="23" spans="1:7" ht="12.75" customHeight="1">
      <c r="A23" s="56" t="s">
        <v>1422</v>
      </c>
    </row>
    <row r="24" spans="1:7" ht="12.75" customHeight="1">
      <c r="A24" s="1034" t="s">
        <v>1423</v>
      </c>
      <c r="F24" s="1059"/>
    </row>
    <row r="25" spans="1:7" ht="12.75" customHeight="1"/>
    <row r="26" spans="1:7" ht="12.75" customHeight="1">
      <c r="A26" s="131" t="s">
        <v>695</v>
      </c>
      <c r="G26" s="132" t="s">
        <v>1704</v>
      </c>
    </row>
    <row r="27" spans="1:7" ht="12.75" customHeight="1">
      <c r="A27" s="494" t="s">
        <v>696</v>
      </c>
      <c r="G27" s="497" t="s">
        <v>1703</v>
      </c>
    </row>
    <row r="28" spans="1:7" ht="12.75" customHeight="1"/>
    <row r="29" spans="1:7" ht="12.75" customHeight="1">
      <c r="G29" s="13" t="s">
        <v>1301</v>
      </c>
    </row>
    <row r="30" spans="1:7" ht="54.75">
      <c r="A30" s="553" t="s">
        <v>383</v>
      </c>
      <c r="B30" s="532" t="s">
        <v>377</v>
      </c>
      <c r="C30" s="532" t="s">
        <v>378</v>
      </c>
      <c r="D30" s="553" t="s">
        <v>379</v>
      </c>
      <c r="E30" s="553"/>
      <c r="F30" s="553" t="s">
        <v>380</v>
      </c>
      <c r="G30" s="553" t="s">
        <v>381</v>
      </c>
    </row>
    <row r="31" spans="1:7" ht="12.75" customHeight="1">
      <c r="A31" s="108"/>
      <c r="B31" s="175"/>
      <c r="C31" s="262"/>
      <c r="D31" s="264"/>
      <c r="E31" s="264"/>
      <c r="F31" s="109"/>
      <c r="G31" s="153"/>
    </row>
    <row r="32" spans="1:7" ht="12.75" customHeight="1">
      <c r="A32" s="21" t="s">
        <v>382</v>
      </c>
    </row>
    <row r="33" spans="1:7" ht="19.5" customHeight="1">
      <c r="A33" s="1263" t="s">
        <v>106</v>
      </c>
      <c r="B33" s="1263"/>
      <c r="C33" s="1263"/>
      <c r="D33" s="1263"/>
      <c r="E33" s="1015"/>
    </row>
    <row r="34" spans="1:7" ht="21.75" customHeight="1">
      <c r="A34" s="1261" t="s">
        <v>107</v>
      </c>
      <c r="B34" s="1261"/>
      <c r="C34" s="1261"/>
      <c r="D34" s="1261"/>
      <c r="E34" s="1014"/>
      <c r="F34" s="53"/>
      <c r="G34" s="53"/>
    </row>
    <row r="35" spans="1:7" ht="12.75" customHeight="1">
      <c r="A35" s="737"/>
    </row>
    <row r="36" spans="1:7" ht="12.75" customHeight="1"/>
    <row r="37" spans="1:7" ht="12.75" customHeight="1">
      <c r="A37" s="133" t="s">
        <v>697</v>
      </c>
      <c r="G37" s="126" t="str">
        <f>Naslovnica!A20</f>
        <v>Ožujak 2025.</v>
      </c>
    </row>
    <row r="38" spans="1:7" ht="12.75" customHeight="1">
      <c r="A38" s="494" t="s">
        <v>698</v>
      </c>
      <c r="G38" s="498" t="str">
        <f>Naslovnica!A24</f>
        <v>March 2025</v>
      </c>
    </row>
    <row r="39" spans="1:7" ht="12.75" customHeight="1"/>
    <row r="40" spans="1:7" ht="12.75" customHeight="1">
      <c r="F40" s="13"/>
      <c r="G40" s="13" t="s">
        <v>1301</v>
      </c>
    </row>
    <row r="41" spans="1:7" ht="33">
      <c r="A41" s="553" t="s">
        <v>385</v>
      </c>
      <c r="B41" s="532" t="s">
        <v>377</v>
      </c>
      <c r="C41" s="532" t="s">
        <v>378</v>
      </c>
      <c r="D41" s="553" t="s">
        <v>379</v>
      </c>
      <c r="E41" s="553"/>
      <c r="F41" s="553" t="s">
        <v>380</v>
      </c>
      <c r="G41" s="532" t="s">
        <v>391</v>
      </c>
    </row>
    <row r="42" spans="1:7" ht="22.5" customHeight="1">
      <c r="A42" s="110" t="s">
        <v>80</v>
      </c>
      <c r="B42" s="175">
        <v>39146857475</v>
      </c>
      <c r="C42" s="262" t="s">
        <v>154</v>
      </c>
      <c r="D42" s="244" t="s">
        <v>111</v>
      </c>
      <c r="E42" s="244"/>
      <c r="F42" s="111">
        <v>234671671.41999999</v>
      </c>
      <c r="G42" s="153">
        <v>134.5258</v>
      </c>
    </row>
    <row r="43" spans="1:7" ht="12.75" customHeight="1">
      <c r="A43" s="21" t="s">
        <v>382</v>
      </c>
      <c r="B43" s="251"/>
      <c r="C43" s="252"/>
      <c r="D43" s="253"/>
      <c r="E43" s="253"/>
      <c r="F43" s="254"/>
    </row>
    <row r="44" spans="1:7" ht="12.75" customHeight="1">
      <c r="A44" s="499" t="s">
        <v>160</v>
      </c>
      <c r="F44" s="886"/>
      <c r="G44" s="887"/>
    </row>
    <row r="45" spans="1:7" ht="12.75" customHeight="1">
      <c r="A45" s="144"/>
      <c r="D45" s="811"/>
      <c r="E45" s="811"/>
    </row>
    <row r="46" spans="1:7" ht="12.75" customHeight="1">
      <c r="A46" s="255"/>
      <c r="B46" s="169"/>
      <c r="C46" s="169"/>
      <c r="D46" s="169"/>
      <c r="E46" s="169"/>
      <c r="F46" s="871"/>
      <c r="G46" s="871"/>
    </row>
    <row r="47" spans="1:7" ht="12.75" customHeight="1">
      <c r="A47" s="261"/>
      <c r="B47" s="53"/>
      <c r="C47" s="53"/>
      <c r="D47" s="53"/>
      <c r="E47" s="53"/>
    </row>
    <row r="48" spans="1:7" ht="12.75" customHeight="1">
      <c r="A48" s="163"/>
    </row>
    <row r="49" spans="1:7" ht="12.75" customHeight="1"/>
    <row r="50" spans="1:7" ht="12.75" customHeight="1"/>
    <row r="51" spans="1:7" ht="12.75" customHeight="1">
      <c r="A51" s="575" t="s">
        <v>386</v>
      </c>
      <c r="B51" s="577"/>
      <c r="C51" s="577"/>
      <c r="D51" s="577"/>
      <c r="E51" s="577"/>
    </row>
    <row r="52" spans="1:7" ht="12.75" customHeight="1">
      <c r="A52" s="578" t="s">
        <v>163</v>
      </c>
      <c r="B52" s="577"/>
      <c r="C52" s="577"/>
      <c r="D52" s="577"/>
      <c r="E52" s="577"/>
    </row>
    <row r="53" spans="1:7" ht="12.75" customHeight="1">
      <c r="A53" s="580" t="s">
        <v>81</v>
      </c>
    </row>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c r="G64" s="34" t="s">
        <v>776</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71" t="s">
        <v>655</v>
      </c>
      <c r="B1" s="572"/>
      <c r="C1" s="572"/>
      <c r="D1" s="481"/>
      <c r="E1" s="569"/>
      <c r="F1" s="183"/>
      <c r="G1" s="183"/>
      <c r="H1" s="183"/>
      <c r="I1" s="482" t="s">
        <v>1618</v>
      </c>
    </row>
    <row r="2" spans="1:27" ht="15" customHeight="1">
      <c r="A2" s="573" t="s">
        <v>656</v>
      </c>
      <c r="B2" s="572"/>
      <c r="C2" s="572"/>
      <c r="D2" s="481"/>
      <c r="E2" s="570"/>
      <c r="F2" s="183"/>
      <c r="G2" s="183"/>
      <c r="H2" s="183"/>
      <c r="I2" s="489" t="s">
        <v>1619</v>
      </c>
    </row>
    <row r="3" spans="1:27" ht="12.75" customHeight="1">
      <c r="A3" s="41" t="s">
        <v>809</v>
      </c>
    </row>
    <row r="4" spans="1:27" ht="12.75" customHeight="1"/>
    <row r="5" spans="1:27" ht="12.75" customHeight="1">
      <c r="A5" s="136" t="s">
        <v>657</v>
      </c>
    </row>
    <row r="6" spans="1:27" ht="12.75" customHeight="1">
      <c r="A6" s="490" t="s">
        <v>658</v>
      </c>
    </row>
    <row r="7" spans="1:27" ht="12.75" customHeight="1">
      <c r="J7" s="1267"/>
      <c r="K7" s="1267"/>
      <c r="L7" s="301"/>
      <c r="M7" s="301"/>
      <c r="N7" s="301"/>
      <c r="O7" s="301"/>
      <c r="P7" s="301"/>
    </row>
    <row r="8" spans="1:27" ht="16.5" customHeight="1">
      <c r="A8" s="1269" t="s">
        <v>363</v>
      </c>
      <c r="B8" s="1269"/>
      <c r="C8" s="411">
        <v>45657</v>
      </c>
      <c r="D8" s="301"/>
      <c r="E8" s="301"/>
      <c r="F8" s="301"/>
      <c r="G8" s="301"/>
      <c r="J8" s="1267"/>
      <c r="K8" s="1267"/>
      <c r="L8" s="302"/>
      <c r="M8" s="302"/>
      <c r="N8" s="302"/>
      <c r="O8" s="302"/>
      <c r="P8" s="302"/>
    </row>
    <row r="9" spans="1:27" ht="21.75" customHeight="1">
      <c r="A9" s="1270" t="s">
        <v>364</v>
      </c>
      <c r="B9" s="1270"/>
      <c r="C9" s="412">
        <v>15</v>
      </c>
      <c r="D9" s="301"/>
      <c r="E9" s="302"/>
      <c r="F9" s="302"/>
      <c r="G9" s="302"/>
    </row>
    <row r="10" spans="1:27" ht="12.75" customHeight="1">
      <c r="A10" s="16" t="s">
        <v>294</v>
      </c>
    </row>
    <row r="11" spans="1:27" ht="12.75" customHeight="1"/>
    <row r="12" spans="1:27" ht="12.75" customHeight="1">
      <c r="A12" s="136" t="s">
        <v>659</v>
      </c>
    </row>
    <row r="13" spans="1:27" ht="12.75" customHeight="1">
      <c r="A13" s="490" t="s">
        <v>660</v>
      </c>
      <c r="Z13" s="64"/>
      <c r="AA13" s="64"/>
    </row>
    <row r="14" spans="1:27" s="247" customFormat="1" ht="12.75" customHeight="1">
      <c r="A14" s="42"/>
      <c r="F14" s="183"/>
      <c r="I14" s="13" t="s">
        <v>1291</v>
      </c>
      <c r="Y14" s="64"/>
      <c r="Z14" s="64"/>
      <c r="AA14" s="64"/>
    </row>
    <row r="15" spans="1:27" s="247" customFormat="1" ht="22.5" customHeight="1">
      <c r="A15" s="413"/>
      <c r="B15" s="1266" t="s">
        <v>365</v>
      </c>
      <c r="C15" s="1266"/>
      <c r="D15" s="1266"/>
      <c r="E15" s="1266"/>
      <c r="F15" s="1266" t="s">
        <v>304</v>
      </c>
      <c r="G15" s="1266"/>
      <c r="H15" s="1266"/>
      <c r="I15" s="1266"/>
      <c r="Y15" s="64"/>
      <c r="Z15" s="64"/>
      <c r="AA15" s="64"/>
    </row>
    <row r="16" spans="1:27" ht="135" customHeight="1">
      <c r="A16" s="1268" t="s">
        <v>366</v>
      </c>
      <c r="B16" s="738" t="s">
        <v>743</v>
      </c>
      <c r="C16" s="1265" t="s">
        <v>367</v>
      </c>
      <c r="D16" s="738" t="s">
        <v>368</v>
      </c>
      <c r="E16" s="1265" t="s">
        <v>367</v>
      </c>
      <c r="F16" s="738" t="s">
        <v>744</v>
      </c>
      <c r="G16" s="1265" t="s">
        <v>369</v>
      </c>
      <c r="H16" s="738" t="s">
        <v>741</v>
      </c>
      <c r="I16" s="1265" t="s">
        <v>369</v>
      </c>
    </row>
    <row r="17" spans="1:16" ht="15.75" customHeight="1">
      <c r="A17" s="1268"/>
      <c r="B17" s="411">
        <v>45657</v>
      </c>
      <c r="C17" s="1265"/>
      <c r="D17" s="411">
        <v>45657</v>
      </c>
      <c r="E17" s="1265"/>
      <c r="F17" s="463" t="s">
        <v>1620</v>
      </c>
      <c r="G17" s="1265"/>
      <c r="H17" s="463" t="s">
        <v>1620</v>
      </c>
      <c r="I17" s="1265"/>
      <c r="J17" s="1267"/>
      <c r="K17" s="211"/>
      <c r="L17" s="303"/>
      <c r="M17" s="211"/>
      <c r="N17" s="304"/>
      <c r="O17" s="247"/>
    </row>
    <row r="18" spans="1:16" ht="16.5" customHeight="1">
      <c r="A18" s="414" t="s">
        <v>370</v>
      </c>
      <c r="B18" s="415">
        <v>38174</v>
      </c>
      <c r="C18" s="416">
        <v>-3.3939014202172095E-3</v>
      </c>
      <c r="D18" s="415">
        <v>480739.40540000005</v>
      </c>
      <c r="E18" s="416">
        <v>0.16516121701087327</v>
      </c>
      <c r="F18" s="415">
        <v>15524</v>
      </c>
      <c r="G18" s="416">
        <v>-7.694137233916043E-2</v>
      </c>
      <c r="H18" s="415">
        <v>303994.83968999999</v>
      </c>
      <c r="I18" s="418">
        <v>3.159690126167123E-2</v>
      </c>
      <c r="J18" s="1267"/>
      <c r="K18" s="305"/>
      <c r="L18" s="306"/>
      <c r="M18" s="305"/>
      <c r="N18" s="306"/>
      <c r="O18" s="247"/>
    </row>
    <row r="19" spans="1:16" ht="16.5" customHeight="1">
      <c r="A19" s="414" t="s">
        <v>371</v>
      </c>
      <c r="B19" s="415">
        <v>144347</v>
      </c>
      <c r="C19" s="416">
        <v>9.8899174761716252E-2</v>
      </c>
      <c r="D19" s="415">
        <v>3074561.506109999</v>
      </c>
      <c r="E19" s="416">
        <v>0.19180777698824272</v>
      </c>
      <c r="F19" s="415">
        <v>52959</v>
      </c>
      <c r="G19" s="416">
        <v>0.15128260869565219</v>
      </c>
      <c r="H19" s="415">
        <v>1698468.32198</v>
      </c>
      <c r="I19" s="418">
        <v>0.14972566773211615</v>
      </c>
      <c r="J19" s="41"/>
      <c r="K19" s="307"/>
      <c r="L19" s="308"/>
      <c r="M19" s="307"/>
      <c r="N19" s="309"/>
      <c r="O19" s="247"/>
    </row>
    <row r="20" spans="1:16" ht="16.5" customHeight="1">
      <c r="A20" s="414" t="s">
        <v>372</v>
      </c>
      <c r="B20" s="415">
        <v>3</v>
      </c>
      <c r="C20" s="416">
        <v>-0.5714285714285714</v>
      </c>
      <c r="D20" s="415">
        <v>0</v>
      </c>
      <c r="E20" s="416">
        <v>0</v>
      </c>
      <c r="F20" s="415"/>
      <c r="G20" s="416"/>
      <c r="H20" s="415"/>
      <c r="I20" s="417"/>
      <c r="J20" s="41"/>
      <c r="K20" s="307"/>
      <c r="L20" s="308"/>
      <c r="M20" s="307"/>
      <c r="N20" s="309"/>
      <c r="O20" s="247"/>
    </row>
    <row r="21" spans="1:16" ht="16.5" customHeight="1">
      <c r="A21" s="419" t="s">
        <v>373</v>
      </c>
      <c r="B21" s="420">
        <v>182524</v>
      </c>
      <c r="C21" s="421">
        <v>7.5777847194799228E-2</v>
      </c>
      <c r="D21" s="420">
        <v>3555300.9115099991</v>
      </c>
      <c r="E21" s="421">
        <v>0.18813365319640252</v>
      </c>
      <c r="F21" s="420">
        <v>68483</v>
      </c>
      <c r="G21" s="421">
        <v>9.0181158266738837E-2</v>
      </c>
      <c r="H21" s="420">
        <v>2002463.1616700001</v>
      </c>
      <c r="I21" s="422">
        <v>0.13008045748982672</v>
      </c>
      <c r="J21" s="41"/>
      <c r="K21" s="307"/>
      <c r="L21" s="308"/>
      <c r="M21" s="307"/>
      <c r="N21" s="309"/>
      <c r="O21" s="247"/>
    </row>
    <row r="22" spans="1:16" ht="12.75" customHeight="1">
      <c r="A22" s="16" t="s">
        <v>374</v>
      </c>
      <c r="H22" s="121"/>
      <c r="I22" s="76"/>
      <c r="J22" s="121"/>
    </row>
    <row r="23" spans="1:16" ht="49.5" customHeight="1">
      <c r="A23" s="1271" t="s">
        <v>375</v>
      </c>
      <c r="B23" s="1271"/>
      <c r="C23" s="1271"/>
      <c r="D23" s="1271"/>
      <c r="E23" s="1271"/>
      <c r="F23" s="1271"/>
      <c r="G23" s="1271"/>
      <c r="H23" s="1271"/>
      <c r="I23" s="1271"/>
    </row>
    <row r="24" spans="1:16" ht="56.25" customHeight="1">
      <c r="A24" s="1271" t="s">
        <v>742</v>
      </c>
      <c r="B24" s="1271"/>
      <c r="C24" s="1271"/>
      <c r="D24" s="1271"/>
      <c r="E24" s="1271"/>
      <c r="F24" s="1271"/>
      <c r="G24" s="1271"/>
      <c r="H24" s="1271"/>
      <c r="I24" s="1271"/>
    </row>
    <row r="25" spans="1:16" ht="23.25" customHeight="1">
      <c r="A25" s="1264" t="s">
        <v>326</v>
      </c>
      <c r="B25" s="1264"/>
      <c r="C25" s="1264"/>
      <c r="D25" s="1264"/>
      <c r="E25" s="1264"/>
      <c r="F25" s="1264"/>
      <c r="G25" s="1264"/>
      <c r="H25" s="1264"/>
      <c r="I25" s="1264"/>
      <c r="J25" s="143"/>
      <c r="K25" s="70"/>
      <c r="L25" s="70"/>
      <c r="M25" s="70"/>
      <c r="N25" s="70"/>
      <c r="O25" s="70"/>
      <c r="P25" s="70"/>
    </row>
    <row r="26" spans="1:16">
      <c r="A26" s="143"/>
      <c r="B26" s="70"/>
      <c r="C26" s="70"/>
      <c r="D26" s="70"/>
      <c r="E26" s="70"/>
      <c r="F26" s="70"/>
      <c r="G26" s="70"/>
    </row>
    <row r="27" spans="1:16" ht="12.75" customHeight="1">
      <c r="A27" s="580" t="s">
        <v>81</v>
      </c>
    </row>
    <row r="28" spans="1:16" ht="12.75" customHeight="1"/>
    <row r="29" spans="1:16" ht="12.75" customHeight="1"/>
    <row r="30" spans="1:16" ht="12.75" customHeight="1"/>
    <row r="31" spans="1:16" ht="12.75" customHeight="1"/>
    <row r="32" spans="1:16" ht="12.75" customHeight="1">
      <c r="I32" s="34" t="s">
        <v>1693</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7" customWidth="1"/>
    <col min="3" max="3" width="15" style="247" customWidth="1"/>
    <col min="4" max="4" width="12.140625" customWidth="1"/>
    <col min="5" max="8" width="10" customWidth="1"/>
    <col min="9" max="9" width="11" bestFit="1" customWidth="1"/>
    <col min="10" max="19" width="10" customWidth="1"/>
  </cols>
  <sheetData>
    <row r="1" spans="1:20" ht="18">
      <c r="A1" s="628" t="s">
        <v>891</v>
      </c>
      <c r="B1" s="628"/>
      <c r="C1" s="628"/>
      <c r="D1" s="527"/>
      <c r="E1" s="527"/>
      <c r="F1" s="527"/>
      <c r="G1" s="527"/>
      <c r="H1" s="527"/>
      <c r="I1" s="527"/>
      <c r="J1" s="527"/>
      <c r="K1" s="527"/>
      <c r="L1" s="527"/>
      <c r="M1" s="527"/>
      <c r="N1" s="527"/>
      <c r="O1" s="527"/>
      <c r="P1" s="527"/>
      <c r="Q1" s="527"/>
      <c r="R1" s="527"/>
      <c r="S1" s="527"/>
    </row>
    <row r="2" spans="1:20" ht="16.5">
      <c r="A2" s="629" t="s">
        <v>892</v>
      </c>
      <c r="B2" s="629"/>
      <c r="C2" s="62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9" t="s">
        <v>617</v>
      </c>
      <c r="B4" s="139"/>
      <c r="C4" s="139"/>
      <c r="D4" s="324"/>
      <c r="E4" s="5"/>
      <c r="F4" s="6"/>
      <c r="G4" s="998"/>
      <c r="S4" s="126" t="str">
        <f>Naslovnica!A20</f>
        <v>Ožujak 2025.</v>
      </c>
    </row>
    <row r="5" spans="1:20" ht="12.75" customHeight="1">
      <c r="A5" s="520" t="s">
        <v>867</v>
      </c>
      <c r="B5" s="520"/>
      <c r="C5" s="520"/>
      <c r="D5" s="325"/>
      <c r="E5" s="8"/>
      <c r="F5" s="9"/>
      <c r="G5" s="10"/>
      <c r="S5" s="498" t="str">
        <f>Naslovnica!A24</f>
        <v>March 2025</v>
      </c>
    </row>
    <row r="6" spans="1:20" ht="12.75" customHeight="1">
      <c r="E6" s="247"/>
    </row>
    <row r="7" spans="1:20" ht="12.75" customHeight="1">
      <c r="A7" s="1146"/>
      <c r="B7" s="1146"/>
      <c r="C7" s="1146"/>
      <c r="D7" s="1152" t="s">
        <v>19</v>
      </c>
      <c r="E7" s="1152"/>
      <c r="F7" s="1152"/>
      <c r="G7" s="1152" t="s">
        <v>20</v>
      </c>
      <c r="H7" s="1152"/>
      <c r="I7" s="1152"/>
      <c r="J7" s="1152" t="s">
        <v>21</v>
      </c>
      <c r="K7" s="1152"/>
      <c r="L7" s="1152"/>
      <c r="M7" s="1152" t="s">
        <v>22</v>
      </c>
      <c r="N7" s="1152"/>
      <c r="O7" s="1152"/>
      <c r="P7" s="1152" t="s">
        <v>582</v>
      </c>
      <c r="Q7" s="1152"/>
      <c r="R7" s="1152"/>
      <c r="S7" s="1152" t="s">
        <v>455</v>
      </c>
    </row>
    <row r="8" spans="1:20" ht="15" customHeight="1">
      <c r="A8" s="1147"/>
      <c r="B8" s="1147"/>
      <c r="C8" s="1147"/>
      <c r="D8" s="1153" t="s">
        <v>580</v>
      </c>
      <c r="E8" s="1154"/>
      <c r="F8" s="1154"/>
      <c r="G8" s="1153" t="s">
        <v>581</v>
      </c>
      <c r="H8" s="1154"/>
      <c r="I8" s="1154"/>
      <c r="J8" s="1153" t="s">
        <v>580</v>
      </c>
      <c r="K8" s="1154"/>
      <c r="L8" s="1154"/>
      <c r="M8" s="1153" t="s">
        <v>580</v>
      </c>
      <c r="N8" s="1154"/>
      <c r="O8" s="1154"/>
      <c r="P8" s="1153" t="s">
        <v>580</v>
      </c>
      <c r="Q8" s="1154"/>
      <c r="R8" s="1154"/>
      <c r="S8" s="1146"/>
    </row>
    <row r="9" spans="1:20">
      <c r="A9" s="1147" t="s">
        <v>579</v>
      </c>
      <c r="B9" s="1147"/>
      <c r="C9" s="1147"/>
      <c r="D9" s="631" t="s">
        <v>113</v>
      </c>
      <c r="E9" s="631" t="s">
        <v>114</v>
      </c>
      <c r="F9" s="631" t="s">
        <v>115</v>
      </c>
      <c r="G9" s="631" t="s">
        <v>113</v>
      </c>
      <c r="H9" s="631" t="s">
        <v>114</v>
      </c>
      <c r="I9" s="631" t="s">
        <v>115</v>
      </c>
      <c r="J9" s="631" t="s">
        <v>113</v>
      </c>
      <c r="K9" s="631" t="s">
        <v>114</v>
      </c>
      <c r="L9" s="631" t="s">
        <v>115</v>
      </c>
      <c r="M9" s="631" t="s">
        <v>113</v>
      </c>
      <c r="N9" s="631" t="s">
        <v>114</v>
      </c>
      <c r="O9" s="631" t="s">
        <v>115</v>
      </c>
      <c r="P9" s="631" t="s">
        <v>113</v>
      </c>
      <c r="Q9" s="631" t="s">
        <v>114</v>
      </c>
      <c r="R9" s="631" t="s">
        <v>115</v>
      </c>
      <c r="S9" s="1146"/>
    </row>
    <row r="10" spans="1:20" s="316" customFormat="1" ht="22.5" customHeight="1">
      <c r="A10" s="1140" t="s">
        <v>583</v>
      </c>
      <c r="B10" s="1140"/>
      <c r="C10" s="1140"/>
      <c r="D10" s="633">
        <v>107058</v>
      </c>
      <c r="E10" s="633">
        <v>609985</v>
      </c>
      <c r="F10" s="633">
        <v>34122</v>
      </c>
      <c r="G10" s="633">
        <v>93801</v>
      </c>
      <c r="H10" s="633">
        <v>319388</v>
      </c>
      <c r="I10" s="633">
        <v>12382</v>
      </c>
      <c r="J10" s="633">
        <v>134543</v>
      </c>
      <c r="K10" s="633">
        <v>345846</v>
      </c>
      <c r="L10" s="633">
        <v>17136</v>
      </c>
      <c r="M10" s="633">
        <v>108359</v>
      </c>
      <c r="N10" s="633">
        <v>531893</v>
      </c>
      <c r="O10" s="633">
        <v>29711</v>
      </c>
      <c r="P10" s="633">
        <v>443761</v>
      </c>
      <c r="Q10" s="633">
        <v>1807112</v>
      </c>
      <c r="R10" s="633">
        <v>93351</v>
      </c>
      <c r="S10" s="633">
        <v>2344224</v>
      </c>
    </row>
    <row r="11" spans="1:20" ht="21.75" customHeight="1">
      <c r="A11" s="1142" t="s">
        <v>584</v>
      </c>
      <c r="B11" s="1142"/>
      <c r="C11" s="1142"/>
      <c r="D11" s="632">
        <v>4.5668843933002988E-2</v>
      </c>
      <c r="E11" s="632">
        <v>0.26020764227309334</v>
      </c>
      <c r="F11" s="632">
        <v>1.4555776239813261E-2</v>
      </c>
      <c r="G11" s="632">
        <v>4.0013667635857321E-2</v>
      </c>
      <c r="H11" s="632">
        <v>0.13624465921345399</v>
      </c>
      <c r="I11" s="632">
        <v>5.2819184514790399E-3</v>
      </c>
      <c r="J11" s="632">
        <v>5.7393406090885515E-2</v>
      </c>
      <c r="K11" s="632">
        <v>0.14753112330562268</v>
      </c>
      <c r="L11" s="632">
        <v>7.309881649535198E-3</v>
      </c>
      <c r="M11" s="632">
        <v>4.6223825026959882E-2</v>
      </c>
      <c r="N11" s="632">
        <v>0.22689512606303835</v>
      </c>
      <c r="O11" s="632">
        <v>1.2674130117258419E-2</v>
      </c>
      <c r="P11" s="632">
        <v>0.18929974268670571</v>
      </c>
      <c r="Q11" s="632">
        <v>0.7708785508552084</v>
      </c>
      <c r="R11" s="632">
        <v>3.9821706458085915E-2</v>
      </c>
      <c r="S11" s="632">
        <v>1</v>
      </c>
    </row>
    <row r="12" spans="1:20" ht="22.5" customHeight="1">
      <c r="A12" s="1145" t="s">
        <v>585</v>
      </c>
      <c r="B12" s="1145"/>
      <c r="C12" s="1145"/>
      <c r="D12" s="317">
        <v>18</v>
      </c>
      <c r="E12" s="317">
        <v>11</v>
      </c>
      <c r="F12" s="317">
        <v>0</v>
      </c>
      <c r="G12" s="317">
        <v>23</v>
      </c>
      <c r="H12" s="317">
        <v>17</v>
      </c>
      <c r="I12" s="317">
        <v>0</v>
      </c>
      <c r="J12" s="317">
        <v>50</v>
      </c>
      <c r="K12" s="317">
        <v>10</v>
      </c>
      <c r="L12" s="317">
        <v>1</v>
      </c>
      <c r="M12" s="317">
        <v>9</v>
      </c>
      <c r="N12" s="317">
        <v>5</v>
      </c>
      <c r="O12" s="317">
        <v>1</v>
      </c>
      <c r="P12" s="317">
        <v>100</v>
      </c>
      <c r="Q12" s="317">
        <v>43</v>
      </c>
      <c r="R12" s="317">
        <v>2</v>
      </c>
      <c r="S12" s="317">
        <v>145</v>
      </c>
    </row>
    <row r="13" spans="1:20" ht="22.5" customHeight="1">
      <c r="A13" s="1145" t="s">
        <v>586</v>
      </c>
      <c r="B13" s="1145"/>
      <c r="C13" s="1145"/>
      <c r="D13" s="317">
        <v>0</v>
      </c>
      <c r="E13" s="317">
        <v>0</v>
      </c>
      <c r="F13" s="317">
        <v>0</v>
      </c>
      <c r="G13" s="317">
        <v>0</v>
      </c>
      <c r="H13" s="317">
        <v>0</v>
      </c>
      <c r="I13" s="317">
        <v>0</v>
      </c>
      <c r="J13" s="317">
        <v>0</v>
      </c>
      <c r="K13" s="317">
        <v>0</v>
      </c>
      <c r="L13" s="317">
        <v>0</v>
      </c>
      <c r="M13" s="317">
        <v>0</v>
      </c>
      <c r="N13" s="317">
        <v>0</v>
      </c>
      <c r="O13" s="317">
        <v>0</v>
      </c>
      <c r="P13" s="317">
        <v>0</v>
      </c>
      <c r="Q13" s="317">
        <v>0</v>
      </c>
      <c r="R13" s="317">
        <v>0</v>
      </c>
      <c r="S13" s="317">
        <v>0</v>
      </c>
    </row>
    <row r="14" spans="1:20" ht="22.5" customHeight="1">
      <c r="A14" s="1145" t="s">
        <v>587</v>
      </c>
      <c r="B14" s="1145"/>
      <c r="C14" s="1145"/>
      <c r="D14" s="317">
        <v>1637</v>
      </c>
      <c r="E14" s="317">
        <v>0</v>
      </c>
      <c r="F14" s="317">
        <v>0</v>
      </c>
      <c r="G14" s="317">
        <v>1637</v>
      </c>
      <c r="H14" s="317">
        <v>3</v>
      </c>
      <c r="I14" s="317">
        <v>0</v>
      </c>
      <c r="J14" s="317">
        <v>3277</v>
      </c>
      <c r="K14" s="317">
        <v>0</v>
      </c>
      <c r="L14" s="317">
        <v>0</v>
      </c>
      <c r="M14" s="317">
        <v>1637</v>
      </c>
      <c r="N14" s="317">
        <v>0</v>
      </c>
      <c r="O14" s="317">
        <v>0</v>
      </c>
      <c r="P14" s="317">
        <v>8188</v>
      </c>
      <c r="Q14" s="317">
        <v>3</v>
      </c>
      <c r="R14" s="317">
        <v>0</v>
      </c>
      <c r="S14" s="317">
        <v>8191</v>
      </c>
      <c r="T14" s="76"/>
    </row>
    <row r="15" spans="1:20" ht="21.75" customHeight="1">
      <c r="A15" s="1142" t="s">
        <v>588</v>
      </c>
      <c r="B15" s="1142"/>
      <c r="C15" s="1142"/>
      <c r="D15" s="636">
        <v>1655</v>
      </c>
      <c r="E15" s="636">
        <v>11</v>
      </c>
      <c r="F15" s="636">
        <v>0</v>
      </c>
      <c r="G15" s="636">
        <v>1660</v>
      </c>
      <c r="H15" s="636">
        <v>20</v>
      </c>
      <c r="I15" s="636">
        <v>0</v>
      </c>
      <c r="J15" s="636">
        <v>3327</v>
      </c>
      <c r="K15" s="636">
        <v>10</v>
      </c>
      <c r="L15" s="636">
        <v>1</v>
      </c>
      <c r="M15" s="636">
        <v>1646</v>
      </c>
      <c r="N15" s="636">
        <v>5</v>
      </c>
      <c r="O15" s="636">
        <v>1</v>
      </c>
      <c r="P15" s="636">
        <v>8288</v>
      </c>
      <c r="Q15" s="636">
        <v>46</v>
      </c>
      <c r="R15" s="636">
        <v>2</v>
      </c>
      <c r="S15" s="636">
        <v>8336</v>
      </c>
    </row>
    <row r="16" spans="1:20" ht="22.5" customHeight="1">
      <c r="A16" s="1143" t="s">
        <v>589</v>
      </c>
      <c r="B16" s="1143"/>
      <c r="C16" s="1143"/>
      <c r="D16" s="160">
        <v>4</v>
      </c>
      <c r="E16" s="160">
        <v>65</v>
      </c>
      <c r="F16" s="160">
        <v>10</v>
      </c>
      <c r="G16" s="160">
        <v>6</v>
      </c>
      <c r="H16" s="160">
        <v>43</v>
      </c>
      <c r="I16" s="160">
        <v>5</v>
      </c>
      <c r="J16" s="160">
        <v>8</v>
      </c>
      <c r="K16" s="160">
        <v>80</v>
      </c>
      <c r="L16" s="160">
        <v>5</v>
      </c>
      <c r="M16" s="160">
        <v>7</v>
      </c>
      <c r="N16" s="160">
        <v>29</v>
      </c>
      <c r="O16" s="160">
        <v>4</v>
      </c>
      <c r="P16" s="160">
        <v>25</v>
      </c>
      <c r="Q16" s="160">
        <v>217</v>
      </c>
      <c r="R16" s="160">
        <v>24</v>
      </c>
      <c r="S16" s="160">
        <v>266</v>
      </c>
    </row>
    <row r="17" spans="1:20" ht="22.5" customHeight="1">
      <c r="A17" s="1143" t="s">
        <v>590</v>
      </c>
      <c r="B17" s="1143"/>
      <c r="C17" s="1143"/>
      <c r="D17" s="161">
        <v>64</v>
      </c>
      <c r="E17" s="160">
        <v>13</v>
      </c>
      <c r="F17" s="160">
        <v>2</v>
      </c>
      <c r="G17" s="160">
        <v>43</v>
      </c>
      <c r="H17" s="160">
        <v>9</v>
      </c>
      <c r="I17" s="160">
        <v>2</v>
      </c>
      <c r="J17" s="160">
        <v>81</v>
      </c>
      <c r="K17" s="160">
        <v>12</v>
      </c>
      <c r="L17" s="160">
        <v>0</v>
      </c>
      <c r="M17" s="160">
        <v>29</v>
      </c>
      <c r="N17" s="160">
        <v>11</v>
      </c>
      <c r="O17" s="160">
        <v>0</v>
      </c>
      <c r="P17" s="160">
        <v>217</v>
      </c>
      <c r="Q17" s="160">
        <v>45</v>
      </c>
      <c r="R17" s="160">
        <v>4</v>
      </c>
      <c r="S17" s="160">
        <v>266</v>
      </c>
    </row>
    <row r="18" spans="1:20" ht="22.5" customHeight="1">
      <c r="A18" s="1144" t="s">
        <v>591</v>
      </c>
      <c r="B18" s="1144"/>
      <c r="C18" s="1144"/>
      <c r="D18" s="160">
        <v>20</v>
      </c>
      <c r="E18" s="160">
        <v>31</v>
      </c>
      <c r="F18" s="160">
        <v>0</v>
      </c>
      <c r="G18" s="160">
        <v>6</v>
      </c>
      <c r="H18" s="160">
        <v>3</v>
      </c>
      <c r="I18" s="160">
        <v>0</v>
      </c>
      <c r="J18" s="160">
        <v>4</v>
      </c>
      <c r="K18" s="160">
        <v>6</v>
      </c>
      <c r="L18" s="160">
        <v>0</v>
      </c>
      <c r="M18" s="160">
        <v>30</v>
      </c>
      <c r="N18" s="160">
        <v>70</v>
      </c>
      <c r="O18" s="160">
        <v>0</v>
      </c>
      <c r="P18" s="160">
        <v>60</v>
      </c>
      <c r="Q18" s="160">
        <v>110</v>
      </c>
      <c r="R18" s="160">
        <v>0</v>
      </c>
      <c r="S18" s="160">
        <v>170</v>
      </c>
    </row>
    <row r="19" spans="1:20" ht="22.5" customHeight="1">
      <c r="A19" s="1141" t="s">
        <v>592</v>
      </c>
      <c r="B19" s="1141"/>
      <c r="C19" s="1141"/>
      <c r="D19" s="160">
        <v>0</v>
      </c>
      <c r="E19" s="160">
        <v>4</v>
      </c>
      <c r="F19" s="160">
        <v>0</v>
      </c>
      <c r="G19" s="160">
        <v>13</v>
      </c>
      <c r="H19" s="160">
        <v>61</v>
      </c>
      <c r="I19" s="160">
        <v>0</v>
      </c>
      <c r="J19" s="160">
        <v>45</v>
      </c>
      <c r="K19" s="160">
        <v>41</v>
      </c>
      <c r="L19" s="160">
        <v>0</v>
      </c>
      <c r="M19" s="160">
        <v>2</v>
      </c>
      <c r="N19" s="160">
        <v>4</v>
      </c>
      <c r="O19" s="160">
        <v>0</v>
      </c>
      <c r="P19" s="160">
        <v>60</v>
      </c>
      <c r="Q19" s="160">
        <v>110</v>
      </c>
      <c r="R19" s="160">
        <v>0</v>
      </c>
      <c r="S19" s="160">
        <v>170</v>
      </c>
    </row>
    <row r="20" spans="1:20" s="1008" customFormat="1" ht="22.5" customHeight="1">
      <c r="A20" s="1143" t="s">
        <v>1548</v>
      </c>
      <c r="B20" s="1143"/>
      <c r="C20" s="1143"/>
      <c r="D20" s="160">
        <v>0</v>
      </c>
      <c r="E20" s="160">
        <v>107</v>
      </c>
      <c r="F20" s="160">
        <v>3</v>
      </c>
      <c r="G20" s="160">
        <v>0</v>
      </c>
      <c r="H20" s="160">
        <v>26</v>
      </c>
      <c r="I20" s="160">
        <v>0</v>
      </c>
      <c r="J20" s="160">
        <v>1</v>
      </c>
      <c r="K20" s="160">
        <v>7</v>
      </c>
      <c r="L20" s="160">
        <v>0</v>
      </c>
      <c r="M20" s="160">
        <v>2</v>
      </c>
      <c r="N20" s="160">
        <v>132</v>
      </c>
      <c r="O20" s="160">
        <v>4</v>
      </c>
      <c r="P20" s="160">
        <v>3</v>
      </c>
      <c r="Q20" s="160">
        <v>272</v>
      </c>
      <c r="R20" s="160">
        <v>7</v>
      </c>
      <c r="S20" s="160">
        <v>282</v>
      </c>
    </row>
    <row r="21" spans="1:20" s="1008" customFormat="1" ht="22.5" customHeight="1">
      <c r="A21" s="1143" t="s">
        <v>1549</v>
      </c>
      <c r="B21" s="1143"/>
      <c r="C21" s="1143"/>
      <c r="D21" s="160">
        <v>4</v>
      </c>
      <c r="E21" s="160">
        <v>1</v>
      </c>
      <c r="F21" s="160">
        <v>1</v>
      </c>
      <c r="G21" s="160">
        <v>53</v>
      </c>
      <c r="H21" s="160">
        <v>4</v>
      </c>
      <c r="I21" s="160">
        <v>0</v>
      </c>
      <c r="J21" s="160">
        <v>211</v>
      </c>
      <c r="K21" s="160">
        <v>5</v>
      </c>
      <c r="L21" s="160">
        <v>0</v>
      </c>
      <c r="M21" s="160">
        <v>3</v>
      </c>
      <c r="N21" s="160">
        <v>0</v>
      </c>
      <c r="O21" s="160">
        <v>0</v>
      </c>
      <c r="P21" s="160">
        <v>271</v>
      </c>
      <c r="Q21" s="160">
        <v>10</v>
      </c>
      <c r="R21" s="160">
        <v>1</v>
      </c>
      <c r="S21" s="160">
        <v>282</v>
      </c>
    </row>
    <row r="22" spans="1:20" ht="22.5" customHeight="1">
      <c r="A22" s="1142" t="s">
        <v>593</v>
      </c>
      <c r="B22" s="1142"/>
      <c r="C22" s="1142"/>
      <c r="D22" s="636">
        <v>44</v>
      </c>
      <c r="E22" s="636">
        <v>-185</v>
      </c>
      <c r="F22" s="636">
        <v>-10</v>
      </c>
      <c r="G22" s="636">
        <v>97</v>
      </c>
      <c r="H22" s="636">
        <v>2</v>
      </c>
      <c r="I22" s="636">
        <v>-3</v>
      </c>
      <c r="J22" s="636">
        <v>324</v>
      </c>
      <c r="K22" s="636">
        <v>-35</v>
      </c>
      <c r="L22" s="636">
        <v>-5</v>
      </c>
      <c r="M22" s="636">
        <v>-5</v>
      </c>
      <c r="N22" s="636">
        <v>-216</v>
      </c>
      <c r="O22" s="636">
        <v>-8</v>
      </c>
      <c r="P22" s="636">
        <v>460</v>
      </c>
      <c r="Q22" s="636">
        <v>-434</v>
      </c>
      <c r="R22" s="636">
        <v>-26</v>
      </c>
      <c r="S22" s="636">
        <v>0</v>
      </c>
    </row>
    <row r="23" spans="1:20" ht="22.5" customHeight="1">
      <c r="A23" s="1142" t="s">
        <v>594</v>
      </c>
      <c r="B23" s="1142"/>
      <c r="C23" s="1142"/>
      <c r="D23" s="636">
        <v>1</v>
      </c>
      <c r="E23" s="636">
        <v>209</v>
      </c>
      <c r="F23" s="636">
        <v>217</v>
      </c>
      <c r="G23" s="636">
        <v>3</v>
      </c>
      <c r="H23" s="636">
        <v>75</v>
      </c>
      <c r="I23" s="636">
        <v>57</v>
      </c>
      <c r="J23" s="636">
        <v>5</v>
      </c>
      <c r="K23" s="636">
        <v>88</v>
      </c>
      <c r="L23" s="636">
        <v>79</v>
      </c>
      <c r="M23" s="636">
        <v>1</v>
      </c>
      <c r="N23" s="636">
        <v>146</v>
      </c>
      <c r="O23" s="636">
        <v>160</v>
      </c>
      <c r="P23" s="636">
        <v>10</v>
      </c>
      <c r="Q23" s="636">
        <v>518</v>
      </c>
      <c r="R23" s="636">
        <v>513</v>
      </c>
      <c r="S23" s="636">
        <v>1041</v>
      </c>
    </row>
    <row r="24" spans="1:20" ht="21.75" customHeight="1">
      <c r="A24" s="1140" t="s">
        <v>595</v>
      </c>
      <c r="B24" s="1140"/>
      <c r="C24" s="1140"/>
      <c r="D24" s="634">
        <v>108756</v>
      </c>
      <c r="E24" s="634">
        <v>609602</v>
      </c>
      <c r="F24" s="634">
        <v>33895</v>
      </c>
      <c r="G24" s="634">
        <v>95555</v>
      </c>
      <c r="H24" s="634">
        <v>319335</v>
      </c>
      <c r="I24" s="634">
        <v>12322</v>
      </c>
      <c r="J24" s="635">
        <v>138189</v>
      </c>
      <c r="K24" s="634">
        <v>345733</v>
      </c>
      <c r="L24" s="634">
        <v>17053</v>
      </c>
      <c r="M24" s="634">
        <v>109999</v>
      </c>
      <c r="N24" s="634">
        <v>531536</v>
      </c>
      <c r="O24" s="634">
        <v>29544</v>
      </c>
      <c r="P24" s="634">
        <v>452499</v>
      </c>
      <c r="Q24" s="634">
        <v>1806206</v>
      </c>
      <c r="R24" s="634">
        <v>92814</v>
      </c>
      <c r="S24" s="634">
        <v>2351519</v>
      </c>
    </row>
    <row r="25" spans="1:20" s="247" customFormat="1" ht="22.5" customHeight="1">
      <c r="A25" s="1141" t="s">
        <v>616</v>
      </c>
      <c r="B25" s="1141"/>
      <c r="C25" s="1141"/>
      <c r="D25" s="320">
        <v>1698</v>
      </c>
      <c r="E25" s="320">
        <v>-383</v>
      </c>
      <c r="F25" s="320">
        <v>-227</v>
      </c>
      <c r="G25" s="320">
        <v>1754</v>
      </c>
      <c r="H25" s="320">
        <v>-53</v>
      </c>
      <c r="I25" s="320">
        <v>-60</v>
      </c>
      <c r="J25" s="320">
        <v>3646</v>
      </c>
      <c r="K25" s="320">
        <v>-113</v>
      </c>
      <c r="L25" s="320">
        <v>-83</v>
      </c>
      <c r="M25" s="320">
        <v>1640</v>
      </c>
      <c r="N25" s="320">
        <v>-357</v>
      </c>
      <c r="O25" s="320">
        <v>-167</v>
      </c>
      <c r="P25" s="320">
        <v>8738</v>
      </c>
      <c r="Q25" s="320">
        <v>-906</v>
      </c>
      <c r="R25" s="320">
        <v>-537</v>
      </c>
      <c r="S25" s="320">
        <v>7295</v>
      </c>
      <c r="T25" s="274"/>
    </row>
    <row r="26" spans="1:20" ht="22.5" customHeight="1">
      <c r="A26" s="1142" t="s">
        <v>596</v>
      </c>
      <c r="B26" s="1142"/>
      <c r="C26" s="1142"/>
      <c r="D26" s="632">
        <v>1.586056156475929E-2</v>
      </c>
      <c r="E26" s="632">
        <v>-6.2788429223669436E-4</v>
      </c>
      <c r="F26" s="632">
        <v>-6.6525994959263819E-3</v>
      </c>
      <c r="G26" s="632">
        <v>1.8699160989754906E-2</v>
      </c>
      <c r="H26" s="632">
        <v>-1.6594236477262766E-4</v>
      </c>
      <c r="I26" s="632">
        <v>-4.8457438216766274E-3</v>
      </c>
      <c r="J26" s="632">
        <v>2.7099143024906534E-2</v>
      </c>
      <c r="K26" s="632">
        <v>-3.267350207896E-4</v>
      </c>
      <c r="L26" s="632">
        <v>-4.8436041083099908E-3</v>
      </c>
      <c r="M26" s="632">
        <v>1.5134875737133048E-2</v>
      </c>
      <c r="N26" s="632">
        <v>-6.7118762608268955E-4</v>
      </c>
      <c r="O26" s="632">
        <v>-5.6208138399919221E-3</v>
      </c>
      <c r="P26" s="632">
        <v>1.9690779496170235E-2</v>
      </c>
      <c r="Q26" s="632">
        <v>-5.0135243416014061E-4</v>
      </c>
      <c r="R26" s="632">
        <v>-5.7524825658000446E-3</v>
      </c>
      <c r="S26" s="632">
        <v>3.1119039818720395E-3</v>
      </c>
    </row>
    <row r="27" spans="1:20" ht="21.75" customHeight="1">
      <c r="A27" s="1142" t="s">
        <v>584</v>
      </c>
      <c r="B27" s="1142"/>
      <c r="C27" s="1142"/>
      <c r="D27" s="632">
        <v>4.6249254205473142E-2</v>
      </c>
      <c r="E27" s="632">
        <v>0.25923753964990287</v>
      </c>
      <c r="F27" s="632">
        <v>1.4414087234676819E-2</v>
      </c>
      <c r="G27" s="632">
        <v>4.0635436073448696E-2</v>
      </c>
      <c r="H27" s="632">
        <v>0.13579945558594253</v>
      </c>
      <c r="I27" s="632">
        <v>5.2400171973945352E-3</v>
      </c>
      <c r="J27" s="632">
        <v>5.8765844545589467E-2</v>
      </c>
      <c r="K27" s="632">
        <v>0.14702539082184748</v>
      </c>
      <c r="L27" s="632">
        <v>7.2519082346347193E-3</v>
      </c>
      <c r="M27" s="632">
        <v>4.6777848701201226E-2</v>
      </c>
      <c r="N27" s="632">
        <v>0.22603942387877793</v>
      </c>
      <c r="O27" s="632">
        <v>1.2563793871110547E-2</v>
      </c>
      <c r="P27" s="632">
        <v>0.19242838352571254</v>
      </c>
      <c r="Q27" s="632">
        <v>0.76810180993647081</v>
      </c>
      <c r="R27" s="632">
        <v>3.9469806537816621E-2</v>
      </c>
      <c r="S27" s="632">
        <v>1</v>
      </c>
    </row>
    <row r="28" spans="1:20">
      <c r="A28" s="997" t="s">
        <v>597</v>
      </c>
      <c r="B28" s="997"/>
      <c r="C28" s="997"/>
      <c r="D28" s="183"/>
      <c r="E28" s="183"/>
    </row>
    <row r="29" spans="1:20" ht="12.75" customHeight="1">
      <c r="A29" s="159" t="s">
        <v>598</v>
      </c>
      <c r="B29" s="159"/>
      <c r="C29" s="159"/>
      <c r="D29" s="157"/>
      <c r="E29" s="157"/>
      <c r="F29" s="157"/>
      <c r="G29" s="157"/>
      <c r="H29" s="158"/>
    </row>
    <row r="30" spans="1:20" ht="12.75" customHeight="1">
      <c r="A30" s="154" t="s">
        <v>599</v>
      </c>
      <c r="B30" s="154"/>
      <c r="C30" s="154"/>
      <c r="D30" s="156"/>
      <c r="E30" s="156"/>
      <c r="F30" s="156"/>
      <c r="G30" s="156"/>
      <c r="H30" s="156"/>
    </row>
    <row r="31" spans="1:20" ht="12.75" customHeight="1">
      <c r="A31" s="155"/>
      <c r="B31" s="155"/>
      <c r="C31" s="155"/>
      <c r="D31" s="154"/>
      <c r="E31" s="154"/>
      <c r="F31" s="154"/>
      <c r="G31" s="154"/>
      <c r="H31" s="154"/>
    </row>
    <row r="32" spans="1:20" ht="12.75" customHeight="1">
      <c r="A32" s="138" t="s">
        <v>618</v>
      </c>
      <c r="B32" s="183"/>
      <c r="C32" s="183"/>
      <c r="D32" s="183"/>
      <c r="E32" s="183"/>
      <c r="F32" s="183"/>
      <c r="S32" s="126" t="str">
        <f>Naslovnica!A20</f>
        <v>Ožujak 2025.</v>
      </c>
    </row>
    <row r="33" spans="1:19">
      <c r="A33" s="526" t="s">
        <v>868</v>
      </c>
      <c r="B33" s="183"/>
      <c r="C33" s="183"/>
      <c r="D33" s="183"/>
      <c r="E33" s="183"/>
      <c r="F33" s="183"/>
      <c r="S33" s="498" t="str">
        <f>Naslovnica!A24</f>
        <v>March 2025</v>
      </c>
    </row>
    <row r="34" spans="1:19">
      <c r="B34"/>
      <c r="C34"/>
    </row>
    <row r="35" spans="1:19" ht="32.25" customHeight="1">
      <c r="A35" s="637"/>
      <c r="B35" s="1147" t="s">
        <v>567</v>
      </c>
      <c r="C35" s="1147"/>
      <c r="D35" s="1147"/>
      <c r="E35" s="1149" t="s">
        <v>568</v>
      </c>
      <c r="F35" s="1149"/>
      <c r="G35" s="1149"/>
      <c r="H35" s="1149" t="s">
        <v>569</v>
      </c>
      <c r="I35" s="1149"/>
      <c r="J35" s="1149"/>
      <c r="K35" s="1148" t="s">
        <v>570</v>
      </c>
      <c r="L35" s="1148"/>
      <c r="M35" s="1148"/>
      <c r="N35" s="1148" t="s">
        <v>571</v>
      </c>
      <c r="O35" s="1148"/>
      <c r="P35" s="1148"/>
      <c r="Q35" s="1149" t="s">
        <v>572</v>
      </c>
      <c r="R35" s="1149"/>
      <c r="S35" s="1149"/>
    </row>
    <row r="36" spans="1:19" ht="21">
      <c r="A36" s="637" t="s">
        <v>516</v>
      </c>
      <c r="B36" s="1147" t="s">
        <v>573</v>
      </c>
      <c r="C36" s="1147"/>
      <c r="D36" s="1147"/>
      <c r="E36" s="1147" t="s">
        <v>574</v>
      </c>
      <c r="F36" s="1147"/>
      <c r="G36" s="1147"/>
      <c r="H36" s="1147" t="s">
        <v>574</v>
      </c>
      <c r="I36" s="1147"/>
      <c r="J36" s="1147"/>
      <c r="K36" s="1147" t="s">
        <v>575</v>
      </c>
      <c r="L36" s="1147"/>
      <c r="M36" s="1147"/>
      <c r="N36" s="1147" t="s">
        <v>575</v>
      </c>
      <c r="O36" s="1147"/>
      <c r="P36" s="1147"/>
      <c r="Q36" s="1147" t="s">
        <v>575</v>
      </c>
      <c r="R36" s="1147"/>
      <c r="S36" s="1147"/>
    </row>
    <row r="37" spans="1:19">
      <c r="A37" s="637"/>
      <c r="B37" s="638" t="s">
        <v>113</v>
      </c>
      <c r="C37" s="638" t="s">
        <v>114</v>
      </c>
      <c r="D37" s="638" t="s">
        <v>115</v>
      </c>
      <c r="E37" s="638" t="s">
        <v>113</v>
      </c>
      <c r="F37" s="638" t="s">
        <v>114</v>
      </c>
      <c r="G37" s="638" t="s">
        <v>115</v>
      </c>
      <c r="H37" s="638" t="s">
        <v>113</v>
      </c>
      <c r="I37" s="638" t="s">
        <v>114</v>
      </c>
      <c r="J37" s="638" t="s">
        <v>115</v>
      </c>
      <c r="K37" s="638" t="s">
        <v>113</v>
      </c>
      <c r="L37" s="638" t="s">
        <v>114</v>
      </c>
      <c r="M37" s="638" t="s">
        <v>115</v>
      </c>
      <c r="N37" s="638" t="s">
        <v>113</v>
      </c>
      <c r="O37" s="638" t="s">
        <v>114</v>
      </c>
      <c r="P37" s="638" t="s">
        <v>115</v>
      </c>
      <c r="Q37" s="630" t="s">
        <v>113</v>
      </c>
      <c r="R37" s="630" t="s">
        <v>114</v>
      </c>
      <c r="S37" s="630" t="s">
        <v>115</v>
      </c>
    </row>
    <row r="38" spans="1:19">
      <c r="A38" s="164" t="s">
        <v>6</v>
      </c>
      <c r="B38" s="170">
        <v>6014</v>
      </c>
      <c r="C38" s="170">
        <v>90</v>
      </c>
      <c r="D38" s="170">
        <v>9</v>
      </c>
      <c r="E38" s="170">
        <v>4222</v>
      </c>
      <c r="F38" s="170">
        <v>24</v>
      </c>
      <c r="G38" s="170">
        <v>1</v>
      </c>
      <c r="H38" s="170">
        <v>10236</v>
      </c>
      <c r="I38" s="170">
        <v>114</v>
      </c>
      <c r="J38" s="170">
        <v>10</v>
      </c>
      <c r="K38" s="170">
        <v>-63</v>
      </c>
      <c r="L38" s="170">
        <v>-11</v>
      </c>
      <c r="M38" s="170">
        <v>1</v>
      </c>
      <c r="N38" s="170">
        <v>190</v>
      </c>
      <c r="O38" s="170">
        <v>-8</v>
      </c>
      <c r="P38" s="170">
        <v>-1</v>
      </c>
      <c r="Q38" s="171">
        <v>1.2563062617469534E-2</v>
      </c>
      <c r="R38" s="171">
        <v>-0.1428571428571429</v>
      </c>
      <c r="S38" s="171">
        <v>0</v>
      </c>
    </row>
    <row r="39" spans="1:19">
      <c r="A39" s="77" t="s">
        <v>7</v>
      </c>
      <c r="B39" s="170">
        <v>104931</v>
      </c>
      <c r="C39" s="170">
        <v>11727</v>
      </c>
      <c r="D39" s="170">
        <v>148</v>
      </c>
      <c r="E39" s="170">
        <v>75676</v>
      </c>
      <c r="F39" s="170">
        <v>8391</v>
      </c>
      <c r="G39" s="170">
        <v>104</v>
      </c>
      <c r="H39" s="170">
        <v>180607</v>
      </c>
      <c r="I39" s="170">
        <v>20118</v>
      </c>
      <c r="J39" s="170">
        <v>252</v>
      </c>
      <c r="K39" s="170">
        <v>1170</v>
      </c>
      <c r="L39" s="170">
        <v>-846</v>
      </c>
      <c r="M39" s="170">
        <v>0</v>
      </c>
      <c r="N39" s="170">
        <v>1632</v>
      </c>
      <c r="O39" s="170">
        <v>-731</v>
      </c>
      <c r="P39" s="170">
        <v>-1</v>
      </c>
      <c r="Q39" s="171">
        <v>1.5758836928095432E-2</v>
      </c>
      <c r="R39" s="171">
        <v>-7.2689559806407011E-2</v>
      </c>
      <c r="S39" s="171">
        <v>-3.9525691699604515E-3</v>
      </c>
    </row>
    <row r="40" spans="1:19">
      <c r="A40" s="77" t="s">
        <v>8</v>
      </c>
      <c r="B40" s="170">
        <v>71897</v>
      </c>
      <c r="C40" s="170">
        <v>95691</v>
      </c>
      <c r="D40" s="170">
        <v>207</v>
      </c>
      <c r="E40" s="170">
        <v>50581</v>
      </c>
      <c r="F40" s="170">
        <v>75249</v>
      </c>
      <c r="G40" s="170">
        <v>188</v>
      </c>
      <c r="H40" s="170">
        <v>122478</v>
      </c>
      <c r="I40" s="170">
        <v>170940</v>
      </c>
      <c r="J40" s="170">
        <v>395</v>
      </c>
      <c r="K40" s="170">
        <v>1430</v>
      </c>
      <c r="L40" s="170">
        <v>-1045</v>
      </c>
      <c r="M40" s="170">
        <v>-1</v>
      </c>
      <c r="N40" s="170">
        <v>841</v>
      </c>
      <c r="O40" s="170">
        <v>-837</v>
      </c>
      <c r="P40" s="170">
        <v>1</v>
      </c>
      <c r="Q40" s="171">
        <v>1.8892410591729192E-2</v>
      </c>
      <c r="R40" s="171">
        <v>-1.0889817268634805E-2</v>
      </c>
      <c r="S40" s="171">
        <v>0</v>
      </c>
    </row>
    <row r="41" spans="1:19">
      <c r="A41" s="77" t="s">
        <v>9</v>
      </c>
      <c r="B41" s="170">
        <v>46010</v>
      </c>
      <c r="C41" s="170">
        <v>124406</v>
      </c>
      <c r="D41" s="170">
        <v>131</v>
      </c>
      <c r="E41" s="170">
        <v>19634</v>
      </c>
      <c r="F41" s="170">
        <v>111785</v>
      </c>
      <c r="G41" s="170">
        <v>134</v>
      </c>
      <c r="H41" s="170">
        <v>65644</v>
      </c>
      <c r="I41" s="170">
        <v>236191</v>
      </c>
      <c r="J41" s="170">
        <v>265</v>
      </c>
      <c r="K41" s="170">
        <v>1085</v>
      </c>
      <c r="L41" s="170">
        <v>-495</v>
      </c>
      <c r="M41" s="170">
        <v>-1</v>
      </c>
      <c r="N41" s="170">
        <v>546</v>
      </c>
      <c r="O41" s="170">
        <v>-583</v>
      </c>
      <c r="P41" s="170">
        <v>0</v>
      </c>
      <c r="Q41" s="171">
        <v>2.5479199537594033E-2</v>
      </c>
      <c r="R41" s="171">
        <v>-4.5433663900467103E-3</v>
      </c>
      <c r="S41" s="171">
        <v>-3.7593984962406291E-3</v>
      </c>
    </row>
    <row r="42" spans="1:19">
      <c r="A42" s="77" t="s">
        <v>10</v>
      </c>
      <c r="B42" s="170">
        <v>36599</v>
      </c>
      <c r="C42" s="170">
        <v>143719</v>
      </c>
      <c r="D42" s="170">
        <v>82</v>
      </c>
      <c r="E42" s="170">
        <v>10265</v>
      </c>
      <c r="F42" s="170">
        <v>132557</v>
      </c>
      <c r="G42" s="170">
        <v>76</v>
      </c>
      <c r="H42" s="170">
        <v>46864</v>
      </c>
      <c r="I42" s="170">
        <v>276276</v>
      </c>
      <c r="J42" s="170">
        <v>158</v>
      </c>
      <c r="K42" s="170">
        <v>834</v>
      </c>
      <c r="L42" s="170">
        <v>-427</v>
      </c>
      <c r="M42" s="170">
        <v>-1</v>
      </c>
      <c r="N42" s="170">
        <v>146</v>
      </c>
      <c r="O42" s="170">
        <v>-498</v>
      </c>
      <c r="P42" s="170">
        <v>0</v>
      </c>
      <c r="Q42" s="171">
        <v>2.1358207654084138E-2</v>
      </c>
      <c r="R42" s="171">
        <v>-3.3369287989581942E-3</v>
      </c>
      <c r="S42" s="171">
        <v>-6.2893081761006275E-3</v>
      </c>
    </row>
    <row r="43" spans="1:19">
      <c r="A43" s="77" t="s">
        <v>11</v>
      </c>
      <c r="B43" s="170">
        <v>16573</v>
      </c>
      <c r="C43" s="170">
        <v>160109</v>
      </c>
      <c r="D43" s="170">
        <v>88</v>
      </c>
      <c r="E43" s="170">
        <v>4971</v>
      </c>
      <c r="F43" s="170">
        <v>147457</v>
      </c>
      <c r="G43" s="170">
        <v>70</v>
      </c>
      <c r="H43" s="170">
        <v>21544</v>
      </c>
      <c r="I43" s="170">
        <v>307566</v>
      </c>
      <c r="J43" s="170">
        <v>158</v>
      </c>
      <c r="K43" s="170">
        <v>519</v>
      </c>
      <c r="L43" s="170">
        <v>-47</v>
      </c>
      <c r="M43" s="170">
        <v>1</v>
      </c>
      <c r="N43" s="170">
        <v>208</v>
      </c>
      <c r="O43" s="170">
        <v>33</v>
      </c>
      <c r="P43" s="170">
        <v>0</v>
      </c>
      <c r="Q43" s="171">
        <v>3.4923379929864939E-2</v>
      </c>
      <c r="R43" s="171">
        <v>-4.5516613564000608E-5</v>
      </c>
      <c r="S43" s="171">
        <v>6.3694267515923553E-3</v>
      </c>
    </row>
    <row r="44" spans="1:19">
      <c r="A44" s="77" t="s">
        <v>12</v>
      </c>
      <c r="B44" s="170">
        <v>1792</v>
      </c>
      <c r="C44" s="170">
        <v>148352</v>
      </c>
      <c r="D44" s="170">
        <v>70</v>
      </c>
      <c r="E44" s="170">
        <v>1066</v>
      </c>
      <c r="F44" s="170">
        <v>141810</v>
      </c>
      <c r="G44" s="170">
        <v>85</v>
      </c>
      <c r="H44" s="170">
        <v>2858</v>
      </c>
      <c r="I44" s="170">
        <v>290162</v>
      </c>
      <c r="J44" s="170">
        <v>155</v>
      </c>
      <c r="K44" s="170">
        <v>81</v>
      </c>
      <c r="L44" s="170">
        <v>374</v>
      </c>
      <c r="M44" s="170">
        <v>1</v>
      </c>
      <c r="N44" s="170">
        <v>19</v>
      </c>
      <c r="O44" s="170">
        <v>145</v>
      </c>
      <c r="P44" s="170">
        <v>0</v>
      </c>
      <c r="Q44" s="171">
        <v>3.6258158085569203E-2</v>
      </c>
      <c r="R44" s="171">
        <v>1.7918610151117509E-3</v>
      </c>
      <c r="S44" s="171">
        <v>6.4935064935065512E-3</v>
      </c>
    </row>
    <row r="45" spans="1:19">
      <c r="A45" s="77" t="s">
        <v>13</v>
      </c>
      <c r="B45" s="170">
        <v>1060</v>
      </c>
      <c r="C45" s="170">
        <v>120473</v>
      </c>
      <c r="D45" s="170">
        <v>99</v>
      </c>
      <c r="E45" s="170">
        <v>821</v>
      </c>
      <c r="F45" s="170">
        <v>126222</v>
      </c>
      <c r="G45" s="170">
        <v>72</v>
      </c>
      <c r="H45" s="170">
        <v>1881</v>
      </c>
      <c r="I45" s="170">
        <v>246695</v>
      </c>
      <c r="J45" s="170">
        <v>171</v>
      </c>
      <c r="K45" s="170">
        <v>33</v>
      </c>
      <c r="L45" s="170">
        <v>341</v>
      </c>
      <c r="M45" s="170">
        <v>-1</v>
      </c>
      <c r="N45" s="170">
        <v>35</v>
      </c>
      <c r="O45" s="170">
        <v>163</v>
      </c>
      <c r="P45" s="170">
        <v>0</v>
      </c>
      <c r="Q45" s="171">
        <v>3.7506894649751876E-2</v>
      </c>
      <c r="R45" s="171">
        <v>2.0471910021080397E-3</v>
      </c>
      <c r="S45" s="171">
        <v>-5.8139534883721034E-3</v>
      </c>
    </row>
    <row r="46" spans="1:19">
      <c r="A46" s="77" t="s">
        <v>14</v>
      </c>
      <c r="B46" s="170">
        <v>203</v>
      </c>
      <c r="C46" s="170">
        <v>108439</v>
      </c>
      <c r="D46" s="170">
        <v>96</v>
      </c>
      <c r="E46" s="170">
        <v>184</v>
      </c>
      <c r="F46" s="170">
        <v>115529</v>
      </c>
      <c r="G46" s="170">
        <v>135</v>
      </c>
      <c r="H46" s="170">
        <v>387</v>
      </c>
      <c r="I46" s="170">
        <v>223968</v>
      </c>
      <c r="J46" s="170">
        <v>231</v>
      </c>
      <c r="K46" s="170">
        <v>16</v>
      </c>
      <c r="L46" s="170">
        <v>-135</v>
      </c>
      <c r="M46" s="170">
        <v>-1</v>
      </c>
      <c r="N46" s="170">
        <v>16</v>
      </c>
      <c r="O46" s="170">
        <v>256</v>
      </c>
      <c r="P46" s="170">
        <v>-3</v>
      </c>
      <c r="Q46" s="171">
        <v>9.0140845070422637E-2</v>
      </c>
      <c r="R46" s="171">
        <v>5.4054778487100386E-4</v>
      </c>
      <c r="S46" s="171">
        <v>-1.7021276595744705E-2</v>
      </c>
    </row>
    <row r="47" spans="1:19">
      <c r="A47" s="77" t="s">
        <v>15</v>
      </c>
      <c r="B47" s="170">
        <v>0</v>
      </c>
      <c r="C47" s="170">
        <v>19666</v>
      </c>
      <c r="D47" s="170">
        <v>40934</v>
      </c>
      <c r="E47" s="170">
        <v>0</v>
      </c>
      <c r="F47" s="170">
        <v>14483</v>
      </c>
      <c r="G47" s="170">
        <v>42348</v>
      </c>
      <c r="H47" s="170">
        <v>0</v>
      </c>
      <c r="I47" s="170">
        <v>34149</v>
      </c>
      <c r="J47" s="170">
        <v>83282</v>
      </c>
      <c r="K47" s="170">
        <v>0</v>
      </c>
      <c r="L47" s="170">
        <v>1754</v>
      </c>
      <c r="M47" s="170">
        <v>-517</v>
      </c>
      <c r="N47" s="170">
        <v>0</v>
      </c>
      <c r="O47" s="170">
        <v>1689</v>
      </c>
      <c r="P47" s="170">
        <v>-383</v>
      </c>
      <c r="Q47" s="171" t="s">
        <v>1039</v>
      </c>
      <c r="R47" s="171">
        <v>0.11212792288152151</v>
      </c>
      <c r="S47" s="171">
        <v>-1.0691121617447896E-2</v>
      </c>
    </row>
    <row r="48" spans="1:19">
      <c r="A48" s="77" t="s">
        <v>16</v>
      </c>
      <c r="B48" s="170">
        <v>0</v>
      </c>
      <c r="C48" s="170">
        <v>27</v>
      </c>
      <c r="D48" s="170">
        <v>4505</v>
      </c>
      <c r="E48" s="170">
        <v>0</v>
      </c>
      <c r="F48" s="170">
        <v>0</v>
      </c>
      <c r="G48" s="170">
        <v>3232</v>
      </c>
      <c r="H48" s="170">
        <v>0</v>
      </c>
      <c r="I48" s="170">
        <v>27</v>
      </c>
      <c r="J48" s="170">
        <v>7737</v>
      </c>
      <c r="K48" s="170">
        <v>0</v>
      </c>
      <c r="L48" s="170">
        <v>2</v>
      </c>
      <c r="M48" s="170">
        <v>191</v>
      </c>
      <c r="N48" s="170">
        <v>0</v>
      </c>
      <c r="O48" s="170">
        <v>0</v>
      </c>
      <c r="P48" s="170">
        <v>178</v>
      </c>
      <c r="Q48" s="171" t="s">
        <v>1039</v>
      </c>
      <c r="R48" s="171">
        <v>8.0000000000000071E-2</v>
      </c>
      <c r="S48" s="171">
        <v>5.0081433224755667E-2</v>
      </c>
    </row>
    <row r="49" spans="1:19" ht="24">
      <c r="A49" s="640" t="s">
        <v>576</v>
      </c>
      <c r="B49" s="641">
        <v>285079</v>
      </c>
      <c r="C49" s="641">
        <v>932699</v>
      </c>
      <c r="D49" s="641">
        <v>46369</v>
      </c>
      <c r="E49" s="641">
        <v>167420</v>
      </c>
      <c r="F49" s="641">
        <v>873507</v>
      </c>
      <c r="G49" s="641">
        <v>46445</v>
      </c>
      <c r="H49" s="641">
        <v>452499</v>
      </c>
      <c r="I49" s="641">
        <v>1806206</v>
      </c>
      <c r="J49" s="641">
        <v>92814</v>
      </c>
      <c r="K49" s="641">
        <v>5105</v>
      </c>
      <c r="L49" s="641">
        <v>-535</v>
      </c>
      <c r="M49" s="641">
        <v>-328</v>
      </c>
      <c r="N49" s="641">
        <v>3633</v>
      </c>
      <c r="O49" s="641">
        <v>-371</v>
      </c>
      <c r="P49" s="641">
        <v>-209</v>
      </c>
      <c r="Q49" s="642">
        <v>1.9690779496170263E-2</v>
      </c>
      <c r="R49" s="642">
        <v>-5.0135243416016273E-4</v>
      </c>
      <c r="S49" s="642">
        <v>-5.7524825658000767E-3</v>
      </c>
    </row>
    <row r="50" spans="1:19" ht="24">
      <c r="A50" s="643" t="s">
        <v>577</v>
      </c>
      <c r="B50" s="1151">
        <v>1264147</v>
      </c>
      <c r="C50" s="1151"/>
      <c r="D50" s="1151"/>
      <c r="E50" s="1151">
        <v>1087372</v>
      </c>
      <c r="F50" s="1151"/>
      <c r="G50" s="1151"/>
      <c r="H50" s="1151">
        <v>2351519</v>
      </c>
      <c r="I50" s="1151"/>
      <c r="J50" s="1151"/>
      <c r="K50" s="1151">
        <v>4242</v>
      </c>
      <c r="L50" s="1151"/>
      <c r="M50" s="1151"/>
      <c r="N50" s="1151">
        <v>3053</v>
      </c>
      <c r="O50" s="1151"/>
      <c r="P50" s="1151"/>
      <c r="Q50" s="1150">
        <v>3.1119039818721106E-3</v>
      </c>
      <c r="R50" s="1150"/>
      <c r="S50" s="1150"/>
    </row>
    <row r="51" spans="1:19">
      <c r="A51" s="14" t="s">
        <v>578</v>
      </c>
      <c r="B51"/>
      <c r="C51"/>
    </row>
    <row r="53" spans="1:19">
      <c r="A53" s="579" t="s">
        <v>81</v>
      </c>
      <c r="S53" s="13" t="s">
        <v>766</v>
      </c>
    </row>
    <row r="54" spans="1:19">
      <c r="A54" s="579"/>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7" t="s">
        <v>661</v>
      </c>
      <c r="H1" s="247"/>
    </row>
    <row r="2" spans="1:8" ht="12.75" customHeight="1">
      <c r="A2" s="493" t="s">
        <v>662</v>
      </c>
    </row>
    <row r="3" spans="1:8" ht="12.75" customHeight="1"/>
    <row r="4" spans="1:8" ht="12.75" customHeight="1">
      <c r="D4" s="13" t="s">
        <v>1291</v>
      </c>
      <c r="E4" s="73"/>
    </row>
    <row r="5" spans="1:8" ht="45" customHeight="1">
      <c r="A5" s="1268" t="s">
        <v>295</v>
      </c>
      <c r="B5" s="423" t="s">
        <v>332</v>
      </c>
      <c r="C5" s="1274" t="s">
        <v>333</v>
      </c>
      <c r="D5" s="1274"/>
    </row>
    <row r="6" spans="1:8" ht="22.5" customHeight="1">
      <c r="A6" s="1272"/>
      <c r="B6" s="891">
        <v>45657</v>
      </c>
      <c r="C6" s="727" t="s">
        <v>334</v>
      </c>
      <c r="D6" s="727" t="s">
        <v>335</v>
      </c>
    </row>
    <row r="7" spans="1:8" ht="12.75" customHeight="1">
      <c r="A7" s="432" t="s">
        <v>336</v>
      </c>
      <c r="B7" s="433">
        <v>2938514.3734600004</v>
      </c>
      <c r="C7" s="434">
        <v>0.1771043053736808</v>
      </c>
      <c r="D7" s="433">
        <v>442121.86173</v>
      </c>
      <c r="E7" s="43"/>
    </row>
    <row r="8" spans="1:8" ht="12.75" customHeight="1">
      <c r="A8" s="424" t="s">
        <v>337</v>
      </c>
      <c r="B8" s="425">
        <v>4420.5820999999996</v>
      </c>
      <c r="C8" s="426">
        <v>0.11813131480312809</v>
      </c>
      <c r="D8" s="425">
        <v>467.03742999999923</v>
      </c>
      <c r="E8" s="52"/>
    </row>
    <row r="9" spans="1:8" ht="12.75" customHeight="1">
      <c r="A9" s="424" t="s">
        <v>338</v>
      </c>
      <c r="B9" s="425">
        <v>751155.43795999989</v>
      </c>
      <c r="C9" s="426">
        <v>0.11295338757377001</v>
      </c>
      <c r="D9" s="425">
        <v>76234.595499999763</v>
      </c>
      <c r="E9" s="52"/>
    </row>
    <row r="10" spans="1:8" ht="12.75" customHeight="1">
      <c r="A10" s="424" t="s">
        <v>339</v>
      </c>
      <c r="B10" s="425">
        <v>5848.8325500000001</v>
      </c>
      <c r="C10" s="426">
        <v>-2.2971720484977242E-3</v>
      </c>
      <c r="D10" s="425">
        <v>-13.466710000000894</v>
      </c>
    </row>
    <row r="11" spans="1:8" ht="12.75" customHeight="1">
      <c r="A11" s="424" t="s">
        <v>340</v>
      </c>
      <c r="B11" s="425">
        <v>2157325.4277199996</v>
      </c>
      <c r="C11" s="426">
        <v>0.20399113798943658</v>
      </c>
      <c r="D11" s="425">
        <v>365513.71112999989</v>
      </c>
    </row>
    <row r="12" spans="1:8" ht="12.75" customHeight="1">
      <c r="A12" s="424" t="s">
        <v>341</v>
      </c>
      <c r="B12" s="425">
        <v>19764.093129999997</v>
      </c>
      <c r="C12" s="426">
        <v>-4.0322103153159266E-3</v>
      </c>
      <c r="D12" s="425">
        <v>-80.01562000000105</v>
      </c>
    </row>
    <row r="13" spans="1:8" ht="12.75" customHeight="1">
      <c r="A13" s="432" t="s">
        <v>342</v>
      </c>
      <c r="B13" s="433">
        <v>1171861.6394400003</v>
      </c>
      <c r="C13" s="434">
        <v>0.17131684275807588</v>
      </c>
      <c r="D13" s="433">
        <v>171396.52474000026</v>
      </c>
    </row>
    <row r="14" spans="1:8" ht="12.75" customHeight="1">
      <c r="A14" s="424" t="s">
        <v>343</v>
      </c>
      <c r="B14" s="425">
        <v>48226.896560000008</v>
      </c>
      <c r="C14" s="426">
        <v>-0.13356028371467013</v>
      </c>
      <c r="D14" s="425">
        <v>-7434.0982599999834</v>
      </c>
    </row>
    <row r="15" spans="1:8" ht="12.75" customHeight="1">
      <c r="A15" s="424" t="s">
        <v>344</v>
      </c>
      <c r="B15" s="425">
        <v>1055988.4737900002</v>
      </c>
      <c r="C15" s="426">
        <v>0.18512260933716038</v>
      </c>
      <c r="D15" s="425">
        <v>164951.15371000016</v>
      </c>
    </row>
    <row r="16" spans="1:8" ht="12.75" customHeight="1">
      <c r="A16" s="424" t="s">
        <v>345</v>
      </c>
      <c r="B16" s="425">
        <v>33787.425210000001</v>
      </c>
      <c r="C16" s="426">
        <v>1.3571355575185089</v>
      </c>
      <c r="D16" s="425">
        <v>19453.321640000002</v>
      </c>
    </row>
    <row r="17" spans="1:6" ht="12.75" customHeight="1">
      <c r="A17" s="424" t="s">
        <v>346</v>
      </c>
      <c r="B17" s="425">
        <v>33858.84388</v>
      </c>
      <c r="C17" s="426">
        <v>-0.14135103309926489</v>
      </c>
      <c r="D17" s="425">
        <v>-5573.8523499999865</v>
      </c>
    </row>
    <row r="18" spans="1:6" ht="22.5">
      <c r="A18" s="427" t="s">
        <v>347</v>
      </c>
      <c r="B18" s="425">
        <v>22601.444189999998</v>
      </c>
      <c r="C18" s="426">
        <v>6.8337909200179098E-2</v>
      </c>
      <c r="D18" s="425">
        <v>1445.7368099999987</v>
      </c>
    </row>
    <row r="19" spans="1:6" ht="12.75" customHeight="1">
      <c r="A19" s="435" t="s">
        <v>348</v>
      </c>
      <c r="B19" s="436">
        <v>4132977.4570900006</v>
      </c>
      <c r="C19" s="437">
        <v>0.17480437534726309</v>
      </c>
      <c r="D19" s="436">
        <v>614964.12327999971</v>
      </c>
    </row>
    <row r="20" spans="1:6" ht="12.75" customHeight="1">
      <c r="A20" s="424" t="s">
        <v>349</v>
      </c>
      <c r="B20" s="425">
        <v>5394297.84932</v>
      </c>
      <c r="C20" s="426">
        <v>0.11425614039035122</v>
      </c>
      <c r="D20" s="425">
        <v>553132.83009000018</v>
      </c>
    </row>
    <row r="21" spans="1:6" ht="12.75" customHeight="1">
      <c r="A21" s="428" t="s">
        <v>237</v>
      </c>
      <c r="B21" s="429">
        <v>408460.32910000009</v>
      </c>
      <c r="C21" s="430">
        <v>0.10314093966783193</v>
      </c>
      <c r="D21" s="429">
        <v>38190.026900000099</v>
      </c>
    </row>
    <row r="22" spans="1:6" ht="12.75" customHeight="1">
      <c r="A22" s="428" t="s">
        <v>243</v>
      </c>
      <c r="B22" s="429">
        <v>11957.084870000001</v>
      </c>
      <c r="C22" s="430">
        <v>-0.12633511671131209</v>
      </c>
      <c r="D22" s="429">
        <v>-1729.0379199999982</v>
      </c>
    </row>
    <row r="23" spans="1:6" ht="12.75" customHeight="1">
      <c r="A23" s="428" t="s">
        <v>239</v>
      </c>
      <c r="B23" s="429">
        <v>2338510.9088900001</v>
      </c>
      <c r="C23" s="430">
        <v>0.24607941186368829</v>
      </c>
      <c r="D23" s="429">
        <v>461815.98349000025</v>
      </c>
    </row>
    <row r="24" spans="1:6" ht="12.75" customHeight="1">
      <c r="A24" s="428" t="s">
        <v>240</v>
      </c>
      <c r="B24" s="429">
        <v>1304164.7186400001</v>
      </c>
      <c r="C24" s="430">
        <v>9.3281585369663814E-2</v>
      </c>
      <c r="D24" s="429">
        <v>111274.67449000025</v>
      </c>
    </row>
    <row r="25" spans="1:6" ht="22.5">
      <c r="A25" s="431" t="s">
        <v>350</v>
      </c>
      <c r="B25" s="429">
        <v>69884.415590000004</v>
      </c>
      <c r="C25" s="430">
        <v>8.3950884389148911E-2</v>
      </c>
      <c r="D25" s="429">
        <v>5412.4763200000007</v>
      </c>
    </row>
    <row r="26" spans="1:6">
      <c r="A26" s="435" t="s">
        <v>351</v>
      </c>
      <c r="B26" s="436">
        <v>4132977.4570900006</v>
      </c>
      <c r="C26" s="437">
        <v>0.17480437534726309</v>
      </c>
      <c r="D26" s="436">
        <v>614964.12327999971</v>
      </c>
    </row>
    <row r="27" spans="1:6" ht="12.75" customHeight="1">
      <c r="A27" s="424" t="s">
        <v>352</v>
      </c>
      <c r="B27" s="425">
        <v>5394297.84932</v>
      </c>
      <c r="C27" s="426">
        <v>0.11425614039035122</v>
      </c>
      <c r="D27" s="425">
        <v>553132.83009000018</v>
      </c>
    </row>
    <row r="28" spans="1:6" ht="12.75" customHeight="1">
      <c r="A28" s="21" t="s">
        <v>294</v>
      </c>
    </row>
    <row r="29" spans="1:6" ht="12.75" customHeight="1">
      <c r="E29" s="70"/>
      <c r="F29" s="70"/>
    </row>
    <row r="30" spans="1:6" ht="26.25" customHeight="1">
      <c r="A30" s="1264" t="s">
        <v>326</v>
      </c>
      <c r="B30" s="1264"/>
      <c r="C30" s="1264"/>
      <c r="D30" s="1264"/>
      <c r="E30" s="70"/>
      <c r="F30" s="70"/>
    </row>
    <row r="31" spans="1:6" ht="12.75" customHeight="1"/>
    <row r="32" spans="1:6" ht="12.75" customHeight="1">
      <c r="A32" s="136" t="s">
        <v>663</v>
      </c>
    </row>
    <row r="33" spans="1:4" ht="12.75" customHeight="1">
      <c r="A33" s="490" t="s">
        <v>915</v>
      </c>
    </row>
    <row r="34" spans="1:4" s="247" customFormat="1" ht="12.75" customHeight="1">
      <c r="A34" s="42"/>
    </row>
    <row r="35" spans="1:4" s="247" customFormat="1" ht="12.75" customHeight="1">
      <c r="A35" s="42"/>
      <c r="D35" s="13" t="s">
        <v>1291</v>
      </c>
    </row>
    <row r="36" spans="1:4" ht="55.5" customHeight="1">
      <c r="A36" s="1268" t="s">
        <v>295</v>
      </c>
      <c r="B36" s="438" t="s">
        <v>296</v>
      </c>
      <c r="C36" s="1274" t="s">
        <v>353</v>
      </c>
      <c r="D36" s="1274"/>
    </row>
    <row r="37" spans="1:4" ht="21" customHeight="1">
      <c r="A37" s="1273"/>
      <c r="B37" s="463" t="s">
        <v>1620</v>
      </c>
      <c r="C37" s="423" t="s">
        <v>334</v>
      </c>
      <c r="D37" s="423" t="s">
        <v>335</v>
      </c>
    </row>
    <row r="38" spans="1:4">
      <c r="A38" s="79" t="s">
        <v>354</v>
      </c>
      <c r="B38" s="115">
        <v>187449.04238999999</v>
      </c>
      <c r="C38" s="116">
        <v>0.3551604844097625</v>
      </c>
      <c r="D38" s="115">
        <v>49126.648439999997</v>
      </c>
    </row>
    <row r="39" spans="1:4">
      <c r="A39" s="79" t="s">
        <v>297</v>
      </c>
      <c r="B39" s="115">
        <v>125946.27863</v>
      </c>
      <c r="C39" s="116">
        <v>0.48878783167640943</v>
      </c>
      <c r="D39" s="115">
        <v>41349.752550000012</v>
      </c>
    </row>
    <row r="40" spans="1:4">
      <c r="A40" s="117" t="s">
        <v>298</v>
      </c>
      <c r="B40" s="118">
        <v>61502.763760000009</v>
      </c>
      <c r="C40" s="119">
        <v>0.14475142418951134</v>
      </c>
      <c r="D40" s="120">
        <v>7776.895890000008</v>
      </c>
    </row>
    <row r="41" spans="1:4">
      <c r="A41" s="79" t="s">
        <v>355</v>
      </c>
      <c r="B41" s="115">
        <v>6083.9944500000001</v>
      </c>
      <c r="C41" s="116">
        <v>0.22368218796505654</v>
      </c>
      <c r="D41" s="115">
        <v>1112.1197999999997</v>
      </c>
    </row>
    <row r="42" spans="1:4">
      <c r="A42" s="79" t="s">
        <v>356</v>
      </c>
      <c r="B42" s="115">
        <v>5153.3403499999995</v>
      </c>
      <c r="C42" s="116">
        <v>0.17622293394314967</v>
      </c>
      <c r="D42" s="115">
        <v>772.07876999999951</v>
      </c>
    </row>
    <row r="43" spans="1:4" ht="19.5" customHeight="1">
      <c r="A43" s="117" t="s">
        <v>357</v>
      </c>
      <c r="B43" s="118">
        <v>930.65409999999997</v>
      </c>
      <c r="C43" s="119">
        <v>0.57574247383316557</v>
      </c>
      <c r="D43" s="120">
        <v>340.04103000000038</v>
      </c>
    </row>
    <row r="44" spans="1:4">
      <c r="A44" s="79" t="s">
        <v>358</v>
      </c>
      <c r="B44" s="115">
        <v>206905.24260999999</v>
      </c>
      <c r="C44" s="116">
        <v>8.5817963378458942E-2</v>
      </c>
      <c r="D44" s="115">
        <v>16352.820759999961</v>
      </c>
    </row>
    <row r="45" spans="1:4">
      <c r="A45" s="79" t="s">
        <v>359</v>
      </c>
      <c r="B45" s="115">
        <v>203185.31611999994</v>
      </c>
      <c r="C45" s="116">
        <v>9.5955272765346045E-2</v>
      </c>
      <c r="D45" s="115">
        <v>17789.688059999942</v>
      </c>
    </row>
    <row r="46" spans="1:4" ht="19.5" customHeight="1">
      <c r="A46" s="117" t="s">
        <v>299</v>
      </c>
      <c r="B46" s="118">
        <v>3719.9264899999985</v>
      </c>
      <c r="C46" s="119">
        <v>-0.27863578776144965</v>
      </c>
      <c r="D46" s="120">
        <v>-1436.8673000000017</v>
      </c>
    </row>
    <row r="47" spans="1:4" ht="28.5" customHeight="1">
      <c r="A47" s="79" t="s">
        <v>300</v>
      </c>
      <c r="B47" s="115">
        <v>66153.344349999999</v>
      </c>
      <c r="C47" s="116">
        <v>0.1123205280073537</v>
      </c>
      <c r="D47" s="115">
        <v>6680.0696200000048</v>
      </c>
    </row>
    <row r="48" spans="1:4" ht="19.5" customHeight="1">
      <c r="A48" s="79" t="s">
        <v>301</v>
      </c>
      <c r="B48" s="115">
        <v>-4089.5755900000008</v>
      </c>
      <c r="C48" s="116">
        <v>-4.6856138313056246E-2</v>
      </c>
      <c r="D48" s="115">
        <v>201.04175999999885</v>
      </c>
    </row>
    <row r="49" spans="1:4">
      <c r="A49" s="79" t="s">
        <v>360</v>
      </c>
      <c r="B49" s="115">
        <v>70242.919939999992</v>
      </c>
      <c r="C49" s="116">
        <v>0.10160966729997012</v>
      </c>
      <c r="D49" s="115">
        <v>6479.0278599999992</v>
      </c>
    </row>
    <row r="50" spans="1:4">
      <c r="A50" s="79" t="s">
        <v>361</v>
      </c>
      <c r="B50" s="115">
        <v>12932.50459</v>
      </c>
      <c r="C50" s="116">
        <v>6.0599014974047814E-2</v>
      </c>
      <c r="D50" s="115">
        <v>738.91925999999978</v>
      </c>
    </row>
    <row r="51" spans="1:4" ht="19.5" customHeight="1">
      <c r="A51" s="439" t="s">
        <v>362</v>
      </c>
      <c r="B51" s="440">
        <v>57310.41535000001</v>
      </c>
      <c r="C51" s="441">
        <v>0.11130646609931226</v>
      </c>
      <c r="D51" s="442">
        <v>5740.1086000000087</v>
      </c>
    </row>
    <row r="52" spans="1:4" ht="12.75" customHeight="1"/>
    <row r="53" spans="1:4" ht="21" customHeight="1">
      <c r="A53" s="1264" t="s">
        <v>302</v>
      </c>
      <c r="B53" s="1264"/>
      <c r="C53" s="1264"/>
    </row>
    <row r="54" spans="1:4" ht="12.75" customHeight="1"/>
    <row r="55" spans="1:4" ht="12.75" customHeight="1">
      <c r="A55" s="580" t="s">
        <v>81</v>
      </c>
    </row>
    <row r="56" spans="1:4" ht="12.75" customHeight="1">
      <c r="D56" s="34" t="s">
        <v>1694</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7" bestFit="1" customWidth="1"/>
    <col min="4" max="4" width="20.42578125" bestFit="1" customWidth="1"/>
    <col min="5" max="5" width="14.85546875" customWidth="1"/>
  </cols>
  <sheetData>
    <row r="1" spans="1:8" ht="12.75" customHeight="1">
      <c r="A1" s="136" t="s">
        <v>664</v>
      </c>
    </row>
    <row r="2" spans="1:8" ht="12.75" customHeight="1">
      <c r="A2" s="490" t="s">
        <v>665</v>
      </c>
    </row>
    <row r="3" spans="1:8">
      <c r="D3" s="300"/>
      <c r="E3" s="13" t="s">
        <v>1291</v>
      </c>
    </row>
    <row r="4" spans="1:8" ht="79.5" customHeight="1">
      <c r="A4" s="1268" t="s">
        <v>327</v>
      </c>
      <c r="B4" s="423" t="s">
        <v>328</v>
      </c>
      <c r="C4" s="462" t="s">
        <v>309</v>
      </c>
      <c r="D4" s="423" t="s">
        <v>329</v>
      </c>
      <c r="E4" s="462" t="s">
        <v>309</v>
      </c>
    </row>
    <row r="5" spans="1:8" ht="15.75" customHeight="1">
      <c r="A5" s="1268"/>
      <c r="B5" s="463" t="s">
        <v>1620</v>
      </c>
      <c r="C5" s="464"/>
      <c r="D5" s="463" t="s">
        <v>1620</v>
      </c>
      <c r="E5" s="464"/>
    </row>
    <row r="6" spans="1:8">
      <c r="A6" s="465" t="s">
        <v>1238</v>
      </c>
      <c r="B6" s="466">
        <v>2969</v>
      </c>
      <c r="C6" s="467">
        <v>-4.025494800402549E-3</v>
      </c>
      <c r="D6" s="466">
        <v>63325.676399999997</v>
      </c>
      <c r="E6" s="467">
        <v>1.7755219141480483E-2</v>
      </c>
      <c r="F6" s="43"/>
      <c r="G6" s="76"/>
      <c r="H6" s="76"/>
    </row>
    <row r="7" spans="1:8">
      <c r="A7" s="465" t="s">
        <v>1596</v>
      </c>
      <c r="B7" s="466">
        <v>2334</v>
      </c>
      <c r="C7" s="467">
        <v>-0.10540436949022614</v>
      </c>
      <c r="D7" s="466">
        <v>59928.52018</v>
      </c>
      <c r="E7" s="467">
        <v>-0.14909247959495669</v>
      </c>
      <c r="F7" s="43"/>
      <c r="G7" s="76"/>
      <c r="H7" s="76"/>
    </row>
    <row r="8" spans="1:8">
      <c r="A8" s="465" t="s">
        <v>1191</v>
      </c>
      <c r="B8" s="466">
        <v>594</v>
      </c>
      <c r="C8" s="467">
        <v>-0.63355953115360886</v>
      </c>
      <c r="D8" s="466">
        <v>27119.706010000002</v>
      </c>
      <c r="E8" s="467">
        <v>-0.41783198296566842</v>
      </c>
      <c r="F8" s="43"/>
      <c r="G8" s="76"/>
      <c r="H8" s="76"/>
    </row>
    <row r="9" spans="1:8">
      <c r="A9" s="465" t="s">
        <v>1463</v>
      </c>
      <c r="B9" s="466">
        <v>7968</v>
      </c>
      <c r="C9" s="467">
        <v>0.14089347079037801</v>
      </c>
      <c r="D9" s="466">
        <v>272073.59190000006</v>
      </c>
      <c r="E9" s="467">
        <v>0.1013627654293708</v>
      </c>
      <c r="F9" s="43"/>
      <c r="G9" s="76"/>
      <c r="H9" s="76"/>
    </row>
    <row r="10" spans="1:8">
      <c r="A10" s="465" t="s">
        <v>1220</v>
      </c>
      <c r="B10" s="466">
        <v>229</v>
      </c>
      <c r="C10" s="467">
        <v>0.10628019323671498</v>
      </c>
      <c r="D10" s="466">
        <v>25993.204000000002</v>
      </c>
      <c r="E10" s="467">
        <v>0.60160256352984942</v>
      </c>
      <c r="F10" s="43"/>
      <c r="G10" s="76"/>
      <c r="H10" s="76"/>
    </row>
    <row r="11" spans="1:8">
      <c r="A11" s="465" t="s">
        <v>1464</v>
      </c>
      <c r="B11" s="466">
        <v>4802</v>
      </c>
      <c r="C11" s="467">
        <v>0.10238751147842057</v>
      </c>
      <c r="D11" s="466">
        <v>165832.40829000002</v>
      </c>
      <c r="E11" s="467">
        <v>0.12299545829620924</v>
      </c>
      <c r="F11" s="43"/>
      <c r="G11" s="76"/>
      <c r="H11" s="76"/>
    </row>
    <row r="12" spans="1:8">
      <c r="A12" s="465" t="s">
        <v>1465</v>
      </c>
      <c r="B12" s="466">
        <v>2128</v>
      </c>
      <c r="C12" s="467">
        <v>5.607940446650124E-2</v>
      </c>
      <c r="D12" s="466">
        <v>74472.566600000006</v>
      </c>
      <c r="E12" s="467">
        <v>3.5665016227336699E-3</v>
      </c>
      <c r="F12" s="43"/>
      <c r="G12" s="76"/>
      <c r="H12" s="76"/>
    </row>
    <row r="13" spans="1:8">
      <c r="A13" s="465" t="s">
        <v>1239</v>
      </c>
      <c r="B13" s="466">
        <v>11103</v>
      </c>
      <c r="C13" s="467">
        <v>6.0154683471784591E-2</v>
      </c>
      <c r="D13" s="466">
        <v>346532.27837999997</v>
      </c>
      <c r="E13" s="467">
        <v>0.13674134583861761</v>
      </c>
      <c r="F13" s="43"/>
      <c r="G13" s="76"/>
      <c r="H13" s="76"/>
    </row>
    <row r="14" spans="1:8">
      <c r="A14" s="465" t="s">
        <v>1466</v>
      </c>
      <c r="B14" s="466">
        <v>3697</v>
      </c>
      <c r="C14" s="467">
        <v>5.7796852646638051E-2</v>
      </c>
      <c r="D14" s="466">
        <v>95610.926810000004</v>
      </c>
      <c r="E14" s="467">
        <v>2.2779957341163226E-2</v>
      </c>
      <c r="F14" s="43"/>
      <c r="G14" s="76"/>
      <c r="H14" s="76"/>
    </row>
    <row r="15" spans="1:8">
      <c r="A15" s="465" t="s">
        <v>1467</v>
      </c>
      <c r="B15" s="466">
        <v>15218</v>
      </c>
      <c r="C15" s="467">
        <v>0.15550493545937738</v>
      </c>
      <c r="D15" s="466">
        <v>302067.70115999994</v>
      </c>
      <c r="E15" s="467">
        <v>0.20483075057953742</v>
      </c>
      <c r="F15" s="43"/>
      <c r="G15" s="76"/>
      <c r="H15" s="76"/>
    </row>
    <row r="16" spans="1:8">
      <c r="A16" s="465" t="s">
        <v>1221</v>
      </c>
      <c r="B16" s="466">
        <v>4061</v>
      </c>
      <c r="C16" s="467">
        <v>5.2345167141746564E-2</v>
      </c>
      <c r="D16" s="466">
        <v>118851.58285999999</v>
      </c>
      <c r="E16" s="467">
        <v>4.5511127881572418E-2</v>
      </c>
      <c r="F16" s="43"/>
      <c r="G16" s="76"/>
      <c r="H16" s="76"/>
    </row>
    <row r="17" spans="1:11">
      <c r="A17" s="465" t="s">
        <v>1468</v>
      </c>
      <c r="B17" s="466">
        <v>495</v>
      </c>
      <c r="C17" s="467">
        <v>7.6086956521739135E-2</v>
      </c>
      <c r="D17" s="466">
        <v>48814.457130000003</v>
      </c>
      <c r="E17" s="467">
        <v>5.856767818712303E-2</v>
      </c>
      <c r="F17" s="43"/>
      <c r="G17" s="76"/>
      <c r="H17" s="76"/>
    </row>
    <row r="18" spans="1:11">
      <c r="A18" s="465" t="s">
        <v>1469</v>
      </c>
      <c r="B18" s="466">
        <v>2103</v>
      </c>
      <c r="C18" s="467">
        <v>0.62268518518518523</v>
      </c>
      <c r="D18" s="466">
        <v>42670.070810000005</v>
      </c>
      <c r="E18" s="467">
        <v>0.75364553358297603</v>
      </c>
      <c r="F18" s="43"/>
      <c r="G18" s="76"/>
      <c r="H18" s="76"/>
    </row>
    <row r="19" spans="1:11" s="247" customFormat="1">
      <c r="A19" s="465" t="s">
        <v>1470</v>
      </c>
      <c r="B19" s="466">
        <v>10561</v>
      </c>
      <c r="C19" s="467">
        <v>0.1711022399645154</v>
      </c>
      <c r="D19" s="466">
        <v>334382.76032999996</v>
      </c>
      <c r="E19" s="467">
        <v>0.35606157704390851</v>
      </c>
      <c r="F19" s="43"/>
      <c r="G19" s="76"/>
      <c r="H19" s="76"/>
    </row>
    <row r="20" spans="1:11">
      <c r="A20" s="465" t="s">
        <v>1471</v>
      </c>
      <c r="B20" s="466">
        <v>221</v>
      </c>
      <c r="C20" s="467">
        <v>-0.19343065693430658</v>
      </c>
      <c r="D20" s="466">
        <v>24787.710809999997</v>
      </c>
      <c r="E20" s="467">
        <v>-0.10965742695734217</v>
      </c>
      <c r="F20" s="43"/>
      <c r="G20" s="76"/>
      <c r="H20" s="76"/>
    </row>
    <row r="21" spans="1:11">
      <c r="A21" s="468" t="s">
        <v>330</v>
      </c>
      <c r="B21" s="469">
        <v>68483</v>
      </c>
      <c r="C21" s="470">
        <v>9.0181158266738837E-2</v>
      </c>
      <c r="D21" s="469">
        <v>2002463.1616699998</v>
      </c>
      <c r="E21" s="470">
        <v>0.13008045748982644</v>
      </c>
      <c r="G21" s="76"/>
      <c r="H21" s="76"/>
    </row>
    <row r="22" spans="1:11">
      <c r="A22" s="16" t="s">
        <v>324</v>
      </c>
    </row>
    <row r="23" spans="1:11" ht="76.5" customHeight="1">
      <c r="A23" s="1271" t="s">
        <v>331</v>
      </c>
      <c r="B23" s="1271"/>
      <c r="C23" s="1271"/>
      <c r="D23" s="1271"/>
      <c r="E23" s="1271"/>
      <c r="G23" s="1275"/>
      <c r="H23" s="1275"/>
      <c r="I23" s="1275"/>
      <c r="J23" s="1275"/>
      <c r="K23" s="1275"/>
    </row>
    <row r="24" spans="1:11" ht="21.75" customHeight="1">
      <c r="A24" s="1264" t="s">
        <v>302</v>
      </c>
      <c r="B24" s="1264"/>
      <c r="C24" s="1264"/>
      <c r="D24" s="1264"/>
      <c r="E24" s="1264"/>
      <c r="F24" s="70"/>
    </row>
    <row r="25" spans="1:11" ht="12.75" customHeight="1"/>
    <row r="26" spans="1:11" ht="12.75" customHeight="1">
      <c r="A26" s="580"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803</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3" t="s">
        <v>666</v>
      </c>
    </row>
    <row r="2" spans="1:9" ht="12.75" customHeight="1">
      <c r="A2" s="494" t="s">
        <v>667</v>
      </c>
    </row>
    <row r="3" spans="1:9" ht="12.75" customHeight="1">
      <c r="E3" s="73"/>
      <c r="F3" s="73"/>
      <c r="I3" s="13" t="s">
        <v>1291</v>
      </c>
    </row>
    <row r="4" spans="1:9" s="247" customFormat="1" ht="21" customHeight="1">
      <c r="A4" s="413"/>
      <c r="B4" s="1266" t="s">
        <v>303</v>
      </c>
      <c r="C4" s="1266"/>
      <c r="D4" s="1266"/>
      <c r="E4" s="1266"/>
      <c r="F4" s="1266" t="s">
        <v>304</v>
      </c>
      <c r="G4" s="1266"/>
      <c r="H4" s="1266"/>
      <c r="I4" s="1266"/>
    </row>
    <row r="5" spans="1:9" ht="89.25" customHeight="1">
      <c r="A5" s="423" t="s">
        <v>305</v>
      </c>
      <c r="B5" s="739" t="s">
        <v>306</v>
      </c>
      <c r="C5" s="1277" t="s">
        <v>307</v>
      </c>
      <c r="D5" s="739" t="s">
        <v>737</v>
      </c>
      <c r="E5" s="1277" t="s">
        <v>307</v>
      </c>
      <c r="F5" s="739" t="s">
        <v>308</v>
      </c>
      <c r="G5" s="1277" t="s">
        <v>810</v>
      </c>
      <c r="H5" s="739" t="s">
        <v>738</v>
      </c>
      <c r="I5" s="1277" t="s">
        <v>810</v>
      </c>
    </row>
    <row r="6" spans="1:9" ht="17.25" customHeight="1">
      <c r="A6" s="443"/>
      <c r="B6" s="463">
        <v>45657</v>
      </c>
      <c r="C6" s="1277"/>
      <c r="D6" s="463">
        <v>45657</v>
      </c>
      <c r="E6" s="1277"/>
      <c r="F6" s="463" t="s">
        <v>1620</v>
      </c>
      <c r="G6" s="1277"/>
      <c r="H6" s="463" t="s">
        <v>1620</v>
      </c>
      <c r="I6" s="1277"/>
    </row>
    <row r="7" spans="1:9" ht="12.75" customHeight="1">
      <c r="A7" s="456" t="s">
        <v>310</v>
      </c>
      <c r="B7" s="457"/>
      <c r="C7" s="458"/>
      <c r="D7" s="457"/>
      <c r="E7" s="458"/>
      <c r="F7" s="457"/>
      <c r="G7" s="458"/>
      <c r="H7" s="457"/>
      <c r="I7" s="458"/>
    </row>
    <row r="8" spans="1:9" ht="12.75" customHeight="1">
      <c r="A8" s="448" t="s">
        <v>311</v>
      </c>
      <c r="B8" s="445">
        <v>14</v>
      </c>
      <c r="C8" s="446">
        <v>-0.22222222222222221</v>
      </c>
      <c r="D8" s="447">
        <v>6587.5902300000007</v>
      </c>
      <c r="E8" s="446">
        <v>-0.21132607756478733</v>
      </c>
      <c r="F8" s="445">
        <v>1</v>
      </c>
      <c r="G8" s="446">
        <v>0</v>
      </c>
      <c r="H8" s="447">
        <v>72.809280000000001</v>
      </c>
      <c r="I8" s="446">
        <v>0</v>
      </c>
    </row>
    <row r="9" spans="1:9" ht="12.75" customHeight="1">
      <c r="A9" s="448" t="s">
        <v>312</v>
      </c>
      <c r="B9" s="445">
        <v>31682</v>
      </c>
      <c r="C9" s="446">
        <v>-2.3185546031941791E-2</v>
      </c>
      <c r="D9" s="447">
        <v>364122.07263999997</v>
      </c>
      <c r="E9" s="446">
        <v>8.3720725552483929E-2</v>
      </c>
      <c r="F9" s="445">
        <v>13446</v>
      </c>
      <c r="G9" s="446">
        <v>-0.11411253129529582</v>
      </c>
      <c r="H9" s="447">
        <v>228951.64776999998</v>
      </c>
      <c r="I9" s="446">
        <v>-9.1862430612607279E-2</v>
      </c>
    </row>
    <row r="10" spans="1:9" ht="12.75" customHeight="1">
      <c r="A10" s="444" t="s">
        <v>313</v>
      </c>
      <c r="B10" s="445">
        <v>5767</v>
      </c>
      <c r="C10" s="446">
        <v>6.3237463126843654E-2</v>
      </c>
      <c r="D10" s="447">
        <v>91840.329290000009</v>
      </c>
      <c r="E10" s="446">
        <v>0.53609106527077832</v>
      </c>
      <c r="F10" s="445">
        <v>1740</v>
      </c>
      <c r="G10" s="446">
        <v>9.4339622641509441E-2</v>
      </c>
      <c r="H10" s="447">
        <v>59959.034189999998</v>
      </c>
      <c r="I10" s="446">
        <v>0.47847419680811248</v>
      </c>
    </row>
    <row r="11" spans="1:9" ht="12.75" customHeight="1">
      <c r="A11" s="448" t="s">
        <v>314</v>
      </c>
      <c r="B11" s="445">
        <v>11</v>
      </c>
      <c r="C11" s="446">
        <v>-0.21428571428571427</v>
      </c>
      <c r="D11" s="447">
        <v>45.184950000000001</v>
      </c>
      <c r="E11" s="446">
        <v>-0.55389442159585822</v>
      </c>
      <c r="F11" s="445">
        <v>0</v>
      </c>
      <c r="G11" s="446">
        <v>0</v>
      </c>
      <c r="H11" s="447">
        <v>0</v>
      </c>
      <c r="I11" s="446">
        <v>0</v>
      </c>
    </row>
    <row r="12" spans="1:9" ht="12.75" customHeight="1">
      <c r="A12" s="449" t="s">
        <v>315</v>
      </c>
      <c r="B12" s="445">
        <v>0</v>
      </c>
      <c r="C12" s="446">
        <v>0</v>
      </c>
      <c r="D12" s="447">
        <v>0</v>
      </c>
      <c r="E12" s="446">
        <v>0</v>
      </c>
      <c r="F12" s="445">
        <v>0</v>
      </c>
      <c r="G12" s="446">
        <v>0</v>
      </c>
      <c r="H12" s="447">
        <v>0</v>
      </c>
      <c r="I12" s="446">
        <v>0</v>
      </c>
    </row>
    <row r="13" spans="1:9" ht="29.25">
      <c r="A13" s="444" t="s">
        <v>316</v>
      </c>
      <c r="B13" s="445">
        <v>663</v>
      </c>
      <c r="C13" s="446">
        <v>0.7</v>
      </c>
      <c r="D13" s="447">
        <v>17985.016680000001</v>
      </c>
      <c r="E13" s="446">
        <v>1.1729451467225753</v>
      </c>
      <c r="F13" s="445">
        <v>326</v>
      </c>
      <c r="G13" s="446">
        <v>7.3589743589743586</v>
      </c>
      <c r="H13" s="447">
        <v>14813.35641</v>
      </c>
      <c r="I13" s="446">
        <v>6.6672736156580896</v>
      </c>
    </row>
    <row r="14" spans="1:9" ht="12.75" customHeight="1">
      <c r="A14" s="448" t="s">
        <v>317</v>
      </c>
      <c r="B14" s="445">
        <v>37</v>
      </c>
      <c r="C14" s="446">
        <v>0.54166666666666663</v>
      </c>
      <c r="D14" s="447">
        <v>159.21160999999998</v>
      </c>
      <c r="E14" s="446">
        <v>0.91681335680696596</v>
      </c>
      <c r="F14" s="445">
        <v>11</v>
      </c>
      <c r="G14" s="446">
        <v>0</v>
      </c>
      <c r="H14" s="447">
        <v>197.99204</v>
      </c>
      <c r="I14" s="446">
        <v>1.3060712912165668</v>
      </c>
    </row>
    <row r="15" spans="1:9" ht="22.5" customHeight="1">
      <c r="A15" s="450" t="s">
        <v>318</v>
      </c>
      <c r="B15" s="453">
        <v>38174</v>
      </c>
      <c r="C15" s="452">
        <v>-3.3939014202172095E-3</v>
      </c>
      <c r="D15" s="453">
        <v>480739.40540000005</v>
      </c>
      <c r="E15" s="452">
        <v>0.16516121701087327</v>
      </c>
      <c r="F15" s="453">
        <v>15524</v>
      </c>
      <c r="G15" s="454">
        <v>-7.694137233916043E-2</v>
      </c>
      <c r="H15" s="453">
        <v>303994.83968999999</v>
      </c>
      <c r="I15" s="454">
        <v>3.159690126167123E-2</v>
      </c>
    </row>
    <row r="16" spans="1:9" ht="15" customHeight="1">
      <c r="A16" s="456" t="s">
        <v>319</v>
      </c>
      <c r="B16" s="459"/>
      <c r="C16" s="455"/>
      <c r="D16" s="459"/>
      <c r="E16" s="460"/>
      <c r="F16" s="459"/>
      <c r="G16" s="455"/>
      <c r="H16" s="459"/>
      <c r="I16" s="460"/>
    </row>
    <row r="17" spans="1:9" ht="12.75" customHeight="1">
      <c r="A17" s="448" t="s">
        <v>311</v>
      </c>
      <c r="B17" s="445">
        <v>142</v>
      </c>
      <c r="C17" s="446">
        <v>-0.1069182389937107</v>
      </c>
      <c r="D17" s="445">
        <v>46846.239799999996</v>
      </c>
      <c r="E17" s="446">
        <v>2.9483256904247395E-2</v>
      </c>
      <c r="F17" s="445">
        <v>11</v>
      </c>
      <c r="G17" s="446">
        <v>1.2</v>
      </c>
      <c r="H17" s="447">
        <v>8515.4</v>
      </c>
      <c r="I17" s="446">
        <v>4.5748029434100612</v>
      </c>
    </row>
    <row r="18" spans="1:9" ht="12.75" customHeight="1">
      <c r="A18" s="448" t="s">
        <v>312</v>
      </c>
      <c r="B18" s="445">
        <v>108740</v>
      </c>
      <c r="C18" s="446">
        <v>0.10992028253258618</v>
      </c>
      <c r="D18" s="445">
        <v>1688186.0048100001</v>
      </c>
      <c r="E18" s="446">
        <v>0.23313465048835585</v>
      </c>
      <c r="F18" s="445">
        <v>42541</v>
      </c>
      <c r="G18" s="446">
        <v>0.16314868485809592</v>
      </c>
      <c r="H18" s="447">
        <v>1029778.65001</v>
      </c>
      <c r="I18" s="446">
        <v>0.18444036618165432</v>
      </c>
    </row>
    <row r="19" spans="1:9" ht="12.75" customHeight="1">
      <c r="A19" s="444" t="s">
        <v>313</v>
      </c>
      <c r="B19" s="445">
        <v>23644</v>
      </c>
      <c r="C19" s="446">
        <v>7.712632681882374E-2</v>
      </c>
      <c r="D19" s="445">
        <v>712170.76787999994</v>
      </c>
      <c r="E19" s="446">
        <v>0.1486488374818383</v>
      </c>
      <c r="F19" s="445">
        <v>7239</v>
      </c>
      <c r="G19" s="446">
        <v>0.12616677037958929</v>
      </c>
      <c r="H19" s="447">
        <v>371351.02100999997</v>
      </c>
      <c r="I19" s="446">
        <v>7.0353086869149026E-2</v>
      </c>
    </row>
    <row r="20" spans="1:9" ht="12.75" customHeight="1">
      <c r="A20" s="448" t="s">
        <v>314</v>
      </c>
      <c r="B20" s="445">
        <v>1877</v>
      </c>
      <c r="C20" s="446">
        <v>0.11065088757396449</v>
      </c>
      <c r="D20" s="445">
        <v>284176.03606000001</v>
      </c>
      <c r="E20" s="446">
        <v>0.26295305063079688</v>
      </c>
      <c r="F20" s="445">
        <v>473</v>
      </c>
      <c r="G20" s="446">
        <v>4.246284501061571E-3</v>
      </c>
      <c r="H20" s="447">
        <v>128111.70312000001</v>
      </c>
      <c r="I20" s="446">
        <v>0.14504493360969353</v>
      </c>
    </row>
    <row r="21" spans="1:9" ht="12.75" customHeight="1">
      <c r="A21" s="449" t="s">
        <v>315</v>
      </c>
      <c r="B21" s="445">
        <v>0</v>
      </c>
      <c r="C21" s="446">
        <v>0</v>
      </c>
      <c r="D21" s="445">
        <v>0</v>
      </c>
      <c r="E21" s="446">
        <v>0</v>
      </c>
      <c r="F21" s="445">
        <v>0</v>
      </c>
      <c r="G21" s="446">
        <v>0</v>
      </c>
      <c r="H21" s="447">
        <v>0</v>
      </c>
      <c r="I21" s="446">
        <v>0</v>
      </c>
    </row>
    <row r="22" spans="1:9" ht="29.25">
      <c r="A22" s="444" t="s">
        <v>316</v>
      </c>
      <c r="B22" s="445">
        <v>9556</v>
      </c>
      <c r="C22" s="446">
        <v>3.3639805300162251E-2</v>
      </c>
      <c r="D22" s="445">
        <v>336709.13331</v>
      </c>
      <c r="E22" s="446">
        <v>6.9133224977851793E-2</v>
      </c>
      <c r="F22" s="445">
        <v>2563</v>
      </c>
      <c r="G22" s="446">
        <v>6.7471886713869222E-2</v>
      </c>
      <c r="H22" s="447">
        <v>157405.59245</v>
      </c>
      <c r="I22" s="446">
        <v>8.2947918231781978E-2</v>
      </c>
    </row>
    <row r="23" spans="1:9" ht="12.75" customHeight="1">
      <c r="A23" s="448" t="s">
        <v>320</v>
      </c>
      <c r="B23" s="445">
        <v>388</v>
      </c>
      <c r="C23" s="446">
        <v>0.14117647058823529</v>
      </c>
      <c r="D23" s="445">
        <v>6473.3242499999997</v>
      </c>
      <c r="E23" s="446">
        <v>0.22871099334348932</v>
      </c>
      <c r="F23" s="445">
        <v>132</v>
      </c>
      <c r="G23" s="446">
        <v>9.0909090909090912E-2</v>
      </c>
      <c r="H23" s="447">
        <v>3305.9553900000001</v>
      </c>
      <c r="I23" s="446">
        <v>0.53301755373301363</v>
      </c>
    </row>
    <row r="24" spans="1:9" ht="22.5" customHeight="1">
      <c r="A24" s="450" t="s">
        <v>321</v>
      </c>
      <c r="B24" s="451">
        <v>144347</v>
      </c>
      <c r="C24" s="452">
        <v>9.8899174761716252E-2</v>
      </c>
      <c r="D24" s="453">
        <v>3074561.50611</v>
      </c>
      <c r="E24" s="452">
        <v>0.19180777698824308</v>
      </c>
      <c r="F24" s="453">
        <v>52959</v>
      </c>
      <c r="G24" s="454">
        <v>0.15128260869565219</v>
      </c>
      <c r="H24" s="453">
        <v>1698468.32198</v>
      </c>
      <c r="I24" s="454">
        <v>0.14972566773211615</v>
      </c>
    </row>
    <row r="25" spans="1:9" ht="15" customHeight="1">
      <c r="A25" s="456" t="s">
        <v>322</v>
      </c>
      <c r="B25" s="459"/>
      <c r="C25" s="455"/>
      <c r="D25" s="459"/>
      <c r="E25" s="461"/>
      <c r="F25" s="459"/>
      <c r="G25" s="455"/>
      <c r="H25" s="459"/>
      <c r="I25" s="461"/>
    </row>
    <row r="26" spans="1:9" ht="12.75" customHeight="1">
      <c r="A26" s="448" t="s">
        <v>311</v>
      </c>
      <c r="B26" s="445">
        <v>2</v>
      </c>
      <c r="C26" s="446">
        <v>0</v>
      </c>
      <c r="D26" s="445">
        <v>0</v>
      </c>
      <c r="E26" s="446">
        <v>0</v>
      </c>
      <c r="F26" s="445"/>
      <c r="G26" s="446"/>
      <c r="H26" s="445"/>
      <c r="I26" s="446"/>
    </row>
    <row r="27" spans="1:9" ht="12.75" customHeight="1">
      <c r="A27" s="448" t="s">
        <v>312</v>
      </c>
      <c r="B27" s="445">
        <v>1</v>
      </c>
      <c r="C27" s="446">
        <v>-0.8</v>
      </c>
      <c r="D27" s="445">
        <v>0</v>
      </c>
      <c r="E27" s="446">
        <v>0</v>
      </c>
      <c r="F27" s="445"/>
      <c r="G27" s="446"/>
      <c r="H27" s="445"/>
      <c r="I27" s="446"/>
    </row>
    <row r="28" spans="1:9" ht="12.75" customHeight="1">
      <c r="A28" s="444" t="s">
        <v>313</v>
      </c>
      <c r="B28" s="445">
        <v>0</v>
      </c>
      <c r="C28" s="446">
        <v>0</v>
      </c>
      <c r="D28" s="445">
        <v>0</v>
      </c>
      <c r="E28" s="446">
        <v>0</v>
      </c>
      <c r="F28" s="445"/>
      <c r="G28" s="446"/>
      <c r="H28" s="445"/>
      <c r="I28" s="446"/>
    </row>
    <row r="29" spans="1:9" ht="12.75" customHeight="1">
      <c r="A29" s="448" t="s">
        <v>314</v>
      </c>
      <c r="B29" s="445">
        <v>0</v>
      </c>
      <c r="C29" s="446">
        <v>0</v>
      </c>
      <c r="D29" s="445">
        <v>0</v>
      </c>
      <c r="E29" s="446">
        <v>0</v>
      </c>
      <c r="F29" s="445"/>
      <c r="G29" s="446"/>
      <c r="H29" s="445"/>
      <c r="I29" s="446"/>
    </row>
    <row r="30" spans="1:9" ht="12.75" customHeight="1">
      <c r="A30" s="449" t="s">
        <v>323</v>
      </c>
      <c r="B30" s="445">
        <v>0</v>
      </c>
      <c r="C30" s="446">
        <v>0</v>
      </c>
      <c r="D30" s="445">
        <v>0</v>
      </c>
      <c r="E30" s="446">
        <v>0</v>
      </c>
      <c r="F30" s="445"/>
      <c r="G30" s="446"/>
      <c r="H30" s="445"/>
      <c r="I30" s="446"/>
    </row>
    <row r="31" spans="1:9" ht="29.25">
      <c r="A31" s="444" t="s">
        <v>316</v>
      </c>
      <c r="B31" s="445">
        <v>0</v>
      </c>
      <c r="C31" s="446">
        <v>0</v>
      </c>
      <c r="D31" s="445">
        <v>0</v>
      </c>
      <c r="E31" s="446">
        <v>0</v>
      </c>
      <c r="F31" s="445"/>
      <c r="G31" s="446"/>
      <c r="H31" s="445"/>
      <c r="I31" s="446"/>
    </row>
    <row r="32" spans="1:9" ht="12.75" customHeight="1">
      <c r="A32" s="448" t="s">
        <v>317</v>
      </c>
      <c r="B32" s="445">
        <v>0</v>
      </c>
      <c r="C32" s="446">
        <v>0</v>
      </c>
      <c r="D32" s="445">
        <v>0</v>
      </c>
      <c r="E32" s="446">
        <v>0</v>
      </c>
      <c r="F32" s="445"/>
      <c r="G32" s="446"/>
      <c r="H32" s="445"/>
      <c r="I32" s="446"/>
    </row>
    <row r="33" spans="1:13" ht="22.5" customHeight="1">
      <c r="A33" s="450" t="s">
        <v>318</v>
      </c>
      <c r="B33" s="453">
        <v>3</v>
      </c>
      <c r="C33" s="452">
        <v>-0.5714285714285714</v>
      </c>
      <c r="D33" s="453">
        <v>0</v>
      </c>
      <c r="E33" s="452">
        <v>0</v>
      </c>
      <c r="F33" s="453"/>
      <c r="G33" s="452"/>
      <c r="H33" s="453"/>
      <c r="I33" s="452"/>
    </row>
    <row r="34" spans="1:13" ht="12.75" customHeight="1">
      <c r="A34" s="16" t="s">
        <v>324</v>
      </c>
      <c r="J34" s="183"/>
      <c r="K34" s="183"/>
      <c r="L34" s="183"/>
      <c r="M34" s="183"/>
    </row>
    <row r="35" spans="1:13" ht="48" customHeight="1">
      <c r="A35" s="1278" t="s">
        <v>325</v>
      </c>
      <c r="B35" s="1278"/>
      <c r="C35" s="1278"/>
      <c r="D35" s="1278"/>
      <c r="E35" s="1278"/>
      <c r="F35" s="1278"/>
      <c r="G35" s="1278"/>
      <c r="H35" s="1278"/>
      <c r="I35" s="1278"/>
      <c r="J35" s="183"/>
      <c r="K35" s="183"/>
      <c r="L35" s="183"/>
      <c r="M35" s="183"/>
    </row>
    <row r="36" spans="1:13" ht="25.5" customHeight="1">
      <c r="A36" s="1276" t="s">
        <v>326</v>
      </c>
      <c r="B36" s="1276"/>
      <c r="C36" s="1276"/>
      <c r="D36" s="1276"/>
      <c r="E36" s="1276"/>
      <c r="F36" s="1276"/>
      <c r="G36" s="1276"/>
      <c r="H36" s="1276"/>
      <c r="I36" s="1276"/>
    </row>
    <row r="37" spans="1:13" ht="58.5" customHeight="1">
      <c r="A37" s="1271" t="s">
        <v>739</v>
      </c>
      <c r="B37" s="1271"/>
      <c r="C37" s="1271"/>
      <c r="D37" s="1271"/>
      <c r="E37" s="1271"/>
      <c r="F37" s="1271"/>
      <c r="G37" s="1271"/>
      <c r="H37" s="1271"/>
      <c r="I37" s="1271"/>
    </row>
    <row r="38" spans="1:13" ht="22.5" customHeight="1">
      <c r="A38" s="1276" t="s">
        <v>302</v>
      </c>
      <c r="B38" s="1276"/>
      <c r="C38" s="1276"/>
      <c r="D38" s="1276"/>
      <c r="E38" s="1276"/>
      <c r="F38" s="1276"/>
      <c r="G38" s="1276"/>
      <c r="H38" s="1276"/>
      <c r="I38" s="1276"/>
    </row>
    <row r="39" spans="1:13" ht="12.75" customHeight="1"/>
    <row r="40" spans="1:13" ht="12.75" customHeight="1">
      <c r="A40" s="580"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9" t="s">
        <v>913</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6" t="s">
        <v>668</v>
      </c>
      <c r="C1" s="42"/>
      <c r="O1" s="126"/>
    </row>
    <row r="2" spans="1:15">
      <c r="A2" s="493" t="s">
        <v>669</v>
      </c>
      <c r="O2" s="65"/>
    </row>
    <row r="3" spans="1:15" ht="12.75" customHeight="1">
      <c r="A3" s="42"/>
      <c r="B3" s="63"/>
      <c r="C3" s="63"/>
      <c r="D3" s="63"/>
      <c r="E3" s="63"/>
      <c r="F3" s="63"/>
      <c r="G3" s="63"/>
      <c r="H3" s="63"/>
      <c r="I3" s="63"/>
      <c r="J3" s="63"/>
      <c r="K3" s="63"/>
      <c r="L3" s="63"/>
      <c r="M3" s="63"/>
      <c r="O3" s="13" t="s">
        <v>1291</v>
      </c>
    </row>
    <row r="4" spans="1:15" ht="30.75" customHeight="1">
      <c r="A4" s="471" t="s">
        <v>1621</v>
      </c>
      <c r="B4" s="1279" t="s">
        <v>268</v>
      </c>
      <c r="C4" s="1279"/>
      <c r="D4" s="1279" t="s">
        <v>269</v>
      </c>
      <c r="E4" s="1279"/>
      <c r="F4" s="1279" t="s">
        <v>270</v>
      </c>
      <c r="G4" s="1279"/>
      <c r="H4" s="1279" t="s">
        <v>271</v>
      </c>
      <c r="I4" s="1279"/>
      <c r="J4" s="1279" t="s">
        <v>272</v>
      </c>
      <c r="K4" s="1279"/>
      <c r="L4" s="1279" t="s">
        <v>273</v>
      </c>
      <c r="M4" s="1279"/>
      <c r="N4" s="1279" t="s">
        <v>274</v>
      </c>
      <c r="O4" s="1279"/>
    </row>
    <row r="5" spans="1:15" ht="48.75" customHeight="1">
      <c r="A5" s="728" t="s">
        <v>267</v>
      </c>
      <c r="B5" s="729" t="s">
        <v>275</v>
      </c>
      <c r="C5" s="729" t="s">
        <v>276</v>
      </c>
      <c r="D5" s="729" t="s">
        <v>275</v>
      </c>
      <c r="E5" s="729" t="s">
        <v>276</v>
      </c>
      <c r="F5" s="729" t="s">
        <v>275</v>
      </c>
      <c r="G5" s="729" t="s">
        <v>276</v>
      </c>
      <c r="H5" s="729" t="s">
        <v>275</v>
      </c>
      <c r="I5" s="729" t="s">
        <v>276</v>
      </c>
      <c r="J5" s="729" t="s">
        <v>275</v>
      </c>
      <c r="K5" s="729" t="s">
        <v>276</v>
      </c>
      <c r="L5" s="729" t="s">
        <v>275</v>
      </c>
      <c r="M5" s="729" t="s">
        <v>276</v>
      </c>
      <c r="N5" s="729" t="s">
        <v>275</v>
      </c>
      <c r="O5" s="729" t="s">
        <v>276</v>
      </c>
    </row>
    <row r="6" spans="1:15" ht="13.5" customHeight="1">
      <c r="A6" s="472" t="s">
        <v>277</v>
      </c>
      <c r="B6" s="473">
        <v>3124292.2997200005</v>
      </c>
      <c r="C6" s="473">
        <v>40321.118450000002</v>
      </c>
      <c r="D6" s="473">
        <v>8406.6306600000007</v>
      </c>
      <c r="E6" s="473">
        <v>1069.79025</v>
      </c>
      <c r="F6" s="473">
        <v>2593.4380799999999</v>
      </c>
      <c r="G6" s="473">
        <v>1082.26991</v>
      </c>
      <c r="H6" s="473">
        <v>1146.3269599999999</v>
      </c>
      <c r="I6" s="473">
        <v>581.43147999999997</v>
      </c>
      <c r="J6" s="473">
        <v>24417.115429999998</v>
      </c>
      <c r="K6" s="473">
        <v>24222.328590000005</v>
      </c>
      <c r="L6" s="473">
        <v>3160855.8108500005</v>
      </c>
      <c r="M6" s="473">
        <v>67276.938680000007</v>
      </c>
      <c r="N6" s="473">
        <v>35179.215120000008</v>
      </c>
      <c r="O6" s="473">
        <v>3641.6195899999998</v>
      </c>
    </row>
    <row r="7" spans="1:15" ht="13.5" customHeight="1">
      <c r="A7" s="476" t="s">
        <v>278</v>
      </c>
      <c r="B7" s="477">
        <v>47096.997130000003</v>
      </c>
      <c r="C7" s="477">
        <v>6261.55465</v>
      </c>
      <c r="D7" s="477">
        <v>31.486000000000001</v>
      </c>
      <c r="E7" s="477">
        <v>0.27500000000000002</v>
      </c>
      <c r="F7" s="477">
        <v>6.7122799999999998</v>
      </c>
      <c r="G7" s="477">
        <v>0.28254000000000001</v>
      </c>
      <c r="H7" s="477">
        <v>1.57148</v>
      </c>
      <c r="I7" s="477">
        <v>2.3999999999999998E-3</v>
      </c>
      <c r="J7" s="477">
        <v>8419.2513199999994</v>
      </c>
      <c r="K7" s="477">
        <v>8411.7353199999998</v>
      </c>
      <c r="L7" s="477">
        <v>55556.018210000002</v>
      </c>
      <c r="M7" s="477">
        <v>14673.849910000001</v>
      </c>
      <c r="N7" s="477">
        <v>225.62231</v>
      </c>
      <c r="O7" s="477">
        <v>48.63167</v>
      </c>
    </row>
    <row r="8" spans="1:15" ht="13.5" customHeight="1">
      <c r="A8" s="476" t="s">
        <v>279</v>
      </c>
      <c r="B8" s="477">
        <v>1721662.6940199998</v>
      </c>
      <c r="C8" s="477">
        <v>15765.030860000001</v>
      </c>
      <c r="D8" s="477">
        <v>3709.7161599999999</v>
      </c>
      <c r="E8" s="477">
        <v>488.09508999999997</v>
      </c>
      <c r="F8" s="477">
        <v>1762.8860499999998</v>
      </c>
      <c r="G8" s="477">
        <v>696.32303000000002</v>
      </c>
      <c r="H8" s="477">
        <v>960.94943999999998</v>
      </c>
      <c r="I8" s="477">
        <v>435.18189000000001</v>
      </c>
      <c r="J8" s="477">
        <v>7643.2999300000001</v>
      </c>
      <c r="K8" s="477">
        <v>7535.6413100000009</v>
      </c>
      <c r="L8" s="477">
        <v>1735739.5456000003</v>
      </c>
      <c r="M8" s="477">
        <v>24920.27218</v>
      </c>
      <c r="N8" s="477">
        <v>2205.6590000000001</v>
      </c>
      <c r="O8" s="477">
        <v>218.76601000000002</v>
      </c>
    </row>
    <row r="9" spans="1:15" ht="13.5" customHeight="1">
      <c r="A9" s="476" t="s">
        <v>280</v>
      </c>
      <c r="B9" s="477">
        <v>723050.29681999993</v>
      </c>
      <c r="C9" s="477">
        <v>10990.14133</v>
      </c>
      <c r="D9" s="477">
        <v>2746.2873400000003</v>
      </c>
      <c r="E9" s="477">
        <v>386.72055000000006</v>
      </c>
      <c r="F9" s="477">
        <v>451.22504000000004</v>
      </c>
      <c r="G9" s="477">
        <v>260.33162000000004</v>
      </c>
      <c r="H9" s="477">
        <v>61.067770000000003</v>
      </c>
      <c r="I9" s="477">
        <v>60.49024</v>
      </c>
      <c r="J9" s="477">
        <v>3541.1323299999999</v>
      </c>
      <c r="K9" s="477">
        <v>3490.1957799999991</v>
      </c>
      <c r="L9" s="477">
        <v>729850.00929999992</v>
      </c>
      <c r="M9" s="477">
        <v>15187.87952</v>
      </c>
      <c r="N9" s="477">
        <v>17717.674320000002</v>
      </c>
      <c r="O9" s="477">
        <v>2743.5891000000001</v>
      </c>
    </row>
    <row r="10" spans="1:15" ht="13.5" customHeight="1">
      <c r="A10" s="476" t="s">
        <v>281</v>
      </c>
      <c r="B10" s="477">
        <v>285452.77144000004</v>
      </c>
      <c r="C10" s="477">
        <v>2987.6933099999997</v>
      </c>
      <c r="D10" s="477">
        <v>497.67946000000001</v>
      </c>
      <c r="E10" s="477">
        <v>35.327169999999995</v>
      </c>
      <c r="F10" s="477">
        <v>0</v>
      </c>
      <c r="G10" s="477">
        <v>0</v>
      </c>
      <c r="H10" s="477">
        <v>54.308720000000001</v>
      </c>
      <c r="I10" s="477">
        <v>54.109929999999999</v>
      </c>
      <c r="J10" s="477">
        <v>845.58188999999993</v>
      </c>
      <c r="K10" s="477">
        <v>845.41097000000002</v>
      </c>
      <c r="L10" s="477">
        <v>286850.34151</v>
      </c>
      <c r="M10" s="477">
        <v>3922.5413799999992</v>
      </c>
      <c r="N10" s="477">
        <v>12359.288070000001</v>
      </c>
      <c r="O10" s="477">
        <v>169.43539000000001</v>
      </c>
    </row>
    <row r="11" spans="1:15" ht="13.5" customHeight="1">
      <c r="A11" s="476" t="s">
        <v>282</v>
      </c>
      <c r="B11" s="477">
        <v>0</v>
      </c>
      <c r="C11" s="477">
        <v>0</v>
      </c>
      <c r="D11" s="477">
        <v>0</v>
      </c>
      <c r="E11" s="477">
        <v>0</v>
      </c>
      <c r="F11" s="477">
        <v>0</v>
      </c>
      <c r="G11" s="477">
        <v>0</v>
      </c>
      <c r="H11" s="477">
        <v>0</v>
      </c>
      <c r="I11" s="477">
        <v>0</v>
      </c>
      <c r="J11" s="477">
        <v>0</v>
      </c>
      <c r="K11" s="477">
        <v>0</v>
      </c>
      <c r="L11" s="477">
        <v>0</v>
      </c>
      <c r="M11" s="477">
        <v>0</v>
      </c>
      <c r="N11" s="477">
        <v>0</v>
      </c>
      <c r="O11" s="477">
        <v>0</v>
      </c>
    </row>
    <row r="12" spans="1:15" ht="22.5">
      <c r="A12" s="476" t="s">
        <v>283</v>
      </c>
      <c r="B12" s="477">
        <v>340482.28194000002</v>
      </c>
      <c r="C12" s="477">
        <v>4270.5927999999994</v>
      </c>
      <c r="D12" s="477">
        <v>1421.4617000000003</v>
      </c>
      <c r="E12" s="477">
        <v>159.37244000000001</v>
      </c>
      <c r="F12" s="477">
        <v>372.61471</v>
      </c>
      <c r="G12" s="477">
        <v>125.33271999999999</v>
      </c>
      <c r="H12" s="477">
        <v>68.429550000000006</v>
      </c>
      <c r="I12" s="477">
        <v>31.647020000000005</v>
      </c>
      <c r="J12" s="477">
        <v>3895.9624699999999</v>
      </c>
      <c r="K12" s="477">
        <v>3867.9706999999999</v>
      </c>
      <c r="L12" s="477">
        <v>346240.75037000002</v>
      </c>
      <c r="M12" s="477">
        <v>8454.9156800000001</v>
      </c>
      <c r="N12" s="477">
        <v>2560.1162400000003</v>
      </c>
      <c r="O12" s="477">
        <v>457.79993000000002</v>
      </c>
    </row>
    <row r="13" spans="1:15" ht="13.5" customHeight="1">
      <c r="A13" s="476" t="s">
        <v>284</v>
      </c>
      <c r="B13" s="477">
        <v>6547.2583699999996</v>
      </c>
      <c r="C13" s="477">
        <v>46.105499999999999</v>
      </c>
      <c r="D13" s="477">
        <v>0</v>
      </c>
      <c r="E13" s="477">
        <v>0</v>
      </c>
      <c r="F13" s="477">
        <v>0</v>
      </c>
      <c r="G13" s="477">
        <v>0</v>
      </c>
      <c r="H13" s="477">
        <v>0</v>
      </c>
      <c r="I13" s="477">
        <v>0</v>
      </c>
      <c r="J13" s="477">
        <v>71.887489999999985</v>
      </c>
      <c r="K13" s="477">
        <v>71.374510000000001</v>
      </c>
      <c r="L13" s="477">
        <v>6619.1458599999996</v>
      </c>
      <c r="M13" s="477">
        <v>117.48001000000001</v>
      </c>
      <c r="N13" s="477">
        <v>110.85517999999999</v>
      </c>
      <c r="O13" s="477">
        <v>3.3974899999999999</v>
      </c>
    </row>
    <row r="14" spans="1:15" ht="13.5" customHeight="1">
      <c r="A14" s="472" t="s">
        <v>285</v>
      </c>
      <c r="B14" s="473">
        <v>495086.75137999991</v>
      </c>
      <c r="C14" s="473">
        <v>524.31586000000016</v>
      </c>
      <c r="D14" s="473">
        <v>555.92550000000006</v>
      </c>
      <c r="E14" s="473">
        <v>145.57372000000001</v>
      </c>
      <c r="F14" s="473">
        <v>264.88504999999998</v>
      </c>
      <c r="G14" s="473">
        <v>174.66627000000003</v>
      </c>
      <c r="H14" s="473">
        <v>117.98140000000001</v>
      </c>
      <c r="I14" s="473">
        <v>89.864809999999991</v>
      </c>
      <c r="J14" s="473">
        <v>3603.2274600000005</v>
      </c>
      <c r="K14" s="473">
        <v>3433.3069500000001</v>
      </c>
      <c r="L14" s="473">
        <v>499628.77078999998</v>
      </c>
      <c r="M14" s="473">
        <v>4367.7276099999999</v>
      </c>
      <c r="N14" s="473">
        <v>276.29431</v>
      </c>
      <c r="O14" s="473">
        <v>58.773430000000005</v>
      </c>
    </row>
    <row r="15" spans="1:15" ht="13.5" customHeight="1">
      <c r="A15" s="476" t="s">
        <v>278</v>
      </c>
      <c r="B15" s="477">
        <v>6737.1803899999995</v>
      </c>
      <c r="C15" s="477">
        <v>0.12239</v>
      </c>
      <c r="D15" s="477">
        <v>0</v>
      </c>
      <c r="E15" s="477">
        <v>0</v>
      </c>
      <c r="F15" s="477">
        <v>0</v>
      </c>
      <c r="G15" s="477">
        <v>0</v>
      </c>
      <c r="H15" s="477">
        <v>0</v>
      </c>
      <c r="I15" s="477">
        <v>0</v>
      </c>
      <c r="J15" s="477">
        <v>9.9384599999999992</v>
      </c>
      <c r="K15" s="477">
        <v>9.9384599999999992</v>
      </c>
      <c r="L15" s="477">
        <v>6747.1188499999998</v>
      </c>
      <c r="M15" s="477">
        <v>10.06085</v>
      </c>
      <c r="N15" s="477">
        <v>0</v>
      </c>
      <c r="O15" s="477">
        <v>0</v>
      </c>
    </row>
    <row r="16" spans="1:15" ht="13.5" customHeight="1">
      <c r="A16" s="476" t="s">
        <v>279</v>
      </c>
      <c r="B16" s="477">
        <v>374847.68018000002</v>
      </c>
      <c r="C16" s="477">
        <v>378.40219999999999</v>
      </c>
      <c r="D16" s="477">
        <v>512.93735000000004</v>
      </c>
      <c r="E16" s="477">
        <v>123.11651000000001</v>
      </c>
      <c r="F16" s="477">
        <v>226.39913999999999</v>
      </c>
      <c r="G16" s="477">
        <v>143.18942999999999</v>
      </c>
      <c r="H16" s="477">
        <v>116.97441999999999</v>
      </c>
      <c r="I16" s="477">
        <v>88.857830000000007</v>
      </c>
      <c r="J16" s="477">
        <v>2206.2467600000004</v>
      </c>
      <c r="K16" s="477">
        <v>2165.2970499999997</v>
      </c>
      <c r="L16" s="477">
        <v>377910.23785000003</v>
      </c>
      <c r="M16" s="477">
        <v>2898.8630200000002</v>
      </c>
      <c r="N16" s="477">
        <v>147.85926999999998</v>
      </c>
      <c r="O16" s="477">
        <v>58.567750000000004</v>
      </c>
    </row>
    <row r="17" spans="1:15" ht="13.5" customHeight="1">
      <c r="A17" s="476" t="s">
        <v>286</v>
      </c>
      <c r="B17" s="477">
        <v>95006.652470000001</v>
      </c>
      <c r="C17" s="477">
        <v>138.45021</v>
      </c>
      <c r="D17" s="477">
        <v>42.988149999999997</v>
      </c>
      <c r="E17" s="477">
        <v>22.45721</v>
      </c>
      <c r="F17" s="477">
        <v>38.485909999999997</v>
      </c>
      <c r="G17" s="477">
        <v>31.476839999999996</v>
      </c>
      <c r="H17" s="477">
        <v>1.00698</v>
      </c>
      <c r="I17" s="477">
        <v>1.00698</v>
      </c>
      <c r="J17" s="477">
        <v>824.12932999999987</v>
      </c>
      <c r="K17" s="477">
        <v>695.15853000000004</v>
      </c>
      <c r="L17" s="477">
        <v>95913.26284000001</v>
      </c>
      <c r="M17" s="477">
        <v>888.54976999999997</v>
      </c>
      <c r="N17" s="477">
        <v>37.153550000000003</v>
      </c>
      <c r="O17" s="477">
        <v>9.8420000000000007E-2</v>
      </c>
    </row>
    <row r="18" spans="1:15" ht="13.5" customHeight="1">
      <c r="A18" s="476" t="s">
        <v>287</v>
      </c>
      <c r="B18" s="477">
        <v>45.184950000000001</v>
      </c>
      <c r="C18" s="477">
        <v>7.9900000000000006E-3</v>
      </c>
      <c r="D18" s="477">
        <v>0</v>
      </c>
      <c r="E18" s="477">
        <v>0</v>
      </c>
      <c r="F18" s="477">
        <v>0</v>
      </c>
      <c r="G18" s="477">
        <v>0</v>
      </c>
      <c r="H18" s="477">
        <v>0</v>
      </c>
      <c r="I18" s="477">
        <v>0</v>
      </c>
      <c r="J18" s="477">
        <v>233.08548999999999</v>
      </c>
      <c r="K18" s="477">
        <v>233.08548999999999</v>
      </c>
      <c r="L18" s="477">
        <v>278.27044000000001</v>
      </c>
      <c r="M18" s="477">
        <v>233.09347999999997</v>
      </c>
      <c r="N18" s="477">
        <v>23.90672</v>
      </c>
      <c r="O18" s="477">
        <v>0</v>
      </c>
    </row>
    <row r="19" spans="1:15" ht="13.5" customHeight="1">
      <c r="A19" s="476" t="s">
        <v>288</v>
      </c>
      <c r="B19" s="477">
        <v>0</v>
      </c>
      <c r="C19" s="477">
        <v>0</v>
      </c>
      <c r="D19" s="477">
        <v>0</v>
      </c>
      <c r="E19" s="477">
        <v>0</v>
      </c>
      <c r="F19" s="477">
        <v>0</v>
      </c>
      <c r="G19" s="477">
        <v>0</v>
      </c>
      <c r="H19" s="477">
        <v>0</v>
      </c>
      <c r="I19" s="477">
        <v>0</v>
      </c>
      <c r="J19" s="477">
        <v>0</v>
      </c>
      <c r="K19" s="477">
        <v>0</v>
      </c>
      <c r="L19" s="477">
        <v>0</v>
      </c>
      <c r="M19" s="477">
        <v>0</v>
      </c>
      <c r="N19" s="477">
        <v>0</v>
      </c>
      <c r="O19" s="477">
        <v>0</v>
      </c>
    </row>
    <row r="20" spans="1:15" ht="22.5">
      <c r="A20" s="476" t="s">
        <v>283</v>
      </c>
      <c r="B20" s="477">
        <v>18289.056230000002</v>
      </c>
      <c r="C20" s="477">
        <v>6.9376300000000004</v>
      </c>
      <c r="D20" s="477">
        <v>0</v>
      </c>
      <c r="E20" s="477">
        <v>0</v>
      </c>
      <c r="F20" s="477">
        <v>0</v>
      </c>
      <c r="G20" s="477">
        <v>0</v>
      </c>
      <c r="H20" s="477">
        <v>0</v>
      </c>
      <c r="I20" s="477">
        <v>0</v>
      </c>
      <c r="J20" s="477">
        <v>329.82742000000002</v>
      </c>
      <c r="K20" s="477">
        <v>329.82742000000002</v>
      </c>
      <c r="L20" s="477">
        <v>18618.88365</v>
      </c>
      <c r="M20" s="477">
        <v>336.76505000000003</v>
      </c>
      <c r="N20" s="477">
        <v>67.374769999999998</v>
      </c>
      <c r="O20" s="477">
        <v>0.10726000000000001</v>
      </c>
    </row>
    <row r="21" spans="1:15" ht="13.5" customHeight="1">
      <c r="A21" s="476" t="s">
        <v>289</v>
      </c>
      <c r="B21" s="477">
        <v>160.99716000000001</v>
      </c>
      <c r="C21" s="477">
        <v>0.39544000000000001</v>
      </c>
      <c r="D21" s="477">
        <v>0</v>
      </c>
      <c r="E21" s="477">
        <v>0</v>
      </c>
      <c r="F21" s="477">
        <v>0</v>
      </c>
      <c r="G21" s="477">
        <v>0</v>
      </c>
      <c r="H21" s="477">
        <v>0</v>
      </c>
      <c r="I21" s="477">
        <v>0</v>
      </c>
      <c r="J21" s="477">
        <v>0</v>
      </c>
      <c r="K21" s="477">
        <v>0</v>
      </c>
      <c r="L21" s="477">
        <v>160.99716000000001</v>
      </c>
      <c r="M21" s="477">
        <v>0.39544000000000001</v>
      </c>
      <c r="N21" s="477">
        <v>0</v>
      </c>
      <c r="O21" s="477">
        <v>0</v>
      </c>
    </row>
    <row r="22" spans="1:15" ht="13.5" customHeight="1">
      <c r="A22" s="472" t="s">
        <v>290</v>
      </c>
      <c r="B22" s="473">
        <v>0</v>
      </c>
      <c r="C22" s="473">
        <v>0</v>
      </c>
      <c r="D22" s="473">
        <v>0</v>
      </c>
      <c r="E22" s="473">
        <v>0</v>
      </c>
      <c r="F22" s="473">
        <v>0</v>
      </c>
      <c r="G22" s="473">
        <v>0</v>
      </c>
      <c r="H22" s="473">
        <v>0</v>
      </c>
      <c r="I22" s="473">
        <v>0</v>
      </c>
      <c r="J22" s="473">
        <v>289.88808</v>
      </c>
      <c r="K22" s="473">
        <v>289.88808</v>
      </c>
      <c r="L22" s="473">
        <v>289.88808</v>
      </c>
      <c r="M22" s="473">
        <v>289.88808</v>
      </c>
      <c r="N22" s="473">
        <v>0</v>
      </c>
      <c r="O22" s="473">
        <v>0</v>
      </c>
    </row>
    <row r="23" spans="1:15" ht="13.5" customHeight="1">
      <c r="A23" s="476" t="s">
        <v>278</v>
      </c>
      <c r="B23" s="477">
        <v>0</v>
      </c>
      <c r="C23" s="477">
        <v>0</v>
      </c>
      <c r="D23" s="477">
        <v>0</v>
      </c>
      <c r="E23" s="477">
        <v>0</v>
      </c>
      <c r="F23" s="477">
        <v>0</v>
      </c>
      <c r="G23" s="477">
        <v>0</v>
      </c>
      <c r="H23" s="477">
        <v>0</v>
      </c>
      <c r="I23" s="477">
        <v>0</v>
      </c>
      <c r="J23" s="477">
        <v>266.02386999999999</v>
      </c>
      <c r="K23" s="477">
        <v>266.02386999999999</v>
      </c>
      <c r="L23" s="477">
        <v>266.02386999999999</v>
      </c>
      <c r="M23" s="477">
        <v>266.02386999999999</v>
      </c>
      <c r="N23" s="477">
        <v>0</v>
      </c>
      <c r="O23" s="477">
        <v>0</v>
      </c>
    </row>
    <row r="24" spans="1:15" ht="13.5" customHeight="1">
      <c r="A24" s="476" t="s">
        <v>291</v>
      </c>
      <c r="B24" s="477">
        <v>0</v>
      </c>
      <c r="C24" s="477">
        <v>0</v>
      </c>
      <c r="D24" s="477">
        <v>0</v>
      </c>
      <c r="E24" s="477">
        <v>0</v>
      </c>
      <c r="F24" s="477">
        <v>0</v>
      </c>
      <c r="G24" s="477">
        <v>0</v>
      </c>
      <c r="H24" s="477">
        <v>0</v>
      </c>
      <c r="I24" s="477">
        <v>0</v>
      </c>
      <c r="J24" s="477">
        <v>23.86421</v>
      </c>
      <c r="K24" s="477">
        <v>23.86421</v>
      </c>
      <c r="L24" s="477">
        <v>23.86421</v>
      </c>
      <c r="M24" s="477">
        <v>23.86421</v>
      </c>
      <c r="N24" s="477">
        <v>0</v>
      </c>
      <c r="O24" s="477">
        <v>0</v>
      </c>
    </row>
    <row r="25" spans="1:15" ht="13.5" customHeight="1">
      <c r="A25" s="476" t="s">
        <v>280</v>
      </c>
      <c r="B25" s="477">
        <v>0</v>
      </c>
      <c r="C25" s="477">
        <v>0</v>
      </c>
      <c r="D25" s="477">
        <v>0</v>
      </c>
      <c r="E25" s="477">
        <v>0</v>
      </c>
      <c r="F25" s="477">
        <v>0</v>
      </c>
      <c r="G25" s="477">
        <v>0</v>
      </c>
      <c r="H25" s="477">
        <v>0</v>
      </c>
      <c r="I25" s="477">
        <v>0</v>
      </c>
      <c r="J25" s="477">
        <v>0</v>
      </c>
      <c r="K25" s="477">
        <v>0</v>
      </c>
      <c r="L25" s="477">
        <v>0</v>
      </c>
      <c r="M25" s="477">
        <v>0</v>
      </c>
      <c r="N25" s="477">
        <v>0</v>
      </c>
      <c r="O25" s="477">
        <v>0</v>
      </c>
    </row>
    <row r="26" spans="1:15" ht="13.5" customHeight="1">
      <c r="A26" s="476" t="s">
        <v>292</v>
      </c>
      <c r="B26" s="477">
        <v>0</v>
      </c>
      <c r="C26" s="477">
        <v>0</v>
      </c>
      <c r="D26" s="477">
        <v>0</v>
      </c>
      <c r="E26" s="477">
        <v>0</v>
      </c>
      <c r="F26" s="477">
        <v>0</v>
      </c>
      <c r="G26" s="477">
        <v>0</v>
      </c>
      <c r="H26" s="477">
        <v>0</v>
      </c>
      <c r="I26" s="477">
        <v>0</v>
      </c>
      <c r="J26" s="477">
        <v>0</v>
      </c>
      <c r="K26" s="477">
        <v>0</v>
      </c>
      <c r="L26" s="477">
        <v>0</v>
      </c>
      <c r="M26" s="477">
        <v>0</v>
      </c>
      <c r="N26" s="477">
        <v>0</v>
      </c>
      <c r="O26" s="477">
        <v>0</v>
      </c>
    </row>
    <row r="27" spans="1:15" ht="13.5" customHeight="1">
      <c r="A27" s="476" t="s">
        <v>288</v>
      </c>
      <c r="B27" s="477">
        <v>0</v>
      </c>
      <c r="C27" s="477">
        <v>0</v>
      </c>
      <c r="D27" s="477">
        <v>0</v>
      </c>
      <c r="E27" s="477">
        <v>0</v>
      </c>
      <c r="F27" s="477">
        <v>0</v>
      </c>
      <c r="G27" s="477">
        <v>0</v>
      </c>
      <c r="H27" s="477">
        <v>0</v>
      </c>
      <c r="I27" s="477">
        <v>0</v>
      </c>
      <c r="J27" s="477">
        <v>0</v>
      </c>
      <c r="K27" s="477">
        <v>0</v>
      </c>
      <c r="L27" s="477">
        <v>0</v>
      </c>
      <c r="M27" s="477">
        <v>0</v>
      </c>
      <c r="N27" s="477">
        <v>0</v>
      </c>
      <c r="O27" s="477">
        <v>0</v>
      </c>
    </row>
    <row r="28" spans="1:15" ht="22.5">
      <c r="A28" s="476" t="s">
        <v>283</v>
      </c>
      <c r="B28" s="477">
        <v>0</v>
      </c>
      <c r="C28" s="477">
        <v>0</v>
      </c>
      <c r="D28" s="477">
        <v>0</v>
      </c>
      <c r="E28" s="477">
        <v>0</v>
      </c>
      <c r="F28" s="477">
        <v>0</v>
      </c>
      <c r="G28" s="477">
        <v>0</v>
      </c>
      <c r="H28" s="477">
        <v>0</v>
      </c>
      <c r="I28" s="477">
        <v>0</v>
      </c>
      <c r="J28" s="477">
        <v>0</v>
      </c>
      <c r="K28" s="477">
        <v>0</v>
      </c>
      <c r="L28" s="477">
        <v>0</v>
      </c>
      <c r="M28" s="477">
        <v>0</v>
      </c>
      <c r="N28" s="477">
        <v>0</v>
      </c>
      <c r="O28" s="477">
        <v>0</v>
      </c>
    </row>
    <row r="29" spans="1:15" ht="13.5" customHeight="1">
      <c r="A29" s="476" t="s">
        <v>289</v>
      </c>
      <c r="B29" s="477">
        <v>0</v>
      </c>
      <c r="C29" s="477">
        <v>0</v>
      </c>
      <c r="D29" s="477">
        <v>0</v>
      </c>
      <c r="E29" s="477">
        <v>0</v>
      </c>
      <c r="F29" s="477">
        <v>0</v>
      </c>
      <c r="G29" s="477">
        <v>0</v>
      </c>
      <c r="H29" s="477">
        <v>0</v>
      </c>
      <c r="I29" s="477">
        <v>0</v>
      </c>
      <c r="J29" s="477">
        <v>0</v>
      </c>
      <c r="K29" s="477">
        <v>0</v>
      </c>
      <c r="L29" s="477">
        <v>0</v>
      </c>
      <c r="M29" s="477">
        <v>0</v>
      </c>
      <c r="N29" s="477">
        <v>0</v>
      </c>
      <c r="O29" s="477">
        <v>0</v>
      </c>
    </row>
    <row r="30" spans="1:15" ht="13.5" customHeight="1">
      <c r="A30" s="474" t="s">
        <v>293</v>
      </c>
      <c r="B30" s="475">
        <v>3619379.0510999993</v>
      </c>
      <c r="C30" s="475">
        <v>40845.434310000004</v>
      </c>
      <c r="D30" s="475">
        <v>8962.5561599999983</v>
      </c>
      <c r="E30" s="475">
        <v>1215.3639699999999</v>
      </c>
      <c r="F30" s="475">
        <v>2858.3231299999998</v>
      </c>
      <c r="G30" s="475">
        <v>1256.9361800000001</v>
      </c>
      <c r="H30" s="475">
        <v>1264.3083599999998</v>
      </c>
      <c r="I30" s="475">
        <v>671.29629</v>
      </c>
      <c r="J30" s="475">
        <v>28310.230970000004</v>
      </c>
      <c r="K30" s="475">
        <v>27945.523620000004</v>
      </c>
      <c r="L30" s="475">
        <v>3660774.4697200004</v>
      </c>
      <c r="M30" s="475">
        <v>71934.554369999983</v>
      </c>
      <c r="N30" s="475">
        <v>35455.509429999998</v>
      </c>
      <c r="O30" s="475">
        <v>3700.3930199999995</v>
      </c>
    </row>
    <row r="31" spans="1:15" ht="12.75" customHeight="1">
      <c r="A31" s="21" t="s">
        <v>294</v>
      </c>
      <c r="L31" s="121"/>
    </row>
    <row r="32" spans="1:15" ht="12.75" customHeight="1">
      <c r="B32" s="121"/>
      <c r="L32" s="121"/>
    </row>
    <row r="33" spans="1:15" ht="12.75" customHeight="1">
      <c r="A33" s="580"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6" t="s">
        <v>914</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9" customWidth="1"/>
    <col min="2" max="2" width="19.42578125" style="299" customWidth="1"/>
    <col min="3" max="16384" width="9.140625" style="299"/>
  </cols>
  <sheetData>
    <row r="1" spans="1:2">
      <c r="A1" s="136" t="s">
        <v>795</v>
      </c>
    </row>
    <row r="2" spans="1:2">
      <c r="A2" s="493" t="s">
        <v>796</v>
      </c>
    </row>
    <row r="4" spans="1:2">
      <c r="B4" s="13" t="s">
        <v>1291</v>
      </c>
    </row>
    <row r="5" spans="1:2" ht="50.25" customHeight="1">
      <c r="A5" s="733" t="s">
        <v>798</v>
      </c>
      <c r="B5" s="733" t="s">
        <v>797</v>
      </c>
    </row>
    <row r="6" spans="1:2" ht="12.75" customHeight="1">
      <c r="A6" s="749">
        <v>42735</v>
      </c>
      <c r="B6" s="750">
        <v>5360.5498586502081</v>
      </c>
    </row>
    <row r="7" spans="1:2" ht="12.75" customHeight="1">
      <c r="A7" s="749">
        <v>42825</v>
      </c>
      <c r="B7" s="750">
        <v>5005.380372951091</v>
      </c>
    </row>
    <row r="8" spans="1:2" ht="12.75" customHeight="1">
      <c r="A8" s="749">
        <v>42916</v>
      </c>
      <c r="B8" s="750">
        <v>18911.764140951622</v>
      </c>
    </row>
    <row r="9" spans="1:2" ht="12.75" customHeight="1">
      <c r="A9" s="749">
        <v>43008</v>
      </c>
      <c r="B9" s="750">
        <v>18246.356153693006</v>
      </c>
    </row>
    <row r="10" spans="1:2" ht="12.75" customHeight="1">
      <c r="A10" s="749">
        <v>43100</v>
      </c>
      <c r="B10" s="750">
        <v>17633.888775632091</v>
      </c>
    </row>
    <row r="11" spans="1:2" ht="12.75" customHeight="1">
      <c r="A11" s="749">
        <v>43190</v>
      </c>
      <c r="B11" s="750">
        <v>17240.995731634481</v>
      </c>
    </row>
    <row r="12" spans="1:2" ht="12.75" customHeight="1">
      <c r="A12" s="749">
        <v>43281</v>
      </c>
      <c r="B12" s="750">
        <v>16698.389825469505</v>
      </c>
    </row>
    <row r="13" spans="1:2" ht="12.75" customHeight="1">
      <c r="A13" s="749">
        <v>43373</v>
      </c>
      <c r="B13" s="750">
        <v>16133.227658106043</v>
      </c>
    </row>
    <row r="14" spans="1:2" ht="12.75" customHeight="1">
      <c r="A14" s="749">
        <v>43465</v>
      </c>
      <c r="B14" s="750">
        <v>15499.972177317672</v>
      </c>
    </row>
    <row r="15" spans="1:2" ht="12.75" customHeight="1">
      <c r="A15" s="749">
        <v>43555</v>
      </c>
      <c r="B15" s="750">
        <v>14762.952525051431</v>
      </c>
    </row>
    <row r="16" spans="1:2">
      <c r="A16" s="749">
        <v>43646</v>
      </c>
      <c r="B16" s="750">
        <v>14112.580264118389</v>
      </c>
    </row>
    <row r="17" spans="1:2">
      <c r="A17" s="749">
        <v>43738</v>
      </c>
      <c r="B17" s="750">
        <v>13377.254628707944</v>
      </c>
    </row>
    <row r="18" spans="1:2">
      <c r="A18" s="749">
        <v>43830</v>
      </c>
      <c r="B18" s="750">
        <v>12863.446034906099</v>
      </c>
    </row>
    <row r="19" spans="1:2">
      <c r="A19" s="749">
        <v>43921</v>
      </c>
      <c r="B19" s="750">
        <v>12442.159421328552</v>
      </c>
    </row>
    <row r="20" spans="1:2">
      <c r="A20" s="749">
        <v>44012</v>
      </c>
      <c r="B20" s="750">
        <v>12846.786085340766</v>
      </c>
    </row>
    <row r="21" spans="1:2">
      <c r="A21" s="749">
        <v>44104</v>
      </c>
      <c r="B21" s="750">
        <v>13140.129540115468</v>
      </c>
    </row>
    <row r="22" spans="1:2">
      <c r="A22" s="749">
        <v>44196</v>
      </c>
      <c r="B22" s="750">
        <v>12563.543457429161</v>
      </c>
    </row>
    <row r="23" spans="1:2">
      <c r="A23" s="749">
        <v>44286</v>
      </c>
      <c r="B23" s="750">
        <v>11828.083975048112</v>
      </c>
    </row>
    <row r="24" spans="1:2">
      <c r="A24" s="749">
        <v>44377</v>
      </c>
      <c r="B24" s="750">
        <v>11165.416486827258</v>
      </c>
    </row>
    <row r="25" spans="1:2">
      <c r="A25" s="749">
        <v>44469</v>
      </c>
      <c r="B25" s="750">
        <v>10458.457596389937</v>
      </c>
    </row>
    <row r="26" spans="1:2">
      <c r="A26" s="749">
        <v>44561</v>
      </c>
      <c r="B26" s="750">
        <v>9608.6311354436275</v>
      </c>
    </row>
    <row r="27" spans="1:2">
      <c r="A27" s="749">
        <v>44651</v>
      </c>
      <c r="B27" s="750">
        <v>8443.7301586037538</v>
      </c>
    </row>
    <row r="28" spans="1:2">
      <c r="A28" s="749">
        <v>44742</v>
      </c>
      <c r="B28" s="750">
        <v>8060.9663892759972</v>
      </c>
    </row>
    <row r="29" spans="1:2">
      <c r="A29" s="749">
        <v>44834</v>
      </c>
      <c r="B29" s="750">
        <v>7013.6522503152155</v>
      </c>
    </row>
    <row r="30" spans="1:2">
      <c r="A30" s="749">
        <v>44926</v>
      </c>
      <c r="B30" s="750">
        <v>5800.6025363328672</v>
      </c>
    </row>
    <row r="31" spans="1:2">
      <c r="A31" s="749">
        <v>45016</v>
      </c>
      <c r="B31" s="750">
        <v>4830.21774</v>
      </c>
    </row>
    <row r="32" spans="1:2">
      <c r="A32" s="749">
        <v>45107</v>
      </c>
      <c r="B32" s="750">
        <v>4182.1671299999998</v>
      </c>
    </row>
    <row r="33" spans="1:2">
      <c r="A33" s="749">
        <v>45199</v>
      </c>
      <c r="B33" s="750">
        <v>3485.3836900000001</v>
      </c>
    </row>
    <row r="34" spans="1:2">
      <c r="A34" s="749">
        <v>45291</v>
      </c>
      <c r="B34" s="750">
        <v>3575.3737800000004</v>
      </c>
    </row>
    <row r="35" spans="1:2">
      <c r="A35" s="749">
        <v>45382</v>
      </c>
      <c r="B35" s="750">
        <v>3590.4008199999994</v>
      </c>
    </row>
    <row r="36" spans="1:2">
      <c r="A36" s="749">
        <v>45473</v>
      </c>
      <c r="B36" s="750">
        <v>3775.4137700000001</v>
      </c>
    </row>
    <row r="37" spans="1:2">
      <c r="A37" s="749">
        <v>45565</v>
      </c>
      <c r="B37" s="750">
        <v>4062.9898800000001</v>
      </c>
    </row>
    <row r="38" spans="1:2">
      <c r="A38" s="749">
        <v>45657</v>
      </c>
      <c r="B38" s="750">
        <v>4119.8451499999992</v>
      </c>
    </row>
    <row r="39" spans="1:2">
      <c r="A39" s="21" t="s">
        <v>799</v>
      </c>
    </row>
    <row r="55" spans="8:8">
      <c r="H55" s="34" t="s">
        <v>961</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9" ht="15" customHeight="1">
      <c r="A1" s="574" t="s">
        <v>670</v>
      </c>
      <c r="B1" s="481"/>
      <c r="C1" s="481"/>
      <c r="G1" s="918"/>
      <c r="I1" s="482" t="s">
        <v>1618</v>
      </c>
    </row>
    <row r="2" spans="1:9" ht="15" customHeight="1">
      <c r="A2" s="495" t="s">
        <v>671</v>
      </c>
      <c r="B2" s="481"/>
      <c r="C2" s="488"/>
      <c r="I2" s="489" t="s">
        <v>1619</v>
      </c>
    </row>
    <row r="3" spans="1:9" ht="15" customHeight="1">
      <c r="A3" s="894"/>
      <c r="B3" s="481"/>
      <c r="C3" s="488"/>
      <c r="D3" s="489"/>
    </row>
    <row r="4" spans="1:9" ht="15" customHeight="1">
      <c r="A4" s="136" t="s">
        <v>672</v>
      </c>
      <c r="B4" s="481"/>
      <c r="C4" s="488"/>
      <c r="D4" s="489"/>
    </row>
    <row r="5" spans="1:9" ht="15" customHeight="1">
      <c r="A5" s="490" t="s">
        <v>673</v>
      </c>
      <c r="B5" s="481"/>
      <c r="C5" s="488"/>
      <c r="D5" s="489"/>
    </row>
    <row r="6" spans="1:9" ht="15" customHeight="1">
      <c r="A6" s="882" t="s">
        <v>1179</v>
      </c>
      <c r="B6" s="751">
        <v>45657</v>
      </c>
      <c r="C6" s="488"/>
      <c r="D6" s="489"/>
    </row>
    <row r="7" spans="1:9" ht="23.25">
      <c r="A7" s="583" t="s">
        <v>230</v>
      </c>
      <c r="B7" s="480">
        <v>3</v>
      </c>
      <c r="C7" s="584"/>
      <c r="D7" s="585"/>
    </row>
    <row r="8" spans="1:9">
      <c r="B8" s="217"/>
      <c r="C8" s="218"/>
      <c r="D8" s="216"/>
      <c r="E8" s="219"/>
    </row>
    <row r="9" spans="1:9">
      <c r="A9" s="209" t="s">
        <v>674</v>
      </c>
    </row>
    <row r="10" spans="1:9">
      <c r="A10" s="491" t="s">
        <v>675</v>
      </c>
    </row>
    <row r="11" spans="1:9" ht="12.75" customHeight="1">
      <c r="A11"/>
      <c r="B11"/>
      <c r="C11"/>
      <c r="D11" s="13" t="s">
        <v>1291</v>
      </c>
    </row>
    <row r="12" spans="1:9" ht="44.25" customHeight="1">
      <c r="A12" s="873"/>
      <c r="B12" s="873"/>
      <c r="C12" s="1282" t="s">
        <v>333</v>
      </c>
      <c r="D12" s="1282"/>
    </row>
    <row r="13" spans="1:9" ht="22.5" customHeight="1">
      <c r="A13" s="1282" t="s">
        <v>233</v>
      </c>
      <c r="B13" s="478" t="s">
        <v>231</v>
      </c>
      <c r="C13" s="1282" t="s">
        <v>232</v>
      </c>
      <c r="D13" s="1282" t="s">
        <v>1178</v>
      </c>
    </row>
    <row r="14" spans="1:9" ht="22.5" customHeight="1">
      <c r="A14" s="1284"/>
      <c r="B14" s="878">
        <v>45657</v>
      </c>
      <c r="C14" s="1282"/>
      <c r="D14" s="1282"/>
      <c r="E14" s="310"/>
    </row>
    <row r="15" spans="1:9" ht="15">
      <c r="A15" s="428" t="s">
        <v>234</v>
      </c>
      <c r="B15" s="425">
        <v>542.97577000000001</v>
      </c>
      <c r="C15" s="426">
        <v>-9.2106419306404327E-2</v>
      </c>
      <c r="D15" s="425">
        <v>-55.085260000000062</v>
      </c>
      <c r="F15" s="52"/>
    </row>
    <row r="16" spans="1:9">
      <c r="A16" s="428" t="s">
        <v>235</v>
      </c>
      <c r="B16" s="425">
        <v>16186.10203</v>
      </c>
      <c r="C16" s="426">
        <v>0.44348957429193281</v>
      </c>
      <c r="D16" s="425">
        <v>4972.9264600000006</v>
      </c>
    </row>
    <row r="17" spans="1:6" ht="22.5">
      <c r="A17" s="431" t="s">
        <v>236</v>
      </c>
      <c r="B17" s="425">
        <v>21.06475</v>
      </c>
      <c r="C17" s="426">
        <v>-0.16638008374685032</v>
      </c>
      <c r="D17" s="425">
        <v>-4.2042599999999979</v>
      </c>
      <c r="F17" s="52"/>
    </row>
    <row r="18" spans="1:6">
      <c r="A18" s="586" t="s">
        <v>238</v>
      </c>
      <c r="B18" s="587">
        <v>16750.14255</v>
      </c>
      <c r="C18" s="588">
        <v>0.41512563774301292</v>
      </c>
      <c r="D18" s="587">
        <v>4913.6369400000003</v>
      </c>
    </row>
    <row r="19" spans="1:6">
      <c r="A19" s="428" t="s">
        <v>237</v>
      </c>
      <c r="B19" s="429">
        <v>7576.7094299999999</v>
      </c>
      <c r="C19" s="430">
        <v>9.7773726144653628E-2</v>
      </c>
      <c r="D19" s="429">
        <v>674.82313999999951</v>
      </c>
    </row>
    <row r="20" spans="1:6">
      <c r="A20" s="428" t="s">
        <v>243</v>
      </c>
      <c r="B20" s="425">
        <v>0</v>
      </c>
      <c r="C20" s="872">
        <v>0</v>
      </c>
      <c r="D20" s="479">
        <v>0</v>
      </c>
    </row>
    <row r="21" spans="1:6">
      <c r="A21" s="428" t="s">
        <v>239</v>
      </c>
      <c r="B21" s="425">
        <v>161.63589999999999</v>
      </c>
      <c r="C21" s="426">
        <v>-0.32881335268435169</v>
      </c>
      <c r="D21" s="425">
        <v>-79.185190000000006</v>
      </c>
    </row>
    <row r="22" spans="1:6">
      <c r="A22" s="428" t="s">
        <v>240</v>
      </c>
      <c r="B22" s="425">
        <v>8795.0103799999997</v>
      </c>
      <c r="C22" s="426">
        <v>0.91431182955402002</v>
      </c>
      <c r="D22" s="425">
        <v>4200.6646499999997</v>
      </c>
    </row>
    <row r="23" spans="1:6" ht="22.5">
      <c r="A23" s="431" t="s">
        <v>241</v>
      </c>
      <c r="B23" s="425">
        <v>216.78685999999999</v>
      </c>
      <c r="C23" s="426">
        <v>1.1798030215429476</v>
      </c>
      <c r="D23" s="425">
        <v>117.33435999999999</v>
      </c>
    </row>
    <row r="24" spans="1:6">
      <c r="A24" s="586" t="s">
        <v>242</v>
      </c>
      <c r="B24" s="589">
        <v>16750.14257</v>
      </c>
      <c r="C24" s="590">
        <v>0.41512563943270075</v>
      </c>
      <c r="D24" s="589">
        <v>4913.6369599999998</v>
      </c>
    </row>
    <row r="25" spans="1:6">
      <c r="A25" s="21" t="s">
        <v>259</v>
      </c>
    </row>
    <row r="26" spans="1:6">
      <c r="A26" s="21"/>
    </row>
    <row r="27" spans="1:6">
      <c r="A27" s="210" t="s">
        <v>676</v>
      </c>
    </row>
    <row r="28" spans="1:6">
      <c r="A28" s="492" t="s">
        <v>677</v>
      </c>
    </row>
    <row r="29" spans="1:6">
      <c r="D29" s="13" t="s">
        <v>1291</v>
      </c>
    </row>
    <row r="30" spans="1:6" ht="47.25" customHeight="1">
      <c r="A30" s="874"/>
      <c r="B30" s="874"/>
      <c r="C30" s="1283" t="s">
        <v>353</v>
      </c>
      <c r="D30" s="1283"/>
    </row>
    <row r="31" spans="1:6" ht="24" customHeight="1">
      <c r="A31" s="1282" t="s">
        <v>233</v>
      </c>
      <c r="B31" s="478" t="s">
        <v>245</v>
      </c>
      <c r="C31" s="1282" t="s">
        <v>232</v>
      </c>
      <c r="D31" s="1282" t="s">
        <v>1178</v>
      </c>
    </row>
    <row r="32" spans="1:6" ht="24">
      <c r="A32" s="1284"/>
      <c r="B32" s="878" t="s">
        <v>1620</v>
      </c>
      <c r="C32" s="1282"/>
      <c r="D32" s="1282"/>
    </row>
    <row r="33" spans="1:4">
      <c r="A33" s="431" t="s">
        <v>246</v>
      </c>
      <c r="B33" s="483">
        <v>1326.7955099999999</v>
      </c>
      <c r="C33" s="426">
        <v>0.73492297082007363</v>
      </c>
      <c r="D33" s="425">
        <v>562.03791999999987</v>
      </c>
    </row>
    <row r="34" spans="1:4">
      <c r="A34" s="431" t="s">
        <v>247</v>
      </c>
      <c r="B34" s="483">
        <v>347.16446999999999</v>
      </c>
      <c r="C34" s="426">
        <v>0.87220640858421128</v>
      </c>
      <c r="D34" s="425">
        <v>161.73380999999998</v>
      </c>
    </row>
    <row r="35" spans="1:4">
      <c r="A35" s="431" t="s">
        <v>248</v>
      </c>
      <c r="B35" s="483">
        <v>979.63103999999998</v>
      </c>
      <c r="C35" s="426">
        <v>0.69098136004138466</v>
      </c>
      <c r="D35" s="425">
        <v>400.30411000000004</v>
      </c>
    </row>
    <row r="36" spans="1:4">
      <c r="A36" s="431" t="s">
        <v>249</v>
      </c>
      <c r="B36" s="483">
        <v>1034.6896200000001</v>
      </c>
      <c r="C36" s="426">
        <v>0.32852352574652299</v>
      </c>
      <c r="D36" s="425">
        <v>255.86290000000008</v>
      </c>
    </row>
    <row r="37" spans="1:4">
      <c r="A37" s="431" t="s">
        <v>250</v>
      </c>
      <c r="B37" s="483">
        <v>528.43451000000005</v>
      </c>
      <c r="C37" s="426">
        <v>0.81204028995689104</v>
      </c>
      <c r="D37" s="425">
        <v>236.81047000000001</v>
      </c>
    </row>
    <row r="38" spans="1:4" ht="22.5">
      <c r="A38" s="431" t="s">
        <v>251</v>
      </c>
      <c r="B38" s="483">
        <v>506.25511</v>
      </c>
      <c r="C38" s="484">
        <v>3.910575779262946E-2</v>
      </c>
      <c r="D38" s="425">
        <v>19.052429999999958</v>
      </c>
    </row>
    <row r="39" spans="1:4">
      <c r="A39" s="431" t="s">
        <v>253</v>
      </c>
      <c r="B39" s="483">
        <v>22.912240000000001</v>
      </c>
      <c r="C39" s="426">
        <v>-0.84003844845622522</v>
      </c>
      <c r="D39" s="425">
        <v>-120.32368</v>
      </c>
    </row>
    <row r="40" spans="1:4">
      <c r="A40" s="431" t="s">
        <v>252</v>
      </c>
      <c r="B40" s="483">
        <v>1059.2398799999999</v>
      </c>
      <c r="C40" s="426">
        <v>0.23184659435500096</v>
      </c>
      <c r="D40" s="425">
        <v>199.3601799999999</v>
      </c>
    </row>
    <row r="41" spans="1:4" ht="22.5">
      <c r="A41" s="431" t="s">
        <v>254</v>
      </c>
      <c r="B41" s="483">
        <v>-1036.32764</v>
      </c>
      <c r="C41" s="484">
        <v>0.44608474799013814</v>
      </c>
      <c r="D41" s="425">
        <v>-319.68385999999998</v>
      </c>
    </row>
    <row r="42" spans="1:4">
      <c r="A42" s="431" t="s">
        <v>256</v>
      </c>
      <c r="B42" s="483">
        <v>2384.3973999999998</v>
      </c>
      <c r="C42" s="426">
        <v>0.41354565091977807</v>
      </c>
      <c r="D42" s="425">
        <v>697.5771699999998</v>
      </c>
    </row>
    <row r="43" spans="1:4">
      <c r="A43" s="431" t="s">
        <v>255</v>
      </c>
      <c r="B43" s="483">
        <v>1934.8388599999998</v>
      </c>
      <c r="C43" s="426">
        <v>0.44722049189548868</v>
      </c>
      <c r="D43" s="425">
        <v>597.90445999999997</v>
      </c>
    </row>
    <row r="44" spans="1:4" ht="22.5">
      <c r="A44" s="431" t="s">
        <v>257</v>
      </c>
      <c r="B44" s="483">
        <v>449.55849999999998</v>
      </c>
      <c r="C44" s="484">
        <v>0.28487198238351058</v>
      </c>
      <c r="D44" s="425">
        <v>99.672669999999982</v>
      </c>
    </row>
    <row r="45" spans="1:4">
      <c r="A45" s="431" t="s">
        <v>260</v>
      </c>
      <c r="B45" s="483">
        <v>56.125259999999997</v>
      </c>
      <c r="C45" s="484">
        <v>-1.208602635821482E-2</v>
      </c>
      <c r="D45" s="425">
        <v>-0.68663000000000096</v>
      </c>
    </row>
    <row r="46" spans="1:4" ht="21.75">
      <c r="A46" s="591" t="s">
        <v>258</v>
      </c>
      <c r="B46" s="592">
        <v>393.43326999999999</v>
      </c>
      <c r="C46" s="593">
        <v>0.34243689493511431</v>
      </c>
      <c r="D46" s="587">
        <v>100.35933</v>
      </c>
    </row>
    <row r="47" spans="1:4">
      <c r="A47" s="21" t="s">
        <v>259</v>
      </c>
    </row>
    <row r="49" spans="1:5">
      <c r="A49" s="210" t="s">
        <v>1031</v>
      </c>
    </row>
    <row r="50" spans="1:5">
      <c r="A50" s="492" t="s">
        <v>679</v>
      </c>
    </row>
    <row r="51" spans="1:5">
      <c r="B51" s="64"/>
      <c r="C51" s="13" t="s">
        <v>1291</v>
      </c>
    </row>
    <row r="52" spans="1:5" ht="22.5">
      <c r="A52" s="1282" t="s">
        <v>233</v>
      </c>
      <c r="B52" s="478" t="s">
        <v>245</v>
      </c>
      <c r="C52" s="881" t="s">
        <v>32</v>
      </c>
      <c r="D52" s="1229"/>
      <c r="E52" s="1229"/>
    </row>
    <row r="53" spans="1:5" ht="24">
      <c r="A53" s="1284"/>
      <c r="B53" s="878" t="s">
        <v>1620</v>
      </c>
      <c r="C53" s="885" t="s">
        <v>30</v>
      </c>
      <c r="D53" s="1229"/>
      <c r="E53" s="1229"/>
    </row>
    <row r="54" spans="1:5">
      <c r="A54" s="485" t="s">
        <v>261</v>
      </c>
      <c r="B54" s="486">
        <v>72467.793139999994</v>
      </c>
      <c r="C54" s="426">
        <f>B54/B$57</f>
        <v>0.87507525053698543</v>
      </c>
      <c r="D54" s="212"/>
      <c r="E54" s="213"/>
    </row>
    <row r="55" spans="1:5" ht="22.5">
      <c r="A55" s="431" t="s">
        <v>262</v>
      </c>
      <c r="B55" s="486">
        <v>0</v>
      </c>
      <c r="C55" s="426">
        <f t="shared" ref="C55:C56" si="0">B55/B$57</f>
        <v>0</v>
      </c>
      <c r="D55" s="212"/>
      <c r="E55" s="213"/>
    </row>
    <row r="56" spans="1:5" ht="22.5">
      <c r="A56" s="431" t="s">
        <v>263</v>
      </c>
      <c r="B56" s="486">
        <v>10345.419889999999</v>
      </c>
      <c r="C56" s="426">
        <f t="shared" si="0"/>
        <v>0.12492474946301452</v>
      </c>
      <c r="D56" s="212"/>
      <c r="E56" s="213"/>
    </row>
    <row r="57" spans="1:5">
      <c r="A57" s="594" t="s">
        <v>264</v>
      </c>
      <c r="B57" s="595">
        <v>82813.213029999999</v>
      </c>
      <c r="C57" s="593">
        <f>SUM(C54:C56)</f>
        <v>1</v>
      </c>
      <c r="D57" s="214"/>
      <c r="E57" s="215"/>
    </row>
    <row r="58" spans="1:5">
      <c r="A58" s="21" t="s">
        <v>244</v>
      </c>
      <c r="C58" s="883"/>
    </row>
    <row r="59" spans="1:5">
      <c r="A59" s="21"/>
    </row>
    <row r="60" spans="1:5">
      <c r="A60" s="210" t="s">
        <v>680</v>
      </c>
    </row>
    <row r="61" spans="1:5">
      <c r="A61" s="492" t="s">
        <v>681</v>
      </c>
    </row>
    <row r="62" spans="1:5">
      <c r="A62" s="21"/>
      <c r="B62" s="64"/>
      <c r="C62" s="13" t="s">
        <v>1291</v>
      </c>
    </row>
    <row r="63" spans="1:5" ht="22.5">
      <c r="A63" s="1282" t="s">
        <v>233</v>
      </c>
      <c r="B63" s="478" t="s">
        <v>231</v>
      </c>
      <c r="C63" s="881" t="s">
        <v>32</v>
      </c>
    </row>
    <row r="64" spans="1:5">
      <c r="A64" s="1284"/>
      <c r="B64" s="878">
        <v>45657</v>
      </c>
      <c r="C64" s="885" t="s">
        <v>30</v>
      </c>
    </row>
    <row r="65" spans="1:9">
      <c r="A65" s="485" t="s">
        <v>265</v>
      </c>
      <c r="B65" s="486">
        <v>10401.0597</v>
      </c>
      <c r="C65" s="426">
        <f>B65/B$68</f>
        <v>0.84981437859700404</v>
      </c>
    </row>
    <row r="66" spans="1:9" ht="22.5">
      <c r="A66" s="431" t="s">
        <v>262</v>
      </c>
      <c r="B66" s="486">
        <v>0</v>
      </c>
      <c r="C66" s="426">
        <f t="shared" ref="C66:C67" si="1">B66/B$68</f>
        <v>0</v>
      </c>
    </row>
    <row r="67" spans="1:9" ht="22.5">
      <c r="A67" s="431" t="s">
        <v>263</v>
      </c>
      <c r="B67" s="486">
        <v>1838.1538999999998</v>
      </c>
      <c r="C67" s="426">
        <f t="shared" si="1"/>
        <v>0.15018562140299602</v>
      </c>
    </row>
    <row r="68" spans="1:9">
      <c r="A68" s="594" t="s">
        <v>266</v>
      </c>
      <c r="B68" s="595">
        <v>12239.213599999999</v>
      </c>
      <c r="C68" s="593">
        <f>SUM(C65:C67)</f>
        <v>1</v>
      </c>
    </row>
    <row r="69" spans="1:9">
      <c r="A69" s="21" t="s">
        <v>259</v>
      </c>
      <c r="C69" s="884"/>
    </row>
    <row r="70" spans="1:9" ht="22.5" customHeight="1">
      <c r="A70" s="1280" t="s">
        <v>1656</v>
      </c>
      <c r="B70" s="1280"/>
      <c r="C70" s="1280"/>
      <c r="D70" s="1280"/>
      <c r="E70" s="1280"/>
    </row>
    <row r="71" spans="1:9" ht="24" customHeight="1">
      <c r="A71" s="1281" t="s">
        <v>1657</v>
      </c>
      <c r="B71" s="1281"/>
      <c r="C71" s="1281"/>
      <c r="D71" s="1281"/>
      <c r="E71" s="1281"/>
    </row>
    <row r="72" spans="1:9">
      <c r="A72" s="580" t="s">
        <v>81</v>
      </c>
      <c r="I72" s="34" t="s">
        <v>962</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32" customWidth="1"/>
    <col min="2" max="2" width="19.42578125" style="732" customWidth="1"/>
    <col min="3" max="16384" width="9.140625" style="732"/>
  </cols>
  <sheetData>
    <row r="1" spans="1:7" ht="12.75">
      <c r="A1" s="136" t="s">
        <v>800</v>
      </c>
      <c r="G1" s="55"/>
    </row>
    <row r="2" spans="1:7">
      <c r="A2" s="493" t="s">
        <v>801</v>
      </c>
    </row>
    <row r="4" spans="1:7">
      <c r="B4" s="13" t="s">
        <v>1291</v>
      </c>
    </row>
    <row r="5" spans="1:7" ht="48">
      <c r="A5" s="736" t="s">
        <v>798</v>
      </c>
      <c r="B5" s="736" t="s">
        <v>802</v>
      </c>
    </row>
    <row r="6" spans="1:7">
      <c r="A6" s="735">
        <v>42735</v>
      </c>
      <c r="B6" s="734">
        <v>159731.2424712987</v>
      </c>
    </row>
    <row r="7" spans="1:7">
      <c r="A7" s="735">
        <v>42825</v>
      </c>
      <c r="B7" s="734">
        <v>152142.7703311434</v>
      </c>
    </row>
    <row r="8" spans="1:7">
      <c r="A8" s="735">
        <v>42916</v>
      </c>
      <c r="B8" s="734">
        <v>116428.2208043002</v>
      </c>
    </row>
    <row r="9" spans="1:7">
      <c r="A9" s="735">
        <v>43008</v>
      </c>
      <c r="B9" s="734">
        <v>118674.3446187537</v>
      </c>
    </row>
    <row r="10" spans="1:7">
      <c r="A10" s="735">
        <v>43100</v>
      </c>
      <c r="B10" s="734">
        <v>146958.99762028002</v>
      </c>
    </row>
    <row r="11" spans="1:7">
      <c r="A11" s="735">
        <v>43190</v>
      </c>
      <c r="B11" s="734">
        <v>119567.87473754065</v>
      </c>
    </row>
    <row r="12" spans="1:7">
      <c r="A12" s="735">
        <v>43281</v>
      </c>
      <c r="B12" s="734">
        <v>112576.96625788041</v>
      </c>
    </row>
    <row r="13" spans="1:7">
      <c r="A13" s="735">
        <v>43373</v>
      </c>
      <c r="B13" s="734">
        <v>107630.01178445814</v>
      </c>
    </row>
    <row r="14" spans="1:7">
      <c r="A14" s="735">
        <v>43465</v>
      </c>
      <c r="B14" s="734">
        <v>150092.2386395912</v>
      </c>
    </row>
    <row r="15" spans="1:7">
      <c r="A15" s="735">
        <v>43555</v>
      </c>
      <c r="B15" s="734">
        <v>148003.31107704557</v>
      </c>
    </row>
    <row r="16" spans="1:7">
      <c r="A16" s="735" t="s">
        <v>805</v>
      </c>
      <c r="B16" s="734">
        <v>127856.52876766871</v>
      </c>
    </row>
    <row r="17" spans="1:2">
      <c r="A17" s="735">
        <v>43738</v>
      </c>
      <c r="B17" s="734">
        <v>157048.07618289202</v>
      </c>
    </row>
    <row r="18" spans="1:2">
      <c r="A18" s="735">
        <v>43830</v>
      </c>
      <c r="B18" s="734">
        <v>168550.04707545295</v>
      </c>
    </row>
    <row r="19" spans="1:2">
      <c r="A19" s="735">
        <v>43921</v>
      </c>
      <c r="B19" s="734">
        <v>167446.26327029002</v>
      </c>
    </row>
    <row r="20" spans="1:2">
      <c r="A20" s="735">
        <v>44012</v>
      </c>
      <c r="B20" s="734">
        <v>203899.62697723808</v>
      </c>
    </row>
    <row r="21" spans="1:2">
      <c r="A21" s="735">
        <v>44104</v>
      </c>
      <c r="B21" s="734">
        <v>177869.08103258343</v>
      </c>
    </row>
    <row r="22" spans="1:2">
      <c r="A22" s="735">
        <v>44196</v>
      </c>
      <c r="B22" s="734">
        <v>241493.62867476273</v>
      </c>
    </row>
    <row r="23" spans="1:2">
      <c r="A23" s="735">
        <v>44286</v>
      </c>
      <c r="B23" s="734">
        <v>237645.01494060655</v>
      </c>
    </row>
    <row r="24" spans="1:2">
      <c r="A24" s="735">
        <v>44377</v>
      </c>
      <c r="B24" s="734">
        <v>240655.43032848896</v>
      </c>
    </row>
    <row r="25" spans="1:2">
      <c r="A25" s="735">
        <v>44469</v>
      </c>
      <c r="B25" s="734">
        <v>229136.77986196824</v>
      </c>
    </row>
    <row r="26" spans="1:2">
      <c r="A26" s="735">
        <v>44561</v>
      </c>
      <c r="B26" s="734">
        <v>273254.65849625051</v>
      </c>
    </row>
    <row r="27" spans="1:2">
      <c r="A27" s="735">
        <v>44651</v>
      </c>
      <c r="B27" s="734">
        <v>278508.74748423917</v>
      </c>
    </row>
    <row r="28" spans="1:2">
      <c r="A28" s="735">
        <v>44742</v>
      </c>
      <c r="B28" s="734">
        <v>266351.77529232198</v>
      </c>
    </row>
    <row r="29" spans="1:2">
      <c r="A29" s="735">
        <v>44834</v>
      </c>
      <c r="B29" s="734">
        <v>265029.92544163507</v>
      </c>
    </row>
    <row r="30" spans="1:2">
      <c r="A30" s="735">
        <v>44926</v>
      </c>
      <c r="B30" s="734">
        <v>263543.03537062841</v>
      </c>
    </row>
    <row r="31" spans="1:2">
      <c r="A31" s="735">
        <v>45016</v>
      </c>
      <c r="B31" s="734">
        <v>244156.93771999999</v>
      </c>
    </row>
    <row r="32" spans="1:2">
      <c r="A32" s="735">
        <v>45107</v>
      </c>
      <c r="B32" s="734">
        <v>234053.524</v>
      </c>
    </row>
    <row r="33" spans="1:2">
      <c r="A33" s="735">
        <v>45199</v>
      </c>
      <c r="B33" s="734">
        <v>224970.11106000002</v>
      </c>
    </row>
    <row r="34" spans="1:2">
      <c r="A34" s="735">
        <v>45291</v>
      </c>
      <c r="B34" s="734">
        <v>323570.09602</v>
      </c>
    </row>
    <row r="35" spans="1:2">
      <c r="A35" s="735">
        <v>45382</v>
      </c>
      <c r="B35" s="734">
        <v>269463.70104999997</v>
      </c>
    </row>
    <row r="36" spans="1:2">
      <c r="A36" s="735">
        <v>45473</v>
      </c>
      <c r="B36" s="734">
        <v>288421.93462999997</v>
      </c>
    </row>
    <row r="37" spans="1:2">
      <c r="A37" s="735">
        <v>45565</v>
      </c>
      <c r="B37" s="734">
        <v>275411.49316000001</v>
      </c>
    </row>
    <row r="38" spans="1:2">
      <c r="A38" s="735">
        <v>45657</v>
      </c>
      <c r="B38" s="734">
        <v>324816.36470999999</v>
      </c>
    </row>
    <row r="39" spans="1:2">
      <c r="A39" s="21" t="s">
        <v>799</v>
      </c>
    </row>
    <row r="60" spans="8:8">
      <c r="H60" s="34" t="s">
        <v>1695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9" t="s">
        <v>699</v>
      </c>
      <c r="D1" s="126" t="str">
        <f>Naslovnica!A20</f>
        <v>Ožujak 2025.</v>
      </c>
    </row>
    <row r="2" spans="1:13" ht="12.75" customHeight="1">
      <c r="A2" s="520" t="s">
        <v>700</v>
      </c>
      <c r="D2" s="498" t="str">
        <f>Naslovnica!A24</f>
        <v>March 2025</v>
      </c>
    </row>
    <row r="3" spans="1:13" ht="12.75" customHeight="1"/>
    <row r="4" spans="1:13" ht="12.75" customHeight="1">
      <c r="D4" s="13" t="s">
        <v>1291</v>
      </c>
      <c r="E4" s="283"/>
      <c r="F4" s="283"/>
      <c r="G4" s="283"/>
      <c r="J4" s="283"/>
      <c r="K4" s="283"/>
      <c r="L4" s="283"/>
      <c r="M4" s="283"/>
    </row>
    <row r="5" spans="1:13" ht="31.5" customHeight="1">
      <c r="A5" s="707"/>
      <c r="B5" s="708" t="str">
        <f>D1</f>
        <v>Ožujak 2025.</v>
      </c>
      <c r="C5" s="709" t="s">
        <v>608</v>
      </c>
      <c r="D5" s="709" t="s">
        <v>18</v>
      </c>
      <c r="E5" s="281"/>
      <c r="F5" s="282"/>
      <c r="G5" s="282"/>
      <c r="H5" s="281"/>
      <c r="I5" s="281"/>
      <c r="J5" s="281"/>
      <c r="K5" s="1155"/>
      <c r="L5" s="1155"/>
      <c r="M5" s="1155"/>
    </row>
    <row r="6" spans="1:13" s="247" customFormat="1" ht="24">
      <c r="A6" s="707"/>
      <c r="B6" s="710" t="str">
        <f>D2</f>
        <v>March 2025</v>
      </c>
      <c r="C6" s="710" t="s">
        <v>45</v>
      </c>
      <c r="D6" s="725" t="s">
        <v>225</v>
      </c>
      <c r="E6" s="281"/>
      <c r="F6" s="282"/>
      <c r="G6" s="282"/>
      <c r="H6" s="281"/>
      <c r="I6" s="281"/>
      <c r="J6" s="281"/>
      <c r="K6" s="1155"/>
      <c r="L6" s="1155"/>
      <c r="M6" s="1155"/>
    </row>
    <row r="7" spans="1:13" ht="24">
      <c r="A7" s="711" t="s">
        <v>746</v>
      </c>
      <c r="B7" s="712">
        <v>5062.6886386727692</v>
      </c>
      <c r="C7" s="712">
        <v>745.96850000002996</v>
      </c>
      <c r="D7" s="712"/>
      <c r="E7" s="275"/>
      <c r="F7" s="282"/>
      <c r="G7" s="698"/>
      <c r="H7" s="275"/>
      <c r="I7" s="275"/>
      <c r="J7" s="275"/>
      <c r="K7" s="1155"/>
      <c r="L7" s="1155"/>
      <c r="M7" s="1155"/>
    </row>
    <row r="8" spans="1:13" s="247" customFormat="1">
      <c r="A8" s="713" t="s">
        <v>864</v>
      </c>
      <c r="B8" s="714"/>
      <c r="C8" s="714"/>
      <c r="D8" s="714"/>
      <c r="E8" s="275"/>
      <c r="F8" s="275"/>
      <c r="G8" s="275"/>
      <c r="H8" s="275"/>
      <c r="I8" s="275"/>
      <c r="J8" s="275"/>
      <c r="K8" s="275"/>
      <c r="L8" s="275"/>
      <c r="M8" s="275"/>
    </row>
    <row r="9" spans="1:13" s="247" customFormat="1">
      <c r="A9" s="715" t="s">
        <v>747</v>
      </c>
      <c r="B9" s="712">
        <v>140696.39121</v>
      </c>
      <c r="C9" s="712">
        <v>4572.7076599999855</v>
      </c>
      <c r="D9" s="712">
        <v>408858.79550999997</v>
      </c>
      <c r="E9" s="275"/>
      <c r="F9" s="275"/>
      <c r="G9" s="275"/>
      <c r="H9" s="275"/>
      <c r="I9" s="275"/>
      <c r="J9" s="275"/>
      <c r="K9" s="275"/>
      <c r="L9" s="275"/>
      <c r="M9" s="275"/>
    </row>
    <row r="10" spans="1:13" s="247" customFormat="1">
      <c r="A10" s="715" t="s">
        <v>748</v>
      </c>
      <c r="B10" s="712">
        <v>39573.719379999995</v>
      </c>
      <c r="C10" s="712">
        <v>-5584.3724199999997</v>
      </c>
      <c r="D10" s="712">
        <v>137720.48921</v>
      </c>
      <c r="E10" s="275"/>
      <c r="F10" s="275"/>
      <c r="G10" s="275"/>
      <c r="H10" s="275"/>
      <c r="I10" s="275"/>
      <c r="J10" s="275"/>
      <c r="K10" s="275"/>
      <c r="L10" s="275"/>
      <c r="M10" s="275"/>
    </row>
    <row r="11" spans="1:13" s="247" customFormat="1" ht="24">
      <c r="A11" s="716" t="s">
        <v>749</v>
      </c>
      <c r="B11" s="712">
        <v>5564.55321</v>
      </c>
      <c r="C11" s="712">
        <v>889.04842000000008</v>
      </c>
      <c r="D11" s="712">
        <v>13736.342199999999</v>
      </c>
      <c r="E11" s="275"/>
      <c r="F11" s="275"/>
      <c r="G11" s="275"/>
      <c r="H11" s="275"/>
      <c r="I11" s="275"/>
      <c r="J11" s="275"/>
      <c r="K11" s="275"/>
      <c r="L11" s="275"/>
      <c r="M11" s="275"/>
    </row>
    <row r="12" spans="1:13" s="247" customFormat="1">
      <c r="A12" s="715" t="s">
        <v>750</v>
      </c>
      <c r="B12" s="712">
        <v>435.57546000000002</v>
      </c>
      <c r="C12" s="712">
        <v>-93.641820000000052</v>
      </c>
      <c r="D12" s="712">
        <v>1398.7285000000002</v>
      </c>
      <c r="E12" s="275"/>
      <c r="F12" s="275"/>
      <c r="G12" s="275"/>
      <c r="H12" s="275"/>
      <c r="I12" s="275"/>
      <c r="J12" s="275"/>
      <c r="K12" s="275"/>
      <c r="L12" s="275"/>
      <c r="M12" s="275"/>
    </row>
    <row r="13" spans="1:13" s="247" customFormat="1">
      <c r="A13" s="716" t="s">
        <v>751</v>
      </c>
      <c r="B13" s="712">
        <v>140.81518</v>
      </c>
      <c r="C13" s="712">
        <v>5.955520000000007</v>
      </c>
      <c r="D13" s="712">
        <v>385.31594999999999</v>
      </c>
      <c r="E13" s="275"/>
      <c r="F13" s="275"/>
      <c r="G13" s="275"/>
      <c r="H13" s="275"/>
      <c r="I13" s="275"/>
      <c r="J13" s="275"/>
      <c r="K13" s="275"/>
      <c r="L13" s="275"/>
      <c r="M13" s="275"/>
    </row>
    <row r="14" spans="1:13" s="1008" customFormat="1" ht="24">
      <c r="A14" s="716" t="s">
        <v>1326</v>
      </c>
      <c r="B14" s="712">
        <v>0</v>
      </c>
      <c r="C14" s="712">
        <v>0</v>
      </c>
      <c r="D14" s="712">
        <v>0</v>
      </c>
      <c r="E14" s="1022"/>
      <c r="F14" s="1022"/>
      <c r="G14" s="1022"/>
      <c r="H14" s="1022"/>
      <c r="I14" s="1022"/>
      <c r="J14" s="1022"/>
      <c r="K14" s="1022"/>
      <c r="L14" s="1022"/>
      <c r="M14" s="1022"/>
    </row>
    <row r="15" spans="1:13" s="1008" customFormat="1" ht="24">
      <c r="A15" s="716" t="s">
        <v>1327</v>
      </c>
      <c r="B15" s="1023">
        <v>1.08E-3</v>
      </c>
      <c r="C15" s="1023">
        <v>3.9000000000000005E-4</v>
      </c>
      <c r="D15" s="1023">
        <v>2.4000000000000002E-3</v>
      </c>
      <c r="E15" s="1022"/>
      <c r="F15" s="1022"/>
      <c r="G15" s="1022"/>
      <c r="H15" s="1022"/>
      <c r="I15" s="1022"/>
      <c r="J15" s="1022"/>
      <c r="K15" s="1022"/>
      <c r="L15" s="1022"/>
      <c r="M15" s="1022"/>
    </row>
    <row r="16" spans="1:13" s="247" customFormat="1">
      <c r="A16" s="904" t="s">
        <v>752</v>
      </c>
      <c r="B16" s="905">
        <v>186411.05551999999</v>
      </c>
      <c r="C16" s="905">
        <v>-210.30225000001417</v>
      </c>
      <c r="D16" s="905">
        <v>562099.67376999988</v>
      </c>
      <c r="E16" s="275"/>
      <c r="F16" s="275"/>
      <c r="G16" s="275"/>
      <c r="H16" s="275"/>
      <c r="I16" s="275"/>
      <c r="J16" s="275"/>
      <c r="K16" s="275"/>
      <c r="L16" s="275"/>
      <c r="M16" s="275"/>
    </row>
    <row r="17" spans="1:14" s="247" customFormat="1">
      <c r="A17" s="713" t="s">
        <v>753</v>
      </c>
      <c r="B17" s="712"/>
      <c r="C17" s="712"/>
      <c r="D17" s="712"/>
      <c r="E17" s="275"/>
      <c r="F17" s="275"/>
      <c r="G17" s="275"/>
      <c r="H17" s="275"/>
      <c r="I17" s="275"/>
      <c r="J17" s="275"/>
      <c r="K17" s="275"/>
      <c r="L17" s="275"/>
      <c r="M17" s="275"/>
    </row>
    <row r="18" spans="1:14" s="247" customFormat="1">
      <c r="A18" s="715" t="s">
        <v>754</v>
      </c>
      <c r="B18" s="712">
        <v>0.14538000000000001</v>
      </c>
      <c r="C18" s="712">
        <v>-0.18522</v>
      </c>
      <c r="D18" s="712">
        <v>1.0124</v>
      </c>
      <c r="E18" s="275"/>
      <c r="F18" s="275"/>
      <c r="G18" s="275"/>
      <c r="H18" s="275"/>
      <c r="I18" s="275"/>
      <c r="J18" s="275"/>
      <c r="K18" s="275"/>
      <c r="L18" s="275"/>
      <c r="M18" s="275"/>
    </row>
    <row r="19" spans="1:14" s="247" customFormat="1">
      <c r="A19" s="717" t="s">
        <v>755</v>
      </c>
      <c r="B19" s="712">
        <v>0</v>
      </c>
      <c r="C19" s="712">
        <v>0</v>
      </c>
      <c r="D19" s="712">
        <v>0</v>
      </c>
      <c r="E19" s="275"/>
      <c r="F19" s="275"/>
      <c r="G19" s="275"/>
      <c r="H19" s="275"/>
      <c r="I19" s="275"/>
      <c r="J19" s="275"/>
      <c r="K19" s="275"/>
      <c r="L19" s="275"/>
      <c r="M19" s="275"/>
    </row>
    <row r="20" spans="1:14" s="247" customFormat="1">
      <c r="A20" s="717" t="s">
        <v>756</v>
      </c>
      <c r="B20" s="718">
        <v>0.14538000000000001</v>
      </c>
      <c r="C20" s="718">
        <v>-0.18522</v>
      </c>
      <c r="D20" s="712">
        <v>1.0124</v>
      </c>
      <c r="E20" s="275"/>
      <c r="F20" s="275"/>
      <c r="G20" s="275"/>
      <c r="H20" s="275"/>
      <c r="I20" s="275"/>
      <c r="J20" s="275"/>
      <c r="K20" s="275"/>
      <c r="L20" s="275"/>
      <c r="M20" s="275"/>
    </row>
    <row r="21" spans="1:14" s="247" customFormat="1">
      <c r="A21" s="715" t="s">
        <v>757</v>
      </c>
      <c r="B21" s="712">
        <v>157088.89297000002</v>
      </c>
      <c r="C21" s="712">
        <v>4260.9986200000276</v>
      </c>
      <c r="D21" s="712">
        <v>462511.33879000001</v>
      </c>
      <c r="E21" s="275"/>
      <c r="F21" s="275"/>
      <c r="G21" s="275"/>
      <c r="H21" s="275"/>
      <c r="I21" s="275"/>
      <c r="J21" s="275"/>
      <c r="K21" s="275"/>
      <c r="L21" s="275"/>
      <c r="M21" s="275"/>
    </row>
    <row r="22" spans="1:14" s="247" customFormat="1">
      <c r="A22" s="717" t="s">
        <v>758</v>
      </c>
      <c r="B22" s="712">
        <v>140700.50244000001</v>
      </c>
      <c r="C22" s="712">
        <v>5270.2391900000221</v>
      </c>
      <c r="D22" s="712">
        <v>407913.25923000003</v>
      </c>
      <c r="E22" s="275"/>
      <c r="F22" s="275"/>
      <c r="G22" s="275"/>
      <c r="H22" s="275"/>
      <c r="I22" s="275"/>
      <c r="J22" s="275"/>
      <c r="K22" s="275"/>
      <c r="L22" s="275"/>
      <c r="M22" s="275"/>
    </row>
    <row r="23" spans="1:14" s="247" customFormat="1">
      <c r="A23" s="717" t="s">
        <v>759</v>
      </c>
      <c r="B23" s="712">
        <v>16388.390530000001</v>
      </c>
      <c r="C23" s="712">
        <v>-1009.2405700000018</v>
      </c>
      <c r="D23" s="712">
        <v>54598.079559999998</v>
      </c>
      <c r="E23" s="275"/>
      <c r="F23" s="275"/>
      <c r="G23" s="275"/>
      <c r="H23" s="275"/>
      <c r="I23" s="275"/>
      <c r="J23" s="275"/>
      <c r="K23" s="275"/>
      <c r="L23" s="275"/>
      <c r="M23" s="275"/>
    </row>
    <row r="24" spans="1:14" s="1008" customFormat="1" ht="30.75" customHeight="1">
      <c r="A24" s="1024" t="s">
        <v>1328</v>
      </c>
      <c r="B24" s="712">
        <v>0</v>
      </c>
      <c r="C24" s="712">
        <v>0</v>
      </c>
      <c r="D24" s="712">
        <v>0</v>
      </c>
      <c r="E24" s="1022"/>
      <c r="F24" s="1022"/>
      <c r="G24" s="1022"/>
      <c r="H24" s="1022"/>
      <c r="I24" s="1022"/>
      <c r="J24" s="1022"/>
      <c r="K24" s="1022"/>
      <c r="L24" s="1022"/>
      <c r="M24" s="1022"/>
    </row>
    <row r="25" spans="1:14" s="247" customFormat="1" ht="24">
      <c r="A25" s="716" t="s">
        <v>760</v>
      </c>
      <c r="B25" s="712">
        <v>4993.3739500000001</v>
      </c>
      <c r="C25" s="712">
        <v>-153.72720000000027</v>
      </c>
      <c r="D25" s="712">
        <v>15424.295409999999</v>
      </c>
      <c r="E25" s="275"/>
      <c r="F25" s="275"/>
      <c r="G25" s="275"/>
      <c r="H25" s="275"/>
      <c r="I25" s="275"/>
      <c r="J25" s="275"/>
      <c r="K25" s="275"/>
      <c r="L25" s="275"/>
      <c r="M25" s="275"/>
    </row>
    <row r="26" spans="1:14" s="247" customFormat="1">
      <c r="A26" s="716" t="s">
        <v>761</v>
      </c>
      <c r="B26" s="712">
        <v>21150.19932</v>
      </c>
      <c r="C26" s="712">
        <v>-6443.8752399999976</v>
      </c>
      <c r="D26" s="712">
        <v>80642.463099999994</v>
      </c>
      <c r="E26" s="275"/>
      <c r="F26" s="275"/>
      <c r="G26" s="275"/>
      <c r="H26" s="275"/>
      <c r="I26" s="275"/>
      <c r="J26" s="275"/>
      <c r="K26" s="275"/>
      <c r="L26" s="275"/>
      <c r="M26" s="275"/>
    </row>
    <row r="27" spans="1:14" s="247" customFormat="1">
      <c r="A27" s="715" t="s">
        <v>762</v>
      </c>
      <c r="B27" s="712">
        <v>140.81518</v>
      </c>
      <c r="C27" s="712">
        <v>5.955520000000007</v>
      </c>
      <c r="D27" s="712">
        <v>385.31594999999999</v>
      </c>
      <c r="E27" s="275"/>
      <c r="F27" s="275"/>
      <c r="G27" s="275"/>
      <c r="H27" s="275"/>
      <c r="I27" s="275"/>
      <c r="J27" s="275"/>
      <c r="K27" s="275"/>
      <c r="L27" s="275"/>
      <c r="M27" s="275"/>
    </row>
    <row r="28" spans="1:14" s="247" customFormat="1" ht="30.75" customHeight="1">
      <c r="A28" s="716" t="s">
        <v>763</v>
      </c>
      <c r="B28" s="712">
        <v>149.47045</v>
      </c>
      <c r="C28" s="712">
        <v>-21.657560000000018</v>
      </c>
      <c r="D28" s="712">
        <v>447.93536000000006</v>
      </c>
      <c r="E28" s="275"/>
      <c r="F28" s="275"/>
      <c r="G28" s="275"/>
      <c r="H28" s="275"/>
      <c r="I28" s="275"/>
      <c r="J28" s="275"/>
      <c r="K28" s="275"/>
      <c r="L28" s="275"/>
      <c r="M28" s="275"/>
    </row>
    <row r="29" spans="1:14" s="1008" customFormat="1" ht="24">
      <c r="A29" s="716" t="s">
        <v>1329</v>
      </c>
      <c r="B29" s="1023">
        <v>1.3600000000000001E-3</v>
      </c>
      <c r="C29" s="1023">
        <v>4.2000000000000013E-4</v>
      </c>
      <c r="D29" s="1023">
        <v>3.2399999999999998E-3</v>
      </c>
      <c r="E29" s="1022"/>
      <c r="F29" s="1022"/>
      <c r="G29" s="1022"/>
      <c r="H29" s="1022"/>
      <c r="I29" s="1022"/>
      <c r="J29" s="1022"/>
      <c r="K29" s="1022"/>
      <c r="L29" s="1022"/>
      <c r="M29" s="1022"/>
    </row>
    <row r="30" spans="1:14">
      <c r="A30" s="904" t="s">
        <v>764</v>
      </c>
      <c r="B30" s="905">
        <v>183522.89861000003</v>
      </c>
      <c r="C30" s="905">
        <v>-2352.4906599999522</v>
      </c>
      <c r="D30" s="905">
        <v>559412.36424999998</v>
      </c>
      <c r="E30" s="276"/>
      <c r="F30" s="276"/>
      <c r="G30" s="276"/>
      <c r="H30" s="276"/>
      <c r="I30" s="276"/>
      <c r="J30" s="276"/>
      <c r="K30" s="277"/>
      <c r="L30" s="276"/>
      <c r="M30" s="276"/>
      <c r="N30" s="52"/>
    </row>
    <row r="31" spans="1:14">
      <c r="A31" s="341" t="s">
        <v>1311</v>
      </c>
      <c r="B31" s="712">
        <v>7950.8455486728253</v>
      </c>
      <c r="C31" s="712">
        <v>2888.1569100000561</v>
      </c>
      <c r="D31" s="712"/>
      <c r="E31" s="276"/>
      <c r="F31" s="276"/>
      <c r="G31" s="276"/>
      <c r="H31" s="276"/>
      <c r="I31" s="276"/>
      <c r="J31" s="276"/>
      <c r="K31" s="277"/>
      <c r="L31" s="276"/>
      <c r="M31" s="276"/>
      <c r="N31" s="52"/>
    </row>
    <row r="32" spans="1:14" ht="12.75" customHeight="1">
      <c r="A32" s="12" t="s">
        <v>566</v>
      </c>
      <c r="B32" s="776"/>
      <c r="C32" s="782"/>
    </row>
    <row r="33" spans="1:14" s="247" customFormat="1" ht="12.75" customHeight="1">
      <c r="A33" s="47"/>
      <c r="B33" s="776"/>
      <c r="C33" s="776"/>
    </row>
    <row r="34" spans="1:14" ht="12.75" customHeight="1">
      <c r="A34" s="781"/>
    </row>
    <row r="35" spans="1:14" ht="12.75" customHeight="1">
      <c r="D35" s="7" t="str">
        <f>D1</f>
        <v>Ožujak 2025.</v>
      </c>
    </row>
    <row r="36" spans="1:14" ht="12.75" customHeight="1">
      <c r="A36" s="323" t="s">
        <v>620</v>
      </c>
      <c r="B36" s="285"/>
      <c r="C36" s="285"/>
      <c r="D36" s="498" t="str">
        <f>D2</f>
        <v>March 2025</v>
      </c>
      <c r="E36" s="247"/>
      <c r="G36" s="247"/>
      <c r="H36" s="247"/>
      <c r="I36" s="247"/>
    </row>
    <row r="37" spans="1:14" ht="12.75" customHeight="1">
      <c r="A37" s="520" t="s">
        <v>736</v>
      </c>
      <c r="B37" s="285"/>
      <c r="C37" s="285"/>
      <c r="D37" s="13" t="s">
        <v>1291</v>
      </c>
      <c r="E37" s="247"/>
      <c r="F37" s="247"/>
      <c r="G37" s="247"/>
      <c r="H37" s="247"/>
      <c r="I37" s="247"/>
    </row>
    <row r="38" spans="1:14" ht="28.5" customHeight="1">
      <c r="A38" s="644"/>
      <c r="B38" s="708" t="str">
        <f>D1</f>
        <v>Ožujak 2025.</v>
      </c>
      <c r="C38" s="709" t="str">
        <f>$C$5</f>
        <v>Promjena u odnosu na prethodni mjesec</v>
      </c>
      <c r="D38" s="709" t="s">
        <v>18</v>
      </c>
      <c r="E38" s="247"/>
      <c r="F38" s="247"/>
      <c r="G38" s="247"/>
      <c r="H38" s="247"/>
      <c r="I38" s="247"/>
      <c r="J38" s="283"/>
      <c r="K38" s="283"/>
      <c r="L38" s="283"/>
      <c r="M38" s="283"/>
    </row>
    <row r="39" spans="1:14" s="247" customFormat="1" ht="24">
      <c r="A39" s="644"/>
      <c r="B39" s="710" t="str">
        <f>D2</f>
        <v>March 2025</v>
      </c>
      <c r="C39" s="710" t="s">
        <v>45</v>
      </c>
      <c r="D39" s="725" t="s">
        <v>225</v>
      </c>
      <c r="J39" s="283"/>
      <c r="K39" s="283"/>
      <c r="L39" s="283"/>
      <c r="M39" s="283"/>
    </row>
    <row r="40" spans="1:14" ht="25.5">
      <c r="A40" s="1025" t="s">
        <v>1330</v>
      </c>
      <c r="B40" s="319">
        <v>64752.489890000048</v>
      </c>
      <c r="C40" s="319">
        <v>476.60728999999992</v>
      </c>
      <c r="D40" s="319"/>
      <c r="E40" s="281"/>
      <c r="F40" s="281"/>
      <c r="G40" s="281"/>
      <c r="H40" s="281"/>
      <c r="I40" s="282"/>
      <c r="J40" s="1155"/>
      <c r="K40" s="1155"/>
      <c r="L40" s="1157"/>
      <c r="M40" s="1155"/>
    </row>
    <row r="41" spans="1:14" ht="14.25" customHeight="1">
      <c r="A41" s="321" t="s">
        <v>728</v>
      </c>
      <c r="B41" s="319"/>
      <c r="C41" s="319"/>
      <c r="D41" s="319"/>
      <c r="E41" s="275"/>
      <c r="F41" s="275"/>
      <c r="G41" s="275"/>
      <c r="H41" s="275"/>
      <c r="I41" s="284"/>
      <c r="J41" s="1156"/>
      <c r="K41" s="1155"/>
      <c r="L41" s="1156"/>
      <c r="M41" s="1156"/>
    </row>
    <row r="42" spans="1:14">
      <c r="A42" s="322" t="s">
        <v>729</v>
      </c>
      <c r="B42" s="319">
        <v>4840.7126900000003</v>
      </c>
      <c r="C42" s="319">
        <v>-165.91518999999971</v>
      </c>
      <c r="D42" s="319">
        <v>14952.051030000001</v>
      </c>
      <c r="E42" s="279"/>
      <c r="F42" s="279"/>
      <c r="G42" s="279"/>
      <c r="H42" s="279"/>
      <c r="I42" s="279"/>
      <c r="J42" s="279"/>
      <c r="K42" s="279"/>
      <c r="L42" s="279"/>
      <c r="M42" s="279"/>
      <c r="N42" s="52"/>
    </row>
    <row r="43" spans="1:14" ht="26.25" customHeight="1">
      <c r="A43" s="322" t="s">
        <v>730</v>
      </c>
      <c r="B43" s="319">
        <v>152.66126</v>
      </c>
      <c r="C43" s="319">
        <v>12.187990000000013</v>
      </c>
      <c r="D43" s="319">
        <v>472.24437999999998</v>
      </c>
      <c r="E43" s="279"/>
      <c r="F43" s="279"/>
      <c r="G43" s="279"/>
      <c r="H43" s="279"/>
      <c r="I43" s="279"/>
      <c r="J43" s="279"/>
      <c r="K43" s="279"/>
      <c r="L43" s="279"/>
      <c r="M43" s="279"/>
      <c r="N43" s="52"/>
    </row>
    <row r="44" spans="1:14" s="247" customFormat="1" ht="25.5">
      <c r="A44" s="322" t="s">
        <v>731</v>
      </c>
      <c r="B44" s="319">
        <v>9.0057399999999994</v>
      </c>
      <c r="C44" s="319">
        <v>3.9948099999999993</v>
      </c>
      <c r="D44" s="319">
        <v>17.662849999999999</v>
      </c>
      <c r="E44" s="279"/>
      <c r="F44" s="279"/>
      <c r="G44" s="279"/>
      <c r="H44" s="279"/>
      <c r="I44" s="279"/>
      <c r="J44" s="279"/>
      <c r="K44" s="279"/>
      <c r="L44" s="279"/>
      <c r="M44" s="279"/>
      <c r="N44" s="52"/>
    </row>
    <row r="45" spans="1:14" s="1008" customFormat="1" ht="25.5">
      <c r="A45" s="322" t="s">
        <v>1331</v>
      </c>
      <c r="B45" s="1023">
        <v>8.4600000000000005E-3</v>
      </c>
      <c r="C45" s="1023">
        <v>2.4299999999999999E-3</v>
      </c>
      <c r="D45" s="1023">
        <v>1.787E-2</v>
      </c>
      <c r="E45" s="279"/>
      <c r="F45" s="279"/>
      <c r="G45" s="279"/>
      <c r="H45" s="279"/>
      <c r="I45" s="279"/>
      <c r="J45" s="279"/>
      <c r="K45" s="279"/>
      <c r="L45" s="279"/>
      <c r="M45" s="279"/>
      <c r="N45" s="52"/>
    </row>
    <row r="46" spans="1:14" s="247" customFormat="1">
      <c r="A46" s="906" t="s">
        <v>732</v>
      </c>
      <c r="B46" s="907">
        <v>5002.3796899999998</v>
      </c>
      <c r="C46" s="907">
        <v>-149.73239000000103</v>
      </c>
      <c r="D46" s="907">
        <v>15441.958260000001</v>
      </c>
      <c r="E46" s="279"/>
      <c r="F46" s="279"/>
      <c r="G46" s="279"/>
      <c r="H46" s="279"/>
      <c r="I46" s="279"/>
      <c r="J46" s="279"/>
      <c r="K46" s="279"/>
      <c r="L46" s="279"/>
      <c r="M46" s="279"/>
      <c r="N46" s="52"/>
    </row>
    <row r="47" spans="1:14" s="247" customFormat="1">
      <c r="A47" s="321" t="s">
        <v>733</v>
      </c>
      <c r="B47" s="319"/>
      <c r="C47" s="319"/>
      <c r="D47" s="319"/>
      <c r="E47" s="279"/>
      <c r="F47" s="279"/>
      <c r="G47" s="279"/>
      <c r="H47" s="279"/>
      <c r="I47" s="279"/>
      <c r="J47" s="279"/>
      <c r="K47" s="279"/>
      <c r="L47" s="279"/>
      <c r="M47" s="279"/>
      <c r="N47" s="52"/>
    </row>
    <row r="48" spans="1:14" ht="25.5">
      <c r="A48" s="322" t="s">
        <v>734</v>
      </c>
      <c r="B48" s="319">
        <v>5555.5474699999995</v>
      </c>
      <c r="C48" s="319">
        <v>885.05360999999903</v>
      </c>
      <c r="D48" s="319">
        <v>13718.67935</v>
      </c>
      <c r="E48" s="278"/>
      <c r="F48" s="278"/>
      <c r="G48" s="278"/>
      <c r="H48" s="278"/>
      <c r="I48" s="278"/>
      <c r="J48" s="278"/>
      <c r="K48" s="278"/>
      <c r="L48" s="278"/>
      <c r="M48" s="278"/>
      <c r="N48" s="52"/>
    </row>
    <row r="49" spans="1:14" ht="25.5">
      <c r="A49" s="322" t="s">
        <v>735</v>
      </c>
      <c r="B49" s="319">
        <v>9.0057399999999994</v>
      </c>
      <c r="C49" s="319">
        <v>3.9948099999999993</v>
      </c>
      <c r="D49" s="319">
        <v>17.662849999999999</v>
      </c>
      <c r="E49" s="279"/>
      <c r="F49" s="279"/>
      <c r="G49" s="279"/>
      <c r="H49" s="279"/>
      <c r="I49" s="279"/>
      <c r="J49" s="279"/>
      <c r="K49" s="279"/>
      <c r="L49" s="279"/>
      <c r="M49" s="279"/>
      <c r="N49" s="43"/>
    </row>
    <row r="50" spans="1:14" s="1008" customFormat="1" ht="25.5">
      <c r="A50" s="322" t="s">
        <v>1332</v>
      </c>
      <c r="B50" s="1023">
        <v>2.9989999999999999E-2</v>
      </c>
      <c r="C50" s="1023">
        <v>2.4059999999999998E-2</v>
      </c>
      <c r="D50" s="1023">
        <v>3.9359999999999999E-2</v>
      </c>
      <c r="E50" s="279"/>
      <c r="F50" s="279"/>
      <c r="G50" s="279"/>
      <c r="H50" s="279"/>
      <c r="I50" s="279"/>
      <c r="J50" s="279"/>
      <c r="K50" s="279"/>
      <c r="L50" s="279"/>
      <c r="M50" s="279"/>
      <c r="N50" s="43"/>
    </row>
    <row r="51" spans="1:14">
      <c r="A51" s="906" t="s">
        <v>732</v>
      </c>
      <c r="B51" s="907">
        <v>5564.5532099999991</v>
      </c>
      <c r="C51" s="907">
        <v>889.04841999999826</v>
      </c>
      <c r="D51" s="907">
        <v>13736.342200000001</v>
      </c>
      <c r="E51" s="278"/>
      <c r="F51" s="278"/>
      <c r="G51" s="278"/>
      <c r="H51" s="278"/>
      <c r="I51" s="278"/>
      <c r="J51" s="278"/>
      <c r="K51" s="278"/>
      <c r="L51" s="278"/>
      <c r="M51" s="278"/>
    </row>
    <row r="52" spans="1:14">
      <c r="A52" s="318" t="s">
        <v>727</v>
      </c>
      <c r="B52" s="319">
        <v>64190.316370000044</v>
      </c>
      <c r="C52" s="319">
        <v>-562.17352000000392</v>
      </c>
      <c r="D52" s="319"/>
      <c r="E52" s="280"/>
      <c r="F52" s="280"/>
      <c r="G52" s="280"/>
      <c r="H52" s="280"/>
      <c r="I52" s="280"/>
      <c r="J52" s="280"/>
      <c r="K52" s="280"/>
      <c r="L52" s="280"/>
      <c r="M52" s="280"/>
    </row>
    <row r="53" spans="1:14" ht="12.75" customHeight="1">
      <c r="A53" s="12" t="s">
        <v>566</v>
      </c>
    </row>
    <row r="54" spans="1:14" ht="12.75" customHeight="1"/>
    <row r="55" spans="1:14" ht="12.75" customHeight="1">
      <c r="A55" s="579" t="s">
        <v>81</v>
      </c>
    </row>
    <row r="56" spans="1:14" ht="12.75" customHeight="1">
      <c r="D56" s="121"/>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765</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9" t="s">
        <v>621</v>
      </c>
      <c r="E1" s="126" t="str">
        <f>Naslovnica!A20</f>
        <v>Ožujak 2025.</v>
      </c>
    </row>
    <row r="2" spans="1:13" ht="12.75" customHeight="1">
      <c r="A2" s="520" t="s">
        <v>865</v>
      </c>
      <c r="E2" s="498" t="str">
        <f>Naslovnica!A24</f>
        <v>March 2025</v>
      </c>
    </row>
    <row r="3" spans="1:13">
      <c r="A3" s="286"/>
      <c r="B3" s="281"/>
      <c r="C3" s="281"/>
      <c r="D3" s="13" t="s">
        <v>1291</v>
      </c>
      <c r="F3" s="281"/>
      <c r="G3" s="287"/>
    </row>
    <row r="4" spans="1:13" ht="48.75" customHeight="1">
      <c r="A4" s="1158" t="s">
        <v>555</v>
      </c>
      <c r="B4" s="1160" t="s">
        <v>866</v>
      </c>
      <c r="C4" s="1160"/>
      <c r="D4" s="1160"/>
      <c r="E4" s="706"/>
      <c r="F4" s="286"/>
      <c r="G4" s="286"/>
    </row>
    <row r="5" spans="1:13" ht="60">
      <c r="A5" s="1158"/>
      <c r="B5" s="645" t="s">
        <v>556</v>
      </c>
      <c r="C5" s="645" t="s">
        <v>557</v>
      </c>
      <c r="D5" s="645" t="s">
        <v>558</v>
      </c>
      <c r="E5" s="288"/>
      <c r="F5" s="288"/>
    </row>
    <row r="6" spans="1:13" ht="12.75" customHeight="1">
      <c r="A6" s="326" t="s">
        <v>116</v>
      </c>
      <c r="B6" s="327">
        <v>4385.0326500000001</v>
      </c>
      <c r="C6" s="327">
        <v>12533.433429999999</v>
      </c>
      <c r="D6" s="327">
        <v>123671.74190889571</v>
      </c>
      <c r="E6" s="289"/>
      <c r="F6" s="289"/>
      <c r="G6" s="915"/>
      <c r="K6" s="121"/>
      <c r="L6" s="121"/>
      <c r="M6" s="121"/>
    </row>
    <row r="7" spans="1:13" ht="12.75" customHeight="1">
      <c r="A7" s="328" t="s">
        <v>117</v>
      </c>
      <c r="B7" s="327">
        <v>41237.041250000002</v>
      </c>
      <c r="C7" s="327">
        <v>119297.63965000001</v>
      </c>
      <c r="D7" s="327">
        <v>6006194.8558850558</v>
      </c>
      <c r="E7" s="289"/>
      <c r="F7" s="289"/>
      <c r="G7" s="915"/>
      <c r="K7" s="121"/>
      <c r="L7" s="121"/>
      <c r="M7" s="121"/>
    </row>
    <row r="8" spans="1:13" ht="12.75" customHeight="1">
      <c r="A8" s="328" t="s">
        <v>118</v>
      </c>
      <c r="B8" s="327">
        <v>2793.3518399999998</v>
      </c>
      <c r="C8" s="327">
        <v>8330.4636999999984</v>
      </c>
      <c r="D8" s="327">
        <v>164539.07317717368</v>
      </c>
      <c r="E8" s="289"/>
      <c r="F8" s="289"/>
      <c r="G8" s="915"/>
      <c r="K8" s="121"/>
      <c r="L8" s="121"/>
      <c r="M8" s="121"/>
    </row>
    <row r="9" spans="1:13" ht="12.75" customHeight="1">
      <c r="A9" s="646" t="s">
        <v>218</v>
      </c>
      <c r="B9" s="647">
        <v>48415.425740000006</v>
      </c>
      <c r="C9" s="647">
        <v>140161.53677999999</v>
      </c>
      <c r="D9" s="647">
        <v>6294405.6709711254</v>
      </c>
      <c r="E9" s="290"/>
      <c r="F9" s="290"/>
      <c r="G9" s="915"/>
      <c r="K9" s="121"/>
      <c r="L9" s="121"/>
      <c r="M9" s="121"/>
    </row>
    <row r="10" spans="1:13" ht="12.75" customHeight="1">
      <c r="A10" s="328" t="s">
        <v>119</v>
      </c>
      <c r="B10" s="327">
        <v>3890.7593099999999</v>
      </c>
      <c r="C10" s="327">
        <v>11079.297270000001</v>
      </c>
      <c r="D10" s="327">
        <v>104962.93993915651</v>
      </c>
      <c r="E10" s="289"/>
      <c r="F10" s="289"/>
      <c r="G10" s="915"/>
      <c r="K10" s="121"/>
      <c r="L10" s="121"/>
      <c r="M10" s="121"/>
    </row>
    <row r="11" spans="1:13" ht="12.75" customHeight="1">
      <c r="A11" s="328" t="s">
        <v>120</v>
      </c>
      <c r="B11" s="327">
        <v>18826.62039</v>
      </c>
      <c r="C11" s="327">
        <v>54717.791079999995</v>
      </c>
      <c r="D11" s="327">
        <v>2249005.7736655385</v>
      </c>
      <c r="E11" s="289"/>
      <c r="F11" s="289"/>
      <c r="G11" s="915"/>
      <c r="K11" s="121"/>
      <c r="L11" s="121"/>
      <c r="M11" s="121"/>
    </row>
    <row r="12" spans="1:13" ht="12.75" customHeight="1">
      <c r="A12" s="328" t="s">
        <v>121</v>
      </c>
      <c r="B12" s="327">
        <v>758.46160999999995</v>
      </c>
      <c r="C12" s="327">
        <v>2294.2737199999997</v>
      </c>
      <c r="D12" s="327">
        <v>43922.511106277118</v>
      </c>
      <c r="E12" s="289"/>
      <c r="F12" s="289"/>
      <c r="G12" s="915"/>
      <c r="K12" s="121"/>
      <c r="L12" s="121"/>
      <c r="M12" s="121"/>
    </row>
    <row r="13" spans="1:13" ht="12.75" customHeight="1">
      <c r="A13" s="646" t="s">
        <v>219</v>
      </c>
      <c r="B13" s="647">
        <v>23475.84131</v>
      </c>
      <c r="C13" s="647">
        <v>68091.362069999988</v>
      </c>
      <c r="D13" s="647">
        <v>2397891.224710972</v>
      </c>
      <c r="E13" s="290"/>
      <c r="F13" s="290"/>
      <c r="G13" s="915"/>
      <c r="K13" s="121"/>
      <c r="L13" s="121"/>
      <c r="M13" s="121"/>
    </row>
    <row r="14" spans="1:13" ht="12.75" customHeight="1">
      <c r="A14" s="328" t="s">
        <v>122</v>
      </c>
      <c r="B14" s="327">
        <v>5910.2062599999999</v>
      </c>
      <c r="C14" s="327">
        <v>16602.28989</v>
      </c>
      <c r="D14" s="327">
        <v>154165.61643071269</v>
      </c>
      <c r="E14" s="289"/>
      <c r="F14" s="289"/>
      <c r="G14" s="915"/>
      <c r="K14" s="121"/>
      <c r="L14" s="121"/>
      <c r="M14" s="121"/>
    </row>
    <row r="15" spans="1:13" ht="12.75" customHeight="1">
      <c r="A15" s="328" t="s">
        <v>123</v>
      </c>
      <c r="B15" s="327">
        <v>21515.88953</v>
      </c>
      <c r="C15" s="327">
        <v>62599.558720000001</v>
      </c>
      <c r="D15" s="327">
        <v>2847212.4196763244</v>
      </c>
      <c r="E15" s="289"/>
      <c r="F15" s="289"/>
      <c r="G15" s="915"/>
      <c r="K15" s="121"/>
      <c r="L15" s="121"/>
      <c r="M15" s="121"/>
    </row>
    <row r="16" spans="1:13" ht="12.75" customHeight="1">
      <c r="A16" s="328" t="s">
        <v>124</v>
      </c>
      <c r="B16" s="327">
        <v>1217.1750200000001</v>
      </c>
      <c r="C16" s="327">
        <v>3758.2755699999998</v>
      </c>
      <c r="D16" s="327">
        <v>69823.695237785534</v>
      </c>
      <c r="E16" s="289"/>
      <c r="F16" s="289"/>
      <c r="G16" s="915"/>
      <c r="K16" s="121"/>
      <c r="L16" s="121"/>
      <c r="M16" s="121"/>
    </row>
    <row r="17" spans="1:13" ht="12.75" customHeight="1">
      <c r="A17" s="646" t="s">
        <v>220</v>
      </c>
      <c r="B17" s="647">
        <v>28643.270809999998</v>
      </c>
      <c r="C17" s="647">
        <v>82960.124179999999</v>
      </c>
      <c r="D17" s="647">
        <v>3071201.7313448228</v>
      </c>
      <c r="E17" s="290"/>
      <c r="F17" s="290"/>
      <c r="G17" s="915"/>
      <c r="K17" s="121"/>
      <c r="L17" s="121"/>
      <c r="M17" s="121"/>
    </row>
    <row r="18" spans="1:13" ht="12.75" customHeight="1">
      <c r="A18" s="328" t="s">
        <v>125</v>
      </c>
      <c r="B18" s="327">
        <v>4181.2584500000003</v>
      </c>
      <c r="C18" s="327">
        <v>11979.082640000001</v>
      </c>
      <c r="D18" s="327">
        <v>106506.07536560885</v>
      </c>
      <c r="E18" s="289"/>
      <c r="F18" s="289"/>
      <c r="G18" s="915"/>
      <c r="K18" s="121"/>
      <c r="L18" s="121"/>
      <c r="M18" s="121"/>
    </row>
    <row r="19" spans="1:13" ht="12.75" customHeight="1">
      <c r="A19" s="328" t="s">
        <v>126</v>
      </c>
      <c r="B19" s="327">
        <v>33853.954770000004</v>
      </c>
      <c r="C19" s="327">
        <v>98281.233300000007</v>
      </c>
      <c r="D19" s="327">
        <v>4769362.1251502167</v>
      </c>
      <c r="E19" s="289"/>
      <c r="F19" s="289"/>
      <c r="G19" s="915"/>
      <c r="K19" s="121"/>
      <c r="L19" s="121"/>
      <c r="M19" s="121"/>
    </row>
    <row r="20" spans="1:13" ht="12.75" customHeight="1">
      <c r="A20" s="328" t="s">
        <v>127</v>
      </c>
      <c r="B20" s="327">
        <v>2130.7513599999997</v>
      </c>
      <c r="C20" s="327">
        <v>6439.9202599999999</v>
      </c>
      <c r="D20" s="327">
        <v>132577.68766605089</v>
      </c>
      <c r="E20" s="289"/>
      <c r="F20" s="289"/>
      <c r="G20" s="915"/>
      <c r="K20" s="121"/>
      <c r="L20" s="121"/>
      <c r="M20" s="121"/>
    </row>
    <row r="21" spans="1:13" ht="12.75" customHeight="1">
      <c r="A21" s="646" t="s">
        <v>221</v>
      </c>
      <c r="B21" s="647">
        <v>40165.964580000007</v>
      </c>
      <c r="C21" s="647">
        <v>116700.2362</v>
      </c>
      <c r="D21" s="647">
        <v>5008445.8881818764</v>
      </c>
      <c r="E21" s="290"/>
      <c r="F21" s="290"/>
      <c r="G21" s="915"/>
      <c r="K21" s="121"/>
      <c r="L21" s="121"/>
      <c r="M21" s="121"/>
    </row>
    <row r="22" spans="1:13" ht="12.75" customHeight="1">
      <c r="A22" s="329" t="s">
        <v>222</v>
      </c>
      <c r="B22" s="330">
        <v>18367.256670000002</v>
      </c>
      <c r="C22" s="330">
        <v>52194.103230000001</v>
      </c>
      <c r="D22" s="330">
        <v>489306.37364437379</v>
      </c>
      <c r="E22" s="290"/>
      <c r="F22" s="290"/>
      <c r="G22" s="915"/>
      <c r="H22" s="121"/>
      <c r="K22" s="121"/>
      <c r="L22" s="121"/>
      <c r="M22" s="121"/>
    </row>
    <row r="23" spans="1:13" ht="12.75" customHeight="1">
      <c r="A23" s="329" t="s">
        <v>223</v>
      </c>
      <c r="B23" s="330">
        <v>115433.50594</v>
      </c>
      <c r="C23" s="330">
        <v>334896.22275000002</v>
      </c>
      <c r="D23" s="330">
        <v>15871775.174377136</v>
      </c>
      <c r="E23" s="290"/>
      <c r="F23" s="290"/>
      <c r="G23" s="915"/>
      <c r="H23" s="121"/>
      <c r="K23" s="121"/>
      <c r="L23" s="121"/>
      <c r="M23" s="121"/>
    </row>
    <row r="24" spans="1:13" ht="12.75" customHeight="1">
      <c r="A24" s="329" t="s">
        <v>224</v>
      </c>
      <c r="B24" s="330">
        <v>6899.7398300000004</v>
      </c>
      <c r="C24" s="330">
        <v>20822.933249999998</v>
      </c>
      <c r="D24" s="330">
        <v>410862.96718728717</v>
      </c>
      <c r="E24" s="290"/>
      <c r="F24" s="290"/>
      <c r="G24" s="915"/>
      <c r="H24" s="121"/>
      <c r="K24" s="121"/>
      <c r="L24" s="121"/>
      <c r="M24" s="121"/>
    </row>
    <row r="25" spans="1:13">
      <c r="A25" s="898" t="s">
        <v>559</v>
      </c>
      <c r="B25" s="901">
        <v>140700.50244000001</v>
      </c>
      <c r="C25" s="901">
        <v>407913.25923000003</v>
      </c>
      <c r="D25" s="901">
        <v>16771944.515208798</v>
      </c>
      <c r="E25" s="290"/>
      <c r="F25" s="290"/>
      <c r="H25" s="121"/>
      <c r="K25" s="121"/>
      <c r="L25" s="121"/>
      <c r="M25" s="121"/>
    </row>
    <row r="26" spans="1:13" ht="21.75" customHeight="1">
      <c r="A26" s="1162" t="s">
        <v>23</v>
      </c>
      <c r="B26" s="1162"/>
      <c r="C26" s="1162"/>
      <c r="D26" s="1162"/>
      <c r="E26" s="1162"/>
      <c r="F26" s="722"/>
      <c r="G26" s="722"/>
    </row>
    <row r="27" spans="1:13" ht="21" customHeight="1">
      <c r="A27" s="1163" t="s">
        <v>24</v>
      </c>
      <c r="B27" s="1163"/>
      <c r="C27" s="1163"/>
      <c r="D27" s="1163"/>
      <c r="E27" s="1163"/>
      <c r="F27" s="723"/>
      <c r="G27" s="723"/>
    </row>
    <row r="28" spans="1:13" ht="12.75" customHeight="1"/>
    <row r="29" spans="1:13" ht="12.75" customHeight="1">
      <c r="A29" s="139" t="s">
        <v>622</v>
      </c>
      <c r="E29" s="126" t="str">
        <f>Naslovnica!A20</f>
        <v>Ožujak 2025.</v>
      </c>
    </row>
    <row r="30" spans="1:13" ht="12.75" customHeight="1">
      <c r="A30" s="520" t="s">
        <v>878</v>
      </c>
      <c r="E30" s="498" t="str">
        <f>Naslovnica!A24</f>
        <v>March 2025</v>
      </c>
    </row>
    <row r="31" spans="1:13" ht="12.75" customHeight="1">
      <c r="D31" s="283"/>
      <c r="E31" s="13" t="s">
        <v>1291</v>
      </c>
    </row>
    <row r="32" spans="1:13" ht="25.5" customHeight="1">
      <c r="A32" s="1158" t="s">
        <v>560</v>
      </c>
      <c r="B32" s="1161" t="s">
        <v>778</v>
      </c>
      <c r="C32" s="1161"/>
      <c r="D32" s="1161" t="s">
        <v>777</v>
      </c>
      <c r="E32" s="1161"/>
      <c r="F32" s="719"/>
      <c r="G32" s="719"/>
    </row>
    <row r="33" spans="1:15" ht="60">
      <c r="A33" s="1158"/>
      <c r="B33" s="645" t="s">
        <v>556</v>
      </c>
      <c r="C33" s="645" t="s">
        <v>561</v>
      </c>
      <c r="D33" s="645" t="s">
        <v>556</v>
      </c>
      <c r="E33" s="645" t="s">
        <v>561</v>
      </c>
    </row>
    <row r="34" spans="1:15">
      <c r="A34" s="326" t="s">
        <v>116</v>
      </c>
      <c r="B34" s="331">
        <v>0</v>
      </c>
      <c r="C34" s="331">
        <v>0</v>
      </c>
      <c r="D34" s="331">
        <v>3.1399999999999997E-2</v>
      </c>
      <c r="E34" s="332">
        <v>9.6879999999999994E-2</v>
      </c>
      <c r="L34" s="121"/>
      <c r="M34" s="121"/>
      <c r="N34" s="121"/>
      <c r="O34" s="121"/>
    </row>
    <row r="35" spans="1:15" ht="12.75" customHeight="1">
      <c r="A35" s="328" t="s">
        <v>117</v>
      </c>
      <c r="B35" s="331">
        <v>0</v>
      </c>
      <c r="C35" s="331">
        <v>0</v>
      </c>
      <c r="D35" s="331">
        <v>0</v>
      </c>
      <c r="E35" s="332">
        <v>0.19191</v>
      </c>
      <c r="F35" s="52"/>
      <c r="L35" s="121"/>
      <c r="M35" s="121"/>
      <c r="N35" s="121"/>
      <c r="O35" s="121"/>
    </row>
    <row r="36" spans="1:15" ht="12.75" customHeight="1">
      <c r="A36" s="328" t="s">
        <v>118</v>
      </c>
      <c r="B36" s="331">
        <v>0</v>
      </c>
      <c r="C36" s="331">
        <v>0</v>
      </c>
      <c r="D36" s="331">
        <v>0</v>
      </c>
      <c r="E36" s="332">
        <v>6.5799999999999999E-3</v>
      </c>
      <c r="F36" s="52"/>
      <c r="L36" s="121"/>
      <c r="M36" s="121"/>
      <c r="N36" s="121"/>
      <c r="O36" s="121"/>
    </row>
    <row r="37" spans="1:15" ht="12.75" customHeight="1">
      <c r="A37" s="646" t="s">
        <v>218</v>
      </c>
      <c r="B37" s="648">
        <v>0</v>
      </c>
      <c r="C37" s="648">
        <v>0</v>
      </c>
      <c r="D37" s="648">
        <v>3.1399999999999997E-2</v>
      </c>
      <c r="E37" s="649">
        <v>0.29536999999999997</v>
      </c>
      <c r="F37" s="52"/>
      <c r="L37" s="121"/>
      <c r="M37" s="121"/>
      <c r="N37" s="121"/>
      <c r="O37" s="121"/>
    </row>
    <row r="38" spans="1:15" ht="12.75" customHeight="1">
      <c r="A38" s="328" t="s">
        <v>119</v>
      </c>
      <c r="B38" s="331">
        <v>0</v>
      </c>
      <c r="C38" s="331">
        <v>0</v>
      </c>
      <c r="D38" s="331">
        <v>1.8489999999999999E-2</v>
      </c>
      <c r="E38" s="332">
        <v>0.43840999999999997</v>
      </c>
      <c r="F38" s="52"/>
      <c r="L38" s="121"/>
      <c r="M38" s="121"/>
      <c r="N38" s="121"/>
      <c r="O38" s="121"/>
    </row>
    <row r="39" spans="1:15" ht="12.75" customHeight="1">
      <c r="A39" s="328" t="s">
        <v>120</v>
      </c>
      <c r="B39" s="331">
        <v>0</v>
      </c>
      <c r="C39" s="331">
        <v>0</v>
      </c>
      <c r="D39" s="331">
        <v>0</v>
      </c>
      <c r="E39" s="332">
        <v>1.677E-2</v>
      </c>
      <c r="F39" s="52"/>
      <c r="L39" s="121"/>
      <c r="M39" s="121"/>
      <c r="N39" s="121"/>
      <c r="O39" s="121"/>
    </row>
    <row r="40" spans="1:15" ht="12.75" customHeight="1">
      <c r="A40" s="328" t="s">
        <v>121</v>
      </c>
      <c r="B40" s="331">
        <v>0</v>
      </c>
      <c r="C40" s="331">
        <v>0</v>
      </c>
      <c r="D40" s="331">
        <v>0</v>
      </c>
      <c r="E40" s="332">
        <v>0</v>
      </c>
      <c r="F40" s="52"/>
      <c r="L40" s="121"/>
      <c r="M40" s="121"/>
      <c r="N40" s="121"/>
      <c r="O40" s="121"/>
    </row>
    <row r="41" spans="1:15" ht="12.75" customHeight="1">
      <c r="A41" s="646" t="s">
        <v>219</v>
      </c>
      <c r="B41" s="648">
        <v>0</v>
      </c>
      <c r="C41" s="648">
        <v>0</v>
      </c>
      <c r="D41" s="648">
        <v>1.8489999999999999E-2</v>
      </c>
      <c r="E41" s="649">
        <v>0.45517999999999997</v>
      </c>
      <c r="F41" s="52"/>
      <c r="L41" s="121"/>
      <c r="M41" s="121"/>
      <c r="N41" s="121"/>
      <c r="O41" s="121"/>
    </row>
    <row r="42" spans="1:15" ht="12.75" customHeight="1">
      <c r="A42" s="328" t="s">
        <v>122</v>
      </c>
      <c r="B42" s="331">
        <v>0</v>
      </c>
      <c r="C42" s="331">
        <v>0</v>
      </c>
      <c r="D42" s="331">
        <v>2.5899999999999999E-2</v>
      </c>
      <c r="E42" s="332">
        <v>3.8009999999999995E-2</v>
      </c>
      <c r="F42" s="52"/>
      <c r="L42" s="121"/>
      <c r="M42" s="121"/>
      <c r="N42" s="121"/>
      <c r="O42" s="121"/>
    </row>
    <row r="43" spans="1:15" ht="12.75" customHeight="1">
      <c r="A43" s="328" t="s">
        <v>123</v>
      </c>
      <c r="B43" s="331">
        <v>0</v>
      </c>
      <c r="C43" s="331">
        <v>0</v>
      </c>
      <c r="D43" s="331">
        <v>0</v>
      </c>
      <c r="E43" s="332">
        <v>0</v>
      </c>
      <c r="F43" s="52"/>
      <c r="L43" s="121"/>
      <c r="M43" s="121"/>
      <c r="N43" s="121"/>
      <c r="O43" s="121"/>
    </row>
    <row r="44" spans="1:15" ht="12.75" customHeight="1">
      <c r="A44" s="328" t="s">
        <v>124</v>
      </c>
      <c r="B44" s="331">
        <v>0</v>
      </c>
      <c r="C44" s="331">
        <v>0</v>
      </c>
      <c r="D44" s="331">
        <v>0</v>
      </c>
      <c r="E44" s="332">
        <v>0</v>
      </c>
      <c r="F44" s="52"/>
      <c r="L44" s="121"/>
      <c r="M44" s="121"/>
      <c r="N44" s="121"/>
      <c r="O44" s="121"/>
    </row>
    <row r="45" spans="1:15" ht="12.75" customHeight="1">
      <c r="A45" s="646" t="s">
        <v>220</v>
      </c>
      <c r="B45" s="648">
        <v>0</v>
      </c>
      <c r="C45" s="648">
        <v>0</v>
      </c>
      <c r="D45" s="648">
        <v>2.5899999999999999E-2</v>
      </c>
      <c r="E45" s="649">
        <v>3.8009999999999995E-2</v>
      </c>
      <c r="F45" s="52"/>
      <c r="L45" s="121"/>
      <c r="M45" s="121"/>
      <c r="N45" s="121"/>
      <c r="O45" s="121"/>
    </row>
    <row r="46" spans="1:15" ht="12.75" customHeight="1">
      <c r="A46" s="328" t="s">
        <v>125</v>
      </c>
      <c r="B46" s="331">
        <v>0</v>
      </c>
      <c r="C46" s="331">
        <v>0</v>
      </c>
      <c r="D46" s="331">
        <v>1.4080000000000001E-2</v>
      </c>
      <c r="E46" s="332">
        <v>0.16328000000000001</v>
      </c>
      <c r="F46" s="52"/>
      <c r="L46" s="121"/>
      <c r="M46" s="121"/>
      <c r="N46" s="121"/>
      <c r="O46" s="121"/>
    </row>
    <row r="47" spans="1:15" ht="12.75" customHeight="1">
      <c r="A47" s="328" t="s">
        <v>126</v>
      </c>
      <c r="B47" s="331">
        <v>0</v>
      </c>
      <c r="C47" s="331">
        <v>0</v>
      </c>
      <c r="D47" s="331">
        <v>5.5509999999999997E-2</v>
      </c>
      <c r="E47" s="332">
        <v>6.0559999999999996E-2</v>
      </c>
      <c r="F47" s="52"/>
      <c r="L47" s="121"/>
      <c r="M47" s="121"/>
      <c r="N47" s="121"/>
      <c r="O47" s="121"/>
    </row>
    <row r="48" spans="1:15" ht="12.75" customHeight="1">
      <c r="A48" s="328" t="s">
        <v>127</v>
      </c>
      <c r="B48" s="331">
        <v>0</v>
      </c>
      <c r="C48" s="331">
        <v>0</v>
      </c>
      <c r="D48" s="331">
        <v>0</v>
      </c>
      <c r="E48" s="332">
        <v>0</v>
      </c>
      <c r="F48" s="52"/>
      <c r="L48" s="121"/>
      <c r="M48" s="121"/>
      <c r="N48" s="121"/>
      <c r="O48" s="121"/>
    </row>
    <row r="49" spans="1:15" ht="12.75" customHeight="1">
      <c r="A49" s="646" t="s">
        <v>221</v>
      </c>
      <c r="B49" s="648">
        <v>0</v>
      </c>
      <c r="C49" s="648">
        <v>0</v>
      </c>
      <c r="D49" s="648">
        <v>6.9589999999999999E-2</v>
      </c>
      <c r="E49" s="649">
        <v>0.22384000000000001</v>
      </c>
      <c r="F49" s="52"/>
      <c r="L49" s="121"/>
      <c r="M49" s="121"/>
      <c r="N49" s="121"/>
      <c r="O49" s="121"/>
    </row>
    <row r="50" spans="1:15" ht="12.75" customHeight="1">
      <c r="A50" s="329" t="s">
        <v>222</v>
      </c>
      <c r="B50" s="333">
        <v>0</v>
      </c>
      <c r="C50" s="333">
        <v>0</v>
      </c>
      <c r="D50" s="333">
        <v>8.9869999999999992E-2</v>
      </c>
      <c r="E50" s="334">
        <v>0.7365799999999999</v>
      </c>
      <c r="F50" s="52"/>
      <c r="L50" s="121"/>
      <c r="M50" s="121"/>
      <c r="N50" s="121"/>
      <c r="O50" s="121"/>
    </row>
    <row r="51" spans="1:15" ht="12.75" customHeight="1">
      <c r="A51" s="329" t="s">
        <v>223</v>
      </c>
      <c r="B51" s="333">
        <v>0</v>
      </c>
      <c r="C51" s="333">
        <v>0</v>
      </c>
      <c r="D51" s="333">
        <v>5.5509999999999997E-2</v>
      </c>
      <c r="E51" s="334">
        <v>0.26923999999999998</v>
      </c>
      <c r="F51" s="52"/>
      <c r="L51" s="121"/>
      <c r="M51" s="121"/>
      <c r="N51" s="121"/>
      <c r="O51" s="121"/>
    </row>
    <row r="52" spans="1:15" ht="12.75" customHeight="1">
      <c r="A52" s="329" t="s">
        <v>224</v>
      </c>
      <c r="B52" s="333">
        <v>0</v>
      </c>
      <c r="C52" s="333">
        <v>0</v>
      </c>
      <c r="D52" s="333">
        <v>0</v>
      </c>
      <c r="E52" s="334">
        <v>6.5799999999999999E-3</v>
      </c>
      <c r="F52" s="43"/>
      <c r="L52" s="121"/>
      <c r="M52" s="121"/>
      <c r="N52" s="121"/>
      <c r="O52" s="121"/>
    </row>
    <row r="53" spans="1:15" ht="12.75" customHeight="1">
      <c r="A53" s="898" t="s">
        <v>559</v>
      </c>
      <c r="B53" s="902">
        <v>0</v>
      </c>
      <c r="C53" s="902">
        <v>0</v>
      </c>
      <c r="D53" s="902">
        <v>0.14537999999999998</v>
      </c>
      <c r="E53" s="903">
        <v>1.0124</v>
      </c>
      <c r="L53" s="121"/>
      <c r="M53" s="121"/>
      <c r="N53" s="121"/>
      <c r="O53" s="121"/>
    </row>
    <row r="54" spans="1:15" ht="24.75" customHeight="1">
      <c r="A54" s="1164" t="s">
        <v>25</v>
      </c>
      <c r="B54" s="1164"/>
      <c r="C54" s="1164"/>
      <c r="D54" s="1164"/>
      <c r="E54" s="1164"/>
      <c r="F54" s="724"/>
    </row>
    <row r="55" spans="1:15">
      <c r="A55" s="524" t="s">
        <v>26</v>
      </c>
      <c r="B55" s="162"/>
      <c r="C55" s="162"/>
      <c r="D55" s="162"/>
      <c r="E55" s="162"/>
      <c r="F55" s="162"/>
    </row>
    <row r="56" spans="1:15" ht="12.75" customHeight="1">
      <c r="A56" s="16" t="s">
        <v>562</v>
      </c>
    </row>
    <row r="57" spans="1:15" ht="12.75" customHeight="1"/>
    <row r="58" spans="1:15" ht="12.75" customHeight="1">
      <c r="A58" s="291" t="s">
        <v>623</v>
      </c>
      <c r="D58" s="126" t="str">
        <f t="shared" ref="D58:D59" si="0">E1</f>
        <v>Ožujak 2025.</v>
      </c>
    </row>
    <row r="59" spans="1:15" ht="12.75" customHeight="1">
      <c r="A59" s="525" t="s">
        <v>624</v>
      </c>
      <c r="D59" s="498" t="str">
        <f t="shared" si="0"/>
        <v>March 2025</v>
      </c>
    </row>
    <row r="60" spans="1:15" ht="12.75" customHeight="1">
      <c r="D60" s="13" t="s">
        <v>1291</v>
      </c>
    </row>
    <row r="61" spans="1:15" ht="42.75" customHeight="1">
      <c r="A61" s="1159" t="s">
        <v>560</v>
      </c>
      <c r="B61" s="1160" t="s">
        <v>563</v>
      </c>
      <c r="C61" s="1160"/>
      <c r="D61" s="1160"/>
      <c r="E61" s="720"/>
    </row>
    <row r="62" spans="1:15" ht="60">
      <c r="A62" s="1159"/>
      <c r="B62" s="645" t="s">
        <v>556</v>
      </c>
      <c r="C62" s="645" t="s">
        <v>561</v>
      </c>
      <c r="D62" s="645" t="s">
        <v>564</v>
      </c>
    </row>
    <row r="63" spans="1:15" ht="12.75" customHeight="1">
      <c r="A63" s="326" t="s">
        <v>116</v>
      </c>
      <c r="B63" s="327">
        <v>0</v>
      </c>
      <c r="C63" s="327">
        <v>40.828429999999997</v>
      </c>
      <c r="D63" s="327">
        <v>941.74137052823664</v>
      </c>
      <c r="M63" s="121"/>
      <c r="N63" s="121"/>
      <c r="O63" s="121"/>
    </row>
    <row r="64" spans="1:15" ht="12.75" customHeight="1">
      <c r="A64" s="328" t="s">
        <v>117</v>
      </c>
      <c r="B64" s="327">
        <v>3978.6552299999998</v>
      </c>
      <c r="C64" s="327">
        <v>12278.57604</v>
      </c>
      <c r="D64" s="327">
        <v>487136.04238383536</v>
      </c>
      <c r="M64" s="121"/>
      <c r="N64" s="121"/>
      <c r="O64" s="121"/>
    </row>
    <row r="65" spans="1:15" ht="12.75" customHeight="1">
      <c r="A65" s="328" t="s">
        <v>118</v>
      </c>
      <c r="B65" s="327">
        <v>5977.3918800000001</v>
      </c>
      <c r="C65" s="327">
        <v>22451.667149999997</v>
      </c>
      <c r="D65" s="327">
        <v>534377.04210950097</v>
      </c>
      <c r="M65" s="121"/>
      <c r="N65" s="121"/>
      <c r="O65" s="121"/>
    </row>
    <row r="66" spans="1:15" ht="12.75" customHeight="1">
      <c r="A66" s="646" t="s">
        <v>218</v>
      </c>
      <c r="B66" s="647">
        <v>9956.0471099999995</v>
      </c>
      <c r="C66" s="647">
        <v>34771.071619999995</v>
      </c>
      <c r="D66" s="647">
        <v>1022454.8258638645</v>
      </c>
      <c r="M66" s="121"/>
      <c r="N66" s="121"/>
      <c r="O66" s="121"/>
    </row>
    <row r="67" spans="1:15" ht="12.75" customHeight="1">
      <c r="A67" s="328" t="s">
        <v>119</v>
      </c>
      <c r="B67" s="327">
        <v>0</v>
      </c>
      <c r="C67" s="327">
        <v>0.83401000000000003</v>
      </c>
      <c r="D67" s="327">
        <v>172.1328421029929</v>
      </c>
      <c r="M67" s="121"/>
      <c r="N67" s="121"/>
      <c r="O67" s="121"/>
    </row>
    <row r="68" spans="1:15" ht="12.75" customHeight="1">
      <c r="A68" s="328" t="s">
        <v>120</v>
      </c>
      <c r="B68" s="327">
        <v>1227.4554699999999</v>
      </c>
      <c r="C68" s="327">
        <v>3962.5955800000002</v>
      </c>
      <c r="D68" s="327">
        <v>189427.10728296891</v>
      </c>
      <c r="M68" s="121"/>
      <c r="N68" s="121"/>
      <c r="O68" s="121"/>
    </row>
    <row r="69" spans="1:15" ht="12.75" customHeight="1">
      <c r="A69" s="328" t="s">
        <v>121</v>
      </c>
      <c r="B69" s="327">
        <v>1081.9138799999998</v>
      </c>
      <c r="C69" s="327">
        <v>5436.3011799999995</v>
      </c>
      <c r="D69" s="327">
        <v>164602.75528517348</v>
      </c>
      <c r="M69" s="121"/>
      <c r="N69" s="121"/>
      <c r="O69" s="121"/>
    </row>
    <row r="70" spans="1:15" ht="12.75" customHeight="1">
      <c r="A70" s="646" t="s">
        <v>219</v>
      </c>
      <c r="B70" s="647">
        <v>2309.3693499999999</v>
      </c>
      <c r="C70" s="647">
        <v>9399.7307700000001</v>
      </c>
      <c r="D70" s="647">
        <v>354201.99541024538</v>
      </c>
      <c r="M70" s="121"/>
      <c r="N70" s="121"/>
      <c r="O70" s="121"/>
    </row>
    <row r="71" spans="1:15">
      <c r="A71" s="328" t="s">
        <v>122</v>
      </c>
      <c r="B71" s="327">
        <v>3.7668200000000001</v>
      </c>
      <c r="C71" s="327">
        <v>6.2992499999999998</v>
      </c>
      <c r="D71" s="327">
        <v>480.32604203264981</v>
      </c>
      <c r="M71" s="121"/>
      <c r="N71" s="121"/>
      <c r="O71" s="121"/>
    </row>
    <row r="72" spans="1:15">
      <c r="A72" s="328" t="s">
        <v>123</v>
      </c>
      <c r="B72" s="327">
        <v>1940.09256</v>
      </c>
      <c r="C72" s="327">
        <v>6011.8803499999995</v>
      </c>
      <c r="D72" s="327">
        <v>278468.20968760754</v>
      </c>
      <c r="M72" s="121"/>
      <c r="N72" s="121"/>
      <c r="O72" s="121"/>
    </row>
    <row r="73" spans="1:15">
      <c r="A73" s="328" t="s">
        <v>124</v>
      </c>
      <c r="B73" s="327">
        <v>2120.4595399999998</v>
      </c>
      <c r="C73" s="327">
        <v>8105.9975000000013</v>
      </c>
      <c r="D73" s="327">
        <v>245247.8182885049</v>
      </c>
      <c r="M73" s="121"/>
      <c r="N73" s="121"/>
      <c r="O73" s="121"/>
    </row>
    <row r="74" spans="1:15">
      <c r="A74" s="646" t="s">
        <v>220</v>
      </c>
      <c r="B74" s="647">
        <v>4064.3189199999997</v>
      </c>
      <c r="C74" s="647">
        <v>14124.177100000001</v>
      </c>
      <c r="D74" s="647">
        <v>524196.35401814507</v>
      </c>
      <c r="M74" s="121"/>
      <c r="N74" s="121"/>
      <c r="O74" s="121"/>
    </row>
    <row r="75" spans="1:15">
      <c r="A75" s="328" t="s">
        <v>125</v>
      </c>
      <c r="B75" s="327">
        <v>0</v>
      </c>
      <c r="C75" s="327">
        <v>1.15256</v>
      </c>
      <c r="D75" s="327">
        <v>553.1238167336918</v>
      </c>
      <c r="M75" s="121"/>
      <c r="N75" s="121"/>
      <c r="O75" s="121"/>
    </row>
    <row r="76" spans="1:15">
      <c r="A76" s="328" t="s">
        <v>126</v>
      </c>
      <c r="B76" s="327">
        <v>2409.10466</v>
      </c>
      <c r="C76" s="327">
        <v>7824.2965199999999</v>
      </c>
      <c r="D76" s="327">
        <v>380286.18247024709</v>
      </c>
      <c r="M76" s="121"/>
      <c r="N76" s="121"/>
      <c r="O76" s="121"/>
    </row>
    <row r="77" spans="1:15">
      <c r="A77" s="328" t="s">
        <v>127</v>
      </c>
      <c r="B77" s="327">
        <v>3692.1771400000002</v>
      </c>
      <c r="C77" s="327">
        <v>15365.689440000002</v>
      </c>
      <c r="D77" s="327">
        <v>458220.50828025618</v>
      </c>
      <c r="M77" s="121"/>
      <c r="N77" s="121"/>
      <c r="O77" s="121"/>
    </row>
    <row r="78" spans="1:15">
      <c r="A78" s="646" t="s">
        <v>221</v>
      </c>
      <c r="B78" s="647">
        <v>6101.2818000000007</v>
      </c>
      <c r="C78" s="647">
        <v>23191.13852</v>
      </c>
      <c r="D78" s="647">
        <v>839059.81456723693</v>
      </c>
      <c r="M78" s="121"/>
      <c r="N78" s="121"/>
      <c r="O78" s="121"/>
    </row>
    <row r="79" spans="1:15">
      <c r="A79" s="329" t="s">
        <v>222</v>
      </c>
      <c r="B79" s="330">
        <v>3.7668200000000001</v>
      </c>
      <c r="C79" s="330">
        <v>49.114249999999998</v>
      </c>
      <c r="D79" s="330">
        <v>2147.3240713975711</v>
      </c>
      <c r="M79" s="121"/>
      <c r="N79" s="121"/>
      <c r="O79" s="121"/>
    </row>
    <row r="80" spans="1:15">
      <c r="A80" s="329" t="s">
        <v>223</v>
      </c>
      <c r="B80" s="330">
        <v>9555.3079199999993</v>
      </c>
      <c r="C80" s="330">
        <v>30077.34849</v>
      </c>
      <c r="D80" s="330">
        <v>1335317.5418246589</v>
      </c>
      <c r="M80" s="121"/>
      <c r="N80" s="121"/>
      <c r="O80" s="121"/>
    </row>
    <row r="81" spans="1:15">
      <c r="A81" s="329" t="s">
        <v>224</v>
      </c>
      <c r="B81" s="330">
        <v>12871.942439999999</v>
      </c>
      <c r="C81" s="330">
        <v>51359.655270000003</v>
      </c>
      <c r="D81" s="330">
        <v>1402448.1239634356</v>
      </c>
      <c r="M81" s="121"/>
      <c r="N81" s="121"/>
      <c r="O81" s="121"/>
    </row>
    <row r="82" spans="1:15">
      <c r="A82" s="898" t="s">
        <v>565</v>
      </c>
      <c r="B82" s="901">
        <v>22431.017179999999</v>
      </c>
      <c r="C82" s="901">
        <v>81486.118010000006</v>
      </c>
      <c r="D82" s="901">
        <v>2739912.9898594921</v>
      </c>
      <c r="M82" s="121"/>
      <c r="N82" s="121"/>
      <c r="O82" s="121"/>
    </row>
    <row r="83" spans="1:15">
      <c r="A83" s="16" t="s">
        <v>562</v>
      </c>
    </row>
    <row r="85" spans="1:15">
      <c r="A85" s="579" t="s">
        <v>81</v>
      </c>
      <c r="E85" s="13" t="s">
        <v>767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7" customWidth="1"/>
    <col min="12" max="12" width="12.140625" customWidth="1"/>
    <col min="16" max="16" width="10.28515625" customWidth="1"/>
  </cols>
  <sheetData>
    <row r="1" spans="1:16" ht="12.75" customHeight="1">
      <c r="A1" s="125" t="s">
        <v>625</v>
      </c>
      <c r="E1" s="126" t="str">
        <f>Naslovnica!A20</f>
        <v>Ožujak 2025.</v>
      </c>
    </row>
    <row r="2" spans="1:16" ht="12.75" customHeight="1">
      <c r="A2" s="496" t="s">
        <v>869</v>
      </c>
      <c r="E2" s="498" t="str">
        <f>Naslovnica!A24</f>
        <v>March 2025</v>
      </c>
    </row>
    <row r="3" spans="1:16" ht="12.75" customHeight="1">
      <c r="E3" s="13" t="s">
        <v>1291</v>
      </c>
      <c r="F3" s="292"/>
      <c r="G3" s="292"/>
    </row>
    <row r="4" spans="1:16" ht="16.5" customHeight="1">
      <c r="A4" s="1168" t="s">
        <v>545</v>
      </c>
      <c r="B4" s="1175" t="s">
        <v>544</v>
      </c>
      <c r="C4" s="1175"/>
      <c r="D4" s="1175"/>
      <c r="E4" s="1175"/>
      <c r="F4" s="247"/>
      <c r="G4" s="247"/>
    </row>
    <row r="5" spans="1:16" ht="12.75" customHeight="1">
      <c r="A5" s="1168"/>
      <c r="B5" s="1173" t="str">
        <f>Naslovnica!A20</f>
        <v>Ožujak 2025.</v>
      </c>
      <c r="C5" s="1173"/>
      <c r="D5" s="1174" t="s">
        <v>17</v>
      </c>
      <c r="E5" s="1174"/>
    </row>
    <row r="6" spans="1:16" ht="12.75" customHeight="1">
      <c r="A6" s="1168"/>
      <c r="B6" s="1171" t="str">
        <f>Naslovnica!A24</f>
        <v>March 2025</v>
      </c>
      <c r="C6" s="1171"/>
      <c r="D6" s="1172" t="s">
        <v>45</v>
      </c>
      <c r="E6" s="1172"/>
    </row>
    <row r="7" spans="1:16" ht="12.75" customHeight="1">
      <c r="A7" s="1168"/>
      <c r="B7" s="696" t="s">
        <v>27</v>
      </c>
      <c r="C7" s="650" t="s">
        <v>28</v>
      </c>
      <c r="D7" s="650" t="s">
        <v>144</v>
      </c>
      <c r="E7" s="650" t="s">
        <v>142</v>
      </c>
    </row>
    <row r="8" spans="1:16" ht="12.75" customHeight="1">
      <c r="A8" s="1168"/>
      <c r="B8" s="695" t="s">
        <v>29</v>
      </c>
      <c r="C8" s="651" t="s">
        <v>30</v>
      </c>
      <c r="D8" s="651" t="s">
        <v>29</v>
      </c>
      <c r="E8" s="651" t="s">
        <v>143</v>
      </c>
    </row>
    <row r="9" spans="1:16" ht="12.75" customHeight="1">
      <c r="A9" s="335" t="s">
        <v>116</v>
      </c>
      <c r="B9" s="336">
        <v>204987.10687000002</v>
      </c>
      <c r="C9" s="337">
        <v>8.6170176655390746E-3</v>
      </c>
      <c r="D9" s="336">
        <v>2146.1284800000431</v>
      </c>
      <c r="E9" s="337">
        <v>1.0580349676058587E-2</v>
      </c>
      <c r="G9" s="121"/>
      <c r="I9" s="1079"/>
      <c r="J9" s="1079"/>
      <c r="K9" s="273"/>
      <c r="L9" s="1079"/>
      <c r="M9" s="759"/>
      <c r="N9" s="759"/>
      <c r="O9" s="759"/>
      <c r="P9" s="759"/>
    </row>
    <row r="10" spans="1:16" ht="12.75" customHeight="1">
      <c r="A10" s="335" t="s">
        <v>117</v>
      </c>
      <c r="B10" s="336">
        <v>7767692.6378599992</v>
      </c>
      <c r="C10" s="337">
        <v>0.32652953496907622</v>
      </c>
      <c r="D10" s="336">
        <v>-75823.884750000201</v>
      </c>
      <c r="E10" s="337">
        <v>-9.6670778382920153E-3</v>
      </c>
      <c r="G10" s="121"/>
      <c r="I10" s="1079"/>
      <c r="J10" s="1079"/>
      <c r="K10" s="273"/>
      <c r="L10" s="273"/>
      <c r="M10" s="759"/>
      <c r="N10" s="759"/>
      <c r="O10" s="759"/>
      <c r="P10" s="759"/>
    </row>
    <row r="11" spans="1:16" ht="12.75" customHeight="1">
      <c r="A11" s="335" t="s">
        <v>118</v>
      </c>
      <c r="B11" s="336">
        <v>712492.52225000004</v>
      </c>
      <c r="C11" s="337">
        <v>2.9950960060558186E-2</v>
      </c>
      <c r="D11" s="336">
        <v>-4308.5044400000479</v>
      </c>
      <c r="E11" s="337">
        <v>-6.0107397723683231E-3</v>
      </c>
      <c r="G11" s="121"/>
      <c r="I11" s="1079"/>
      <c r="J11" s="1079"/>
      <c r="K11" s="273"/>
      <c r="L11" s="273"/>
      <c r="M11" s="759"/>
      <c r="N11" s="759"/>
      <c r="O11" s="759"/>
      <c r="P11" s="759"/>
    </row>
    <row r="12" spans="1:16" ht="12.75" customHeight="1">
      <c r="A12" s="652" t="s">
        <v>546</v>
      </c>
      <c r="B12" s="653">
        <v>8685172.2669799998</v>
      </c>
      <c r="C12" s="654">
        <v>0.36509751269517349</v>
      </c>
      <c r="D12" s="653">
        <v>-77986.260709999129</v>
      </c>
      <c r="E12" s="654">
        <v>-8.8993324112049965E-3</v>
      </c>
      <c r="G12" s="121"/>
      <c r="I12" s="1079"/>
      <c r="J12" s="1079"/>
      <c r="K12" s="273"/>
      <c r="L12" s="273"/>
      <c r="M12" s="759"/>
      <c r="N12" s="759"/>
      <c r="O12" s="759"/>
      <c r="P12" s="759"/>
    </row>
    <row r="13" spans="1:16" ht="12.75" customHeight="1">
      <c r="A13" s="335" t="s">
        <v>119</v>
      </c>
      <c r="B13" s="336">
        <v>175326.19649</v>
      </c>
      <c r="C13" s="337">
        <v>7.370165643365202E-3</v>
      </c>
      <c r="D13" s="336">
        <v>1392.1104699999851</v>
      </c>
      <c r="E13" s="337">
        <v>8.0036668019165536E-3</v>
      </c>
      <c r="G13" s="121"/>
      <c r="I13" s="1079"/>
      <c r="J13" s="1079"/>
      <c r="K13" s="273"/>
      <c r="L13" s="273"/>
      <c r="M13" s="759"/>
      <c r="N13" s="759"/>
      <c r="O13" s="759"/>
      <c r="P13" s="759"/>
    </row>
    <row r="14" spans="1:16" ht="12.75" customHeight="1">
      <c r="A14" s="335" t="s">
        <v>120</v>
      </c>
      <c r="B14" s="336">
        <v>3452169.4289099998</v>
      </c>
      <c r="C14" s="337">
        <v>0.14511841943413933</v>
      </c>
      <c r="D14" s="336">
        <v>-24484.361500000115</v>
      </c>
      <c r="E14" s="337">
        <v>-7.042507818160626E-3</v>
      </c>
      <c r="G14" s="121"/>
      <c r="I14" s="1079"/>
      <c r="J14" s="1079"/>
      <c r="K14" s="273"/>
      <c r="L14" s="273"/>
      <c r="M14" s="759"/>
      <c r="N14" s="759"/>
      <c r="O14" s="759"/>
      <c r="P14" s="759"/>
    </row>
    <row r="15" spans="1:16" ht="12.75" customHeight="1">
      <c r="A15" s="335" t="s">
        <v>121</v>
      </c>
      <c r="B15" s="336">
        <v>213890.67217999999</v>
      </c>
      <c r="C15" s="337">
        <v>8.9912957395801262E-3</v>
      </c>
      <c r="D15" s="336">
        <v>-248.76894000000902</v>
      </c>
      <c r="E15" s="771">
        <v>-1.1617147158827779E-3</v>
      </c>
      <c r="G15" s="121"/>
      <c r="I15" s="1079"/>
      <c r="J15" s="1079"/>
      <c r="K15" s="273"/>
      <c r="L15" s="273"/>
      <c r="M15" s="759"/>
      <c r="N15" s="759"/>
      <c r="O15" s="759"/>
      <c r="P15" s="759"/>
    </row>
    <row r="16" spans="1:16" ht="12.75" customHeight="1">
      <c r="A16" s="655" t="s">
        <v>547</v>
      </c>
      <c r="B16" s="653">
        <v>3841386.29758</v>
      </c>
      <c r="C16" s="654">
        <v>0.16147988081708467</v>
      </c>
      <c r="D16" s="653">
        <v>-23341.01996999979</v>
      </c>
      <c r="E16" s="654">
        <v>-6.0394998281008139E-3</v>
      </c>
      <c r="G16" s="121"/>
      <c r="I16" s="1079"/>
      <c r="J16" s="1079"/>
      <c r="K16" s="273"/>
      <c r="L16" s="273"/>
      <c r="M16" s="759"/>
      <c r="N16" s="759"/>
      <c r="O16" s="759"/>
      <c r="P16" s="759"/>
    </row>
    <row r="17" spans="1:16" ht="12.75" customHeight="1">
      <c r="A17" s="335" t="s">
        <v>122</v>
      </c>
      <c r="B17" s="336">
        <v>297119.96442000003</v>
      </c>
      <c r="C17" s="337">
        <v>1.2489995206455502E-2</v>
      </c>
      <c r="D17" s="336">
        <v>4523.9394900000188</v>
      </c>
      <c r="E17" s="337">
        <v>1.5461383971577591E-2</v>
      </c>
      <c r="G17" s="121"/>
      <c r="I17" s="1079"/>
      <c r="J17" s="1079"/>
      <c r="K17" s="273"/>
      <c r="L17" s="273"/>
      <c r="M17" s="759"/>
      <c r="N17" s="759"/>
      <c r="O17" s="759"/>
      <c r="P17" s="759"/>
    </row>
    <row r="18" spans="1:16" ht="12.75" customHeight="1">
      <c r="A18" s="335" t="s">
        <v>123</v>
      </c>
      <c r="B18" s="336">
        <v>3881220.1779499999</v>
      </c>
      <c r="C18" s="337">
        <v>0.16315437272087521</v>
      </c>
      <c r="D18" s="336">
        <v>-38600.9595900001</v>
      </c>
      <c r="E18" s="337">
        <v>-9.8476328984299366E-3</v>
      </c>
      <c r="G18" s="121"/>
      <c r="I18" s="1079"/>
      <c r="J18" s="1079"/>
      <c r="K18" s="273"/>
      <c r="L18" s="273"/>
      <c r="M18" s="759"/>
      <c r="N18" s="759"/>
      <c r="O18" s="759"/>
      <c r="P18" s="759"/>
    </row>
    <row r="19" spans="1:16" ht="12.75" customHeight="1">
      <c r="A19" s="335" t="s">
        <v>124</v>
      </c>
      <c r="B19" s="336">
        <v>324164.89989999996</v>
      </c>
      <c r="C19" s="337">
        <v>1.3626879815214427E-2</v>
      </c>
      <c r="D19" s="336">
        <v>-1480.2668500000145</v>
      </c>
      <c r="E19" s="337">
        <v>-4.5456435443932408E-3</v>
      </c>
      <c r="G19" s="121"/>
      <c r="I19" s="1079"/>
      <c r="J19" s="1079"/>
      <c r="K19" s="273"/>
      <c r="L19" s="273"/>
      <c r="M19" s="759"/>
      <c r="N19" s="759"/>
      <c r="O19" s="759"/>
      <c r="P19" s="759"/>
    </row>
    <row r="20" spans="1:16" ht="12.75" customHeight="1">
      <c r="A20" s="652" t="s">
        <v>548</v>
      </c>
      <c r="B20" s="653">
        <v>4502505.0422700001</v>
      </c>
      <c r="C20" s="654">
        <v>0.18927124774254514</v>
      </c>
      <c r="D20" s="653">
        <v>-35557.28694999963</v>
      </c>
      <c r="E20" s="654">
        <v>-7.8353456542565869E-3</v>
      </c>
      <c r="G20" s="121"/>
      <c r="I20" s="1079"/>
      <c r="J20" s="1079"/>
      <c r="K20" s="273"/>
      <c r="L20" s="273"/>
      <c r="M20" s="759"/>
      <c r="N20" s="759"/>
      <c r="O20" s="759"/>
      <c r="P20" s="759"/>
    </row>
    <row r="21" spans="1:16" ht="12.75" customHeight="1">
      <c r="A21" s="335" t="s">
        <v>125</v>
      </c>
      <c r="B21" s="336">
        <v>152838.00162999998</v>
      </c>
      <c r="C21" s="337">
        <v>6.4248321766238103E-3</v>
      </c>
      <c r="D21" s="336">
        <v>1430.8313199999684</v>
      </c>
      <c r="E21" s="337">
        <v>9.450221657735236E-3</v>
      </c>
      <c r="G21" s="121"/>
      <c r="I21" s="1079"/>
      <c r="J21" s="1079"/>
      <c r="K21" s="273"/>
      <c r="L21" s="273"/>
      <c r="M21" s="759"/>
      <c r="N21" s="759"/>
      <c r="O21" s="759"/>
      <c r="P21" s="759"/>
    </row>
    <row r="22" spans="1:16" ht="12.75" customHeight="1">
      <c r="A22" s="335" t="s">
        <v>126</v>
      </c>
      <c r="B22" s="336">
        <v>6050429.3694399996</v>
      </c>
      <c r="C22" s="337">
        <v>0.2543411512882382</v>
      </c>
      <c r="D22" s="336">
        <v>-39368.332510000095</v>
      </c>
      <c r="E22" s="337">
        <v>-6.4646371582087747E-3</v>
      </c>
      <c r="G22" s="121"/>
      <c r="I22" s="1079"/>
      <c r="J22" s="1079"/>
      <c r="K22" s="273"/>
      <c r="L22" s="273"/>
      <c r="M22" s="759"/>
      <c r="N22" s="759"/>
      <c r="O22" s="759"/>
      <c r="P22" s="759"/>
    </row>
    <row r="23" spans="1:16" ht="12.75" customHeight="1">
      <c r="A23" s="335" t="s">
        <v>127</v>
      </c>
      <c r="B23" s="336">
        <v>556306.20799999998</v>
      </c>
      <c r="C23" s="337">
        <v>2.3385375280334842E-2</v>
      </c>
      <c r="D23" s="336">
        <v>-1531.954769999953</v>
      </c>
      <c r="E23" s="337">
        <v>-2.7462351489057069E-3</v>
      </c>
      <c r="G23" s="121"/>
      <c r="I23" s="1079"/>
      <c r="J23" s="1079"/>
      <c r="K23" s="273"/>
      <c r="L23" s="273"/>
      <c r="M23" s="759"/>
      <c r="N23" s="759"/>
      <c r="O23" s="759"/>
      <c r="P23" s="759"/>
    </row>
    <row r="24" spans="1:16" ht="12.75" customHeight="1">
      <c r="A24" s="652" t="s">
        <v>549</v>
      </c>
      <c r="B24" s="653">
        <v>6759573.579069999</v>
      </c>
      <c r="C24" s="654">
        <v>0.28415135874519681</v>
      </c>
      <c r="D24" s="653">
        <v>-39469.455960000865</v>
      </c>
      <c r="E24" s="654">
        <v>-5.8051487182309014E-3</v>
      </c>
      <c r="G24" s="121"/>
      <c r="I24" s="1079"/>
      <c r="J24" s="1079"/>
      <c r="K24" s="273"/>
      <c r="L24" s="273"/>
      <c r="M24" s="759"/>
      <c r="N24" s="759"/>
      <c r="O24" s="759"/>
      <c r="P24" s="759"/>
    </row>
    <row r="25" spans="1:16" ht="12.75" customHeight="1">
      <c r="A25" s="338" t="s">
        <v>550</v>
      </c>
      <c r="B25" s="339">
        <v>830271.26941000007</v>
      </c>
      <c r="C25" s="340">
        <v>3.4902010691983593E-2</v>
      </c>
      <c r="D25" s="339">
        <v>9493.0097600001609</v>
      </c>
      <c r="E25" s="340">
        <v>1.1565864042315521E-2</v>
      </c>
      <c r="G25" s="121"/>
      <c r="I25" s="1079"/>
      <c r="J25" s="1079"/>
      <c r="K25" s="273"/>
      <c r="L25" s="273"/>
      <c r="M25" s="759"/>
      <c r="N25" s="759"/>
      <c r="O25" s="759"/>
      <c r="P25" s="759"/>
    </row>
    <row r="26" spans="1:16" ht="12.75" customHeight="1">
      <c r="A26" s="338" t="s">
        <v>551</v>
      </c>
      <c r="B26" s="339">
        <v>21151511.614159998</v>
      </c>
      <c r="C26" s="340">
        <v>0.88914347841232888</v>
      </c>
      <c r="D26" s="339">
        <v>-178277.53835000098</v>
      </c>
      <c r="E26" s="340">
        <v>-8.3581481783668865E-3</v>
      </c>
      <c r="G26" s="121"/>
      <c r="I26" s="1079"/>
      <c r="J26" s="1079"/>
      <c r="K26" s="273"/>
      <c r="L26" s="273"/>
      <c r="M26" s="759"/>
      <c r="N26" s="759"/>
      <c r="O26" s="759"/>
      <c r="P26" s="759"/>
    </row>
    <row r="27" spans="1:16" ht="12.75" customHeight="1">
      <c r="A27" s="338" t="s">
        <v>552</v>
      </c>
      <c r="B27" s="339">
        <v>1806854.3023299999</v>
      </c>
      <c r="C27" s="340">
        <v>7.5954510895687583E-2</v>
      </c>
      <c r="D27" s="339">
        <v>-7569.4950000001118</v>
      </c>
      <c r="E27" s="340">
        <v>-4.1718450844498989E-3</v>
      </c>
      <c r="G27" s="121"/>
      <c r="I27" s="1079"/>
      <c r="J27" s="1079"/>
      <c r="K27" s="273"/>
      <c r="L27" s="273"/>
      <c r="M27" s="759"/>
      <c r="N27" s="759"/>
      <c r="O27" s="759"/>
      <c r="P27" s="759"/>
    </row>
    <row r="28" spans="1:16" ht="18.75" customHeight="1">
      <c r="A28" s="898" t="s">
        <v>553</v>
      </c>
      <c r="B28" s="899">
        <v>23788637.185899995</v>
      </c>
      <c r="C28" s="900">
        <v>1</v>
      </c>
      <c r="D28" s="899">
        <v>-176354.02359000221</v>
      </c>
      <c r="E28" s="900">
        <v>-7.3588186220643337E-3</v>
      </c>
      <c r="G28" s="772"/>
      <c r="I28" s="1079"/>
      <c r="J28" s="1079"/>
      <c r="K28" s="273"/>
      <c r="L28" s="76"/>
      <c r="M28" s="759"/>
      <c r="N28" s="759"/>
      <c r="O28" s="759"/>
      <c r="P28" s="759"/>
    </row>
    <row r="29" spans="1:16" ht="12.75" customHeight="1">
      <c r="A29" s="19" t="s">
        <v>554</v>
      </c>
    </row>
    <row r="30" spans="1:16" ht="12.75" customHeight="1">
      <c r="C30" s="76"/>
    </row>
    <row r="31" spans="1:16" ht="12.75" customHeight="1"/>
    <row r="32" spans="1:16" s="247" customFormat="1" ht="12.75" customHeight="1">
      <c r="A32" s="140" t="s">
        <v>627</v>
      </c>
      <c r="L32" s="126" t="str">
        <f>Naslovnica!A20</f>
        <v>Ožujak 2025.</v>
      </c>
    </row>
    <row r="33" spans="1:12" s="247" customFormat="1" ht="12.75" customHeight="1">
      <c r="A33" s="523" t="s">
        <v>870</v>
      </c>
      <c r="L33" s="498" t="str">
        <f>Naslovnica!A24</f>
        <v>March 2025</v>
      </c>
    </row>
    <row r="34" spans="1:12" s="247" customFormat="1" ht="12.75" customHeight="1"/>
    <row r="35" spans="1:12" s="247" customFormat="1" ht="22.5" customHeight="1">
      <c r="A35" s="676"/>
      <c r="B35" s="1167" t="s">
        <v>1312</v>
      </c>
      <c r="C35" s="1167"/>
      <c r="D35" s="1167"/>
      <c r="E35" s="1167"/>
      <c r="F35" s="1167" t="s">
        <v>879</v>
      </c>
      <c r="G35" s="1167"/>
      <c r="H35" s="1167"/>
      <c r="I35" s="1167"/>
      <c r="J35" s="1167"/>
      <c r="K35" s="1167"/>
      <c r="L35" s="1167"/>
    </row>
    <row r="36" spans="1:12" s="247" customFormat="1" ht="45">
      <c r="A36" s="1168" t="s">
        <v>525</v>
      </c>
      <c r="B36" s="743" t="s">
        <v>67</v>
      </c>
      <c r="C36" s="742" t="s">
        <v>96</v>
      </c>
      <c r="D36" s="742" t="s">
        <v>98</v>
      </c>
      <c r="E36" s="742" t="s">
        <v>100</v>
      </c>
      <c r="F36" s="742" t="s">
        <v>612</v>
      </c>
      <c r="G36" s="740" t="s">
        <v>59</v>
      </c>
      <c r="H36" s="740" t="s">
        <v>50</v>
      </c>
      <c r="I36" s="897" t="s">
        <v>1227</v>
      </c>
      <c r="J36" s="897" t="s">
        <v>1228</v>
      </c>
      <c r="K36" s="897" t="s">
        <v>1229</v>
      </c>
      <c r="L36" s="740" t="s">
        <v>1233</v>
      </c>
    </row>
    <row r="37" spans="1:12" s="247" customFormat="1" ht="34.5" customHeight="1">
      <c r="A37" s="1168"/>
      <c r="B37" s="665" t="s">
        <v>609</v>
      </c>
      <c r="C37" s="741" t="s">
        <v>97</v>
      </c>
      <c r="D37" s="741" t="s">
        <v>99</v>
      </c>
      <c r="E37" s="741" t="s">
        <v>101</v>
      </c>
      <c r="F37" s="741" t="s">
        <v>227</v>
      </c>
      <c r="G37" s="741" t="s">
        <v>51</v>
      </c>
      <c r="H37" s="741" t="s">
        <v>52</v>
      </c>
      <c r="I37" s="665" t="s">
        <v>1230</v>
      </c>
      <c r="J37" s="665" t="s">
        <v>1231</v>
      </c>
      <c r="K37" s="665" t="s">
        <v>1232</v>
      </c>
      <c r="L37" s="744" t="s">
        <v>1234</v>
      </c>
    </row>
    <row r="38" spans="1:12" s="247" customFormat="1">
      <c r="A38" s="341" t="s">
        <v>116</v>
      </c>
      <c r="B38" s="342">
        <v>27.006900000000002</v>
      </c>
      <c r="C38" s="343">
        <v>26.8094</v>
      </c>
      <c r="D38" s="342">
        <v>27.351400000000002</v>
      </c>
      <c r="E38" s="745">
        <v>0.54200000000000159</v>
      </c>
      <c r="F38" s="746">
        <v>-1.5133889336625073E-2</v>
      </c>
      <c r="G38" s="692">
        <v>1.8417331297019057E-2</v>
      </c>
      <c r="H38" s="692">
        <v>8.1777507179965792E-2</v>
      </c>
      <c r="I38" s="692">
        <v>7.7071069663902092E-2</v>
      </c>
      <c r="J38" s="692">
        <v>8.6293473197205373E-2</v>
      </c>
      <c r="K38" s="692">
        <v>6.3122241215894048E-2</v>
      </c>
      <c r="L38" s="692">
        <v>6.9206173425897521E-2</v>
      </c>
    </row>
    <row r="39" spans="1:12" s="247" customFormat="1">
      <c r="A39" s="341" t="s">
        <v>119</v>
      </c>
      <c r="B39" s="342">
        <v>29.891200000000001</v>
      </c>
      <c r="C39" s="343">
        <v>29.7986</v>
      </c>
      <c r="D39" s="342">
        <v>30.480599999999999</v>
      </c>
      <c r="E39" s="745">
        <v>0.68199999999999861</v>
      </c>
      <c r="F39" s="746">
        <v>-2.1071178269897128E-2</v>
      </c>
      <c r="G39" s="692">
        <v>2.110099578116742E-2</v>
      </c>
      <c r="H39" s="692">
        <v>8.7383726640741344E-2</v>
      </c>
      <c r="I39" s="692">
        <v>9.282972491504915E-2</v>
      </c>
      <c r="J39" s="692">
        <v>0.10581284731005325</v>
      </c>
      <c r="K39" s="692">
        <v>7.3248020331766472E-2</v>
      </c>
      <c r="L39" s="692">
        <v>7.9474622152840402E-2</v>
      </c>
    </row>
    <row r="40" spans="1:12" s="247" customFormat="1">
      <c r="A40" s="341" t="s">
        <v>122</v>
      </c>
      <c r="B40" s="342">
        <v>32.5565</v>
      </c>
      <c r="C40" s="343">
        <v>32.362200000000001</v>
      </c>
      <c r="D40" s="342">
        <v>33.231000000000002</v>
      </c>
      <c r="E40" s="745">
        <v>0.86880000000000024</v>
      </c>
      <c r="F40" s="746">
        <v>-2.4644163563427468E-2</v>
      </c>
      <c r="G40" s="692">
        <v>1.49009461165579E-2</v>
      </c>
      <c r="H40" s="692">
        <v>0.10945833120346227</v>
      </c>
      <c r="I40" s="692">
        <v>9.9021353456756112E-2</v>
      </c>
      <c r="J40" s="692">
        <v>0.11235967304911387</v>
      </c>
      <c r="K40" s="692">
        <v>7.858650637467135E-2</v>
      </c>
      <c r="L40" s="692">
        <v>8.8194398653387296E-2</v>
      </c>
    </row>
    <row r="41" spans="1:12" s="247" customFormat="1">
      <c r="A41" s="341" t="s">
        <v>125</v>
      </c>
      <c r="B41" s="342">
        <v>25.3827</v>
      </c>
      <c r="C41" s="343">
        <v>25.241099999999999</v>
      </c>
      <c r="D41" s="342">
        <v>25.7485</v>
      </c>
      <c r="E41" s="745">
        <v>0.50740000000000052</v>
      </c>
      <c r="F41" s="746">
        <v>-1.5796759221561762E-2</v>
      </c>
      <c r="G41" s="692">
        <v>9.1762451345622775E-3</v>
      </c>
      <c r="H41" s="692">
        <v>5.3014337393382238E-2</v>
      </c>
      <c r="I41" s="692">
        <v>4.8802575700964024E-2</v>
      </c>
      <c r="J41" s="692">
        <v>7.2555604041043997E-2</v>
      </c>
      <c r="K41" s="692">
        <v>5.3502575157009069E-2</v>
      </c>
      <c r="L41" s="692">
        <v>6.2977748872583783E-2</v>
      </c>
    </row>
    <row r="42" spans="1:12" s="247" customFormat="1">
      <c r="A42" s="656" t="s">
        <v>128</v>
      </c>
      <c r="B42" s="657">
        <v>220.78313551314753</v>
      </c>
      <c r="C42" s="658">
        <v>219.51149450780821</v>
      </c>
      <c r="D42" s="657">
        <v>224.65275953000204</v>
      </c>
      <c r="E42" s="747">
        <v>5.141265022193835</v>
      </c>
      <c r="F42" s="748">
        <v>-2.0104555751853437E-2</v>
      </c>
      <c r="G42" s="731">
        <v>1.8953500972109794E-2</v>
      </c>
      <c r="H42" s="731">
        <v>9.9997955324019561E-2</v>
      </c>
      <c r="I42" s="731">
        <v>8.9681880387383117E-2</v>
      </c>
      <c r="J42" s="731">
        <v>0.10115437937786531</v>
      </c>
      <c r="K42" s="731">
        <v>7.02702250927556E-2</v>
      </c>
      <c r="L42" s="731">
        <v>7.7455564359439455E-2</v>
      </c>
    </row>
    <row r="43" spans="1:12" s="247" customFormat="1">
      <c r="A43" s="341" t="s">
        <v>117</v>
      </c>
      <c r="B43" s="342">
        <v>42.575800000000001</v>
      </c>
      <c r="C43" s="343">
        <v>42.246899999999997</v>
      </c>
      <c r="D43" s="342">
        <v>43.1205</v>
      </c>
      <c r="E43" s="745">
        <v>0.87360000000000326</v>
      </c>
      <c r="F43" s="746">
        <v>-1.3946917411644777E-2</v>
      </c>
      <c r="G43" s="693">
        <v>7.0057427222585122E-3</v>
      </c>
      <c r="H43" s="693">
        <v>6.9458887833893534E-2</v>
      </c>
      <c r="I43" s="693">
        <v>5.4103739139145235E-2</v>
      </c>
      <c r="J43" s="693">
        <v>5.204576844939468E-2</v>
      </c>
      <c r="K43" s="693">
        <v>3.8053223682331883E-2</v>
      </c>
      <c r="L43" s="693">
        <v>5.2137616141112897E-2</v>
      </c>
    </row>
    <row r="44" spans="1:12" s="247" customFormat="1">
      <c r="A44" s="341" t="s">
        <v>120</v>
      </c>
      <c r="B44" s="342">
        <v>50.761899999999997</v>
      </c>
      <c r="C44" s="343">
        <v>50.344999999999999</v>
      </c>
      <c r="D44" s="342">
        <v>51.286099999999998</v>
      </c>
      <c r="E44" s="745">
        <v>0.94109999999999872</v>
      </c>
      <c r="F44" s="746">
        <v>-1.231063185626502E-2</v>
      </c>
      <c r="G44" s="693">
        <v>2.1144298623236857E-2</v>
      </c>
      <c r="H44" s="693">
        <v>9.2551300207912801E-2</v>
      </c>
      <c r="I44" s="693">
        <v>7.7592149957302015E-2</v>
      </c>
      <c r="J44" s="693">
        <v>7.969328280480048E-2</v>
      </c>
      <c r="K44" s="693">
        <v>5.6864226083831459E-2</v>
      </c>
      <c r="L44" s="693">
        <v>6.0236430236006555E-2</v>
      </c>
    </row>
    <row r="45" spans="1:12" s="247" customFormat="1">
      <c r="A45" s="341" t="s">
        <v>123</v>
      </c>
      <c r="B45" s="342">
        <v>44.469299999999997</v>
      </c>
      <c r="C45" s="343">
        <v>44.176499999999997</v>
      </c>
      <c r="D45" s="342">
        <v>45.015900000000002</v>
      </c>
      <c r="E45" s="745">
        <v>0.83940000000000481</v>
      </c>
      <c r="F45" s="746">
        <v>-1.4984782637587624E-2</v>
      </c>
      <c r="G45" s="693">
        <v>1.6524788325439355E-2</v>
      </c>
      <c r="H45" s="693">
        <v>9.2292425556164126E-2</v>
      </c>
      <c r="I45" s="693">
        <v>7.29474399027632E-2</v>
      </c>
      <c r="J45" s="693">
        <v>7.1138256570931979E-2</v>
      </c>
      <c r="K45" s="693">
        <v>5.4021190681430964E-2</v>
      </c>
      <c r="L45" s="693">
        <v>5.4135727188126204E-2</v>
      </c>
    </row>
    <row r="46" spans="1:12" s="247" customFormat="1">
      <c r="A46" s="341" t="s">
        <v>126</v>
      </c>
      <c r="B46" s="342">
        <v>42.612299999999998</v>
      </c>
      <c r="C46" s="343">
        <v>42.2684</v>
      </c>
      <c r="D46" s="342">
        <v>43.021900000000002</v>
      </c>
      <c r="E46" s="745">
        <v>0.7535000000000025</v>
      </c>
      <c r="F46" s="746">
        <v>-1.1017244180379415E-2</v>
      </c>
      <c r="G46" s="693">
        <v>5.0544837020611855E-3</v>
      </c>
      <c r="H46" s="693">
        <v>4.8487144976711027E-2</v>
      </c>
      <c r="I46" s="693">
        <v>3.6768516401427975E-2</v>
      </c>
      <c r="J46" s="693">
        <v>4.3133261254472588E-2</v>
      </c>
      <c r="K46" s="693">
        <v>3.9247484084311557E-2</v>
      </c>
      <c r="L46" s="693">
        <v>5.2176929498880531E-2</v>
      </c>
    </row>
    <row r="47" spans="1:12" s="247" customFormat="1">
      <c r="A47" s="656" t="s">
        <v>129</v>
      </c>
      <c r="B47" s="657">
        <v>333.55047844609692</v>
      </c>
      <c r="C47" s="658">
        <v>330.97553327226728</v>
      </c>
      <c r="D47" s="657">
        <v>337.32569203316405</v>
      </c>
      <c r="E47" s="747">
        <v>6.3501587608967611</v>
      </c>
      <c r="F47" s="748">
        <v>-1.3001520125257349E-2</v>
      </c>
      <c r="G47" s="731">
        <v>1.1213513991396251E-2</v>
      </c>
      <c r="H47" s="731">
        <v>7.2604754989666231E-2</v>
      </c>
      <c r="I47" s="731">
        <v>5.6951741008302692E-2</v>
      </c>
      <c r="J47" s="731">
        <v>5.764741899482706E-2</v>
      </c>
      <c r="K47" s="731">
        <v>4.4264839382057941E-2</v>
      </c>
      <c r="L47" s="731">
        <v>5.3929035252867852E-2</v>
      </c>
    </row>
    <row r="48" spans="1:12" s="247" customFormat="1">
      <c r="A48" s="341" t="s">
        <v>118</v>
      </c>
      <c r="B48" s="342">
        <v>18.1646</v>
      </c>
      <c r="C48" s="343">
        <v>18.102399999999999</v>
      </c>
      <c r="D48" s="342">
        <v>18.2072</v>
      </c>
      <c r="E48" s="745">
        <v>0.10480000000000089</v>
      </c>
      <c r="F48" s="746">
        <v>-2.5972029277560038E-3</v>
      </c>
      <c r="G48" s="693">
        <v>2.3341408099413208E-3</v>
      </c>
      <c r="H48" s="693">
        <v>3.4619064977672531E-2</v>
      </c>
      <c r="I48" s="693">
        <v>1.5608277186830666E-2</v>
      </c>
      <c r="J48" s="693">
        <v>1.0171201144682396E-2</v>
      </c>
      <c r="K48" s="693">
        <v>2.7895887323436286E-2</v>
      </c>
      <c r="L48" s="693">
        <v>2.999880958003831E-2</v>
      </c>
    </row>
    <row r="49" spans="1:12" s="247" customFormat="1">
      <c r="A49" s="341" t="s">
        <v>121</v>
      </c>
      <c r="B49" s="342">
        <v>19.582899999999999</v>
      </c>
      <c r="C49" s="343">
        <v>19.497</v>
      </c>
      <c r="D49" s="342">
        <v>19.601700000000001</v>
      </c>
      <c r="E49" s="745">
        <v>0.10470000000000113</v>
      </c>
      <c r="F49" s="746">
        <v>-1.2597156204738891E-3</v>
      </c>
      <c r="G49" s="693">
        <v>3.217196633213959E-3</v>
      </c>
      <c r="H49" s="693">
        <v>4.0227137514873279E-2</v>
      </c>
      <c r="I49" s="693">
        <v>2.0045033071056206E-2</v>
      </c>
      <c r="J49" s="693">
        <v>1.3392598887843832E-2</v>
      </c>
      <c r="K49" s="693">
        <v>3.2660158714125087E-2</v>
      </c>
      <c r="L49" s="693">
        <v>3.7318807457703551E-2</v>
      </c>
    </row>
    <row r="50" spans="1:12" s="247" customFormat="1">
      <c r="A50" s="341" t="s">
        <v>124</v>
      </c>
      <c r="B50" s="342">
        <v>18.5672</v>
      </c>
      <c r="C50" s="343">
        <v>18.4894</v>
      </c>
      <c r="D50" s="342">
        <v>18.607099999999999</v>
      </c>
      <c r="E50" s="745">
        <v>0.11769999999999925</v>
      </c>
      <c r="F50" s="746">
        <v>-2.6106855466861978E-3</v>
      </c>
      <c r="G50" s="693">
        <v>2.8735011342768679E-3</v>
      </c>
      <c r="H50" s="693">
        <v>3.5850172388784074E-2</v>
      </c>
      <c r="I50" s="693">
        <v>1.5012624182677792E-2</v>
      </c>
      <c r="J50" s="693">
        <v>8.8470185785187727E-3</v>
      </c>
      <c r="K50" s="693">
        <v>2.7433923873505517E-2</v>
      </c>
      <c r="L50" s="693">
        <v>3.2127856797460108E-2</v>
      </c>
    </row>
    <row r="51" spans="1:12" s="247" customFormat="1">
      <c r="A51" s="341" t="s">
        <v>127</v>
      </c>
      <c r="B51" s="342">
        <v>19.3398</v>
      </c>
      <c r="C51" s="343">
        <v>19.284300000000002</v>
      </c>
      <c r="D51" s="342">
        <v>19.353100000000001</v>
      </c>
      <c r="E51" s="745">
        <v>6.8799999999999528E-2</v>
      </c>
      <c r="F51" s="889">
        <v>-8.5243564110915049E-4</v>
      </c>
      <c r="G51" s="693">
        <v>4.6440593442214073E-3</v>
      </c>
      <c r="H51" s="693">
        <v>3.1549527157128887E-2</v>
      </c>
      <c r="I51" s="693">
        <v>1.5119956244538768E-2</v>
      </c>
      <c r="J51" s="693">
        <v>1.0379817898645172E-2</v>
      </c>
      <c r="K51" s="693">
        <v>2.91673325810069E-2</v>
      </c>
      <c r="L51" s="693">
        <v>3.6098987944818806E-2</v>
      </c>
    </row>
    <row r="52" spans="1:12" s="247" customFormat="1">
      <c r="A52" s="656" t="s">
        <v>130</v>
      </c>
      <c r="B52" s="657">
        <v>141.39659198075609</v>
      </c>
      <c r="C52" s="658">
        <v>140.90482853442165</v>
      </c>
      <c r="D52" s="657">
        <v>141.61563704283734</v>
      </c>
      <c r="E52" s="747">
        <v>0.71080850841568122</v>
      </c>
      <c r="F52" s="748">
        <v>-1.8297266321591898E-3</v>
      </c>
      <c r="G52" s="731">
        <v>3.3460776615696908E-3</v>
      </c>
      <c r="H52" s="731">
        <v>3.445958370362745E-2</v>
      </c>
      <c r="I52" s="731">
        <v>1.5768261513789961E-2</v>
      </c>
      <c r="J52" s="731">
        <v>1.0272485090861538E-2</v>
      </c>
      <c r="K52" s="731">
        <v>2.8688400514928603E-2</v>
      </c>
      <c r="L52" s="731">
        <v>3.3166647142047978E-2</v>
      </c>
    </row>
    <row r="53" spans="1:12" s="247" customFormat="1" ht="12.75" customHeight="1">
      <c r="A53" s="22" t="s">
        <v>524</v>
      </c>
      <c r="G53" s="690"/>
      <c r="H53" s="690"/>
      <c r="I53" s="690"/>
      <c r="J53" s="690"/>
      <c r="K53" s="690"/>
      <c r="L53" s="690"/>
    </row>
    <row r="54" spans="1:12" s="247" customFormat="1" ht="25.5" customHeight="1">
      <c r="A54" s="1170" t="s">
        <v>1309</v>
      </c>
      <c r="B54" s="1170"/>
      <c r="C54" s="1170"/>
      <c r="D54" s="1170"/>
      <c r="E54" s="1170"/>
      <c r="F54" s="1170"/>
      <c r="G54" s="1170"/>
      <c r="H54" s="1170"/>
      <c r="I54" s="1170"/>
      <c r="J54" s="1170"/>
      <c r="K54" s="1170"/>
      <c r="L54" s="1170"/>
    </row>
    <row r="55" spans="1:12" s="247" customFormat="1" ht="20.25" customHeight="1">
      <c r="A55" s="1169" t="s">
        <v>162</v>
      </c>
      <c r="B55" s="1169"/>
      <c r="C55" s="1169"/>
      <c r="D55" s="1169"/>
      <c r="E55" s="1169"/>
      <c r="F55" s="1169"/>
      <c r="G55" s="1169"/>
      <c r="H55" s="1169"/>
      <c r="I55" s="1169"/>
      <c r="J55" s="1169"/>
      <c r="K55" s="1169"/>
      <c r="L55" s="1169"/>
    </row>
    <row r="56" spans="1:12" s="247" customFormat="1" ht="24" customHeight="1">
      <c r="A56" s="1165" t="s">
        <v>1308</v>
      </c>
      <c r="B56" s="1165"/>
      <c r="C56" s="1165"/>
      <c r="D56" s="1165"/>
      <c r="E56" s="1165"/>
      <c r="F56" s="1165"/>
      <c r="G56" s="1165"/>
      <c r="H56" s="1165"/>
      <c r="I56" s="1165"/>
      <c r="J56" s="1165"/>
      <c r="K56" s="1165"/>
      <c r="L56" s="1165"/>
    </row>
    <row r="57" spans="1:12" s="247" customFormat="1" ht="21" customHeight="1">
      <c r="A57" s="1166" t="s">
        <v>1235</v>
      </c>
      <c r="B57" s="1166"/>
      <c r="C57" s="1166"/>
      <c r="D57" s="1166"/>
      <c r="E57" s="1166"/>
      <c r="F57" s="1166"/>
      <c r="G57" s="1166"/>
      <c r="H57" s="1166"/>
      <c r="I57" s="1166"/>
      <c r="J57" s="1166"/>
      <c r="K57" s="1166"/>
      <c r="L57" s="1166"/>
    </row>
    <row r="58" spans="1:12" s="247" customFormat="1" ht="12.75" customHeight="1">
      <c r="F58" s="166"/>
    </row>
    <row r="59" spans="1:12" s="247" customFormat="1" ht="12.75" customHeight="1">
      <c r="A59" s="579" t="s">
        <v>81</v>
      </c>
    </row>
    <row r="60" spans="1:12" s="247" customFormat="1" ht="12.75" customHeight="1">
      <c r="A60" s="579"/>
    </row>
    <row r="61" spans="1:12" s="247" customFormat="1" ht="12.75" customHeight="1"/>
    <row r="62" spans="1:12" s="247" customFormat="1" ht="12.75" customHeight="1"/>
    <row r="63" spans="1:12" s="247" customFormat="1" ht="12.75" customHeight="1"/>
    <row r="95" spans="12:12">
      <c r="L95" s="67" t="s">
        <v>768</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9" t="s">
        <v>628</v>
      </c>
      <c r="AG1" s="126" t="str">
        <f>Naslovnica!A20</f>
        <v>Ožujak 2025.</v>
      </c>
    </row>
    <row r="2" spans="1:35" ht="12.75" customHeight="1">
      <c r="A2" s="520" t="s">
        <v>871</v>
      </c>
      <c r="AG2" s="498" t="str">
        <f>Naslovnica!A24</f>
        <v>March 2025</v>
      </c>
    </row>
    <row r="3" spans="1:35" ht="12.75" customHeight="1">
      <c r="A3" s="66"/>
      <c r="AG3" s="65"/>
    </row>
    <row r="4" spans="1:35" ht="12.75" customHeight="1">
      <c r="I4" s="165"/>
      <c r="J4" s="165"/>
      <c r="K4" s="165"/>
      <c r="AG4" s="13" t="s">
        <v>1291</v>
      </c>
    </row>
    <row r="5" spans="1:35" ht="15" customHeight="1">
      <c r="A5" s="659" t="s">
        <v>131</v>
      </c>
      <c r="B5" s="1176" t="s">
        <v>540</v>
      </c>
      <c r="C5" s="1176"/>
      <c r="D5" s="1176"/>
      <c r="E5" s="1176"/>
      <c r="F5" s="1176"/>
      <c r="G5" s="1176"/>
      <c r="H5" s="1176"/>
      <c r="I5" s="1176"/>
      <c r="J5" s="1177" t="s">
        <v>534</v>
      </c>
      <c r="K5" s="1177"/>
      <c r="L5" s="1176" t="s">
        <v>539</v>
      </c>
      <c r="M5" s="1176"/>
      <c r="N5" s="1176"/>
      <c r="O5" s="1176"/>
      <c r="P5" s="1176"/>
      <c r="Q5" s="1176"/>
      <c r="R5" s="1176"/>
      <c r="S5" s="1176"/>
      <c r="T5" s="1177" t="s">
        <v>535</v>
      </c>
      <c r="U5" s="1177"/>
      <c r="V5" s="1176" t="s">
        <v>538</v>
      </c>
      <c r="W5" s="1176"/>
      <c r="X5" s="1176"/>
      <c r="Y5" s="1176"/>
      <c r="Z5" s="1176"/>
      <c r="AA5" s="1176"/>
      <c r="AB5" s="1176"/>
      <c r="AC5" s="1176"/>
      <c r="AD5" s="1177" t="s">
        <v>536</v>
      </c>
      <c r="AE5" s="1177"/>
      <c r="AF5" s="1179" t="s">
        <v>537</v>
      </c>
      <c r="AG5" s="1179"/>
    </row>
    <row r="6" spans="1:35" ht="22.5" customHeight="1">
      <c r="A6" s="1178" t="s">
        <v>541</v>
      </c>
      <c r="B6" s="1167" t="s">
        <v>132</v>
      </c>
      <c r="C6" s="1167"/>
      <c r="D6" s="1167" t="s">
        <v>133</v>
      </c>
      <c r="E6" s="1167"/>
      <c r="F6" s="1167" t="s">
        <v>134</v>
      </c>
      <c r="G6" s="1167"/>
      <c r="H6" s="1167" t="s">
        <v>135</v>
      </c>
      <c r="I6" s="1167"/>
      <c r="J6" s="1177"/>
      <c r="K6" s="1177"/>
      <c r="L6" s="1167" t="s">
        <v>132</v>
      </c>
      <c r="M6" s="1167"/>
      <c r="N6" s="1167" t="s">
        <v>133</v>
      </c>
      <c r="O6" s="1167"/>
      <c r="P6" s="1167" t="s">
        <v>134</v>
      </c>
      <c r="Q6" s="1167"/>
      <c r="R6" s="1167" t="s">
        <v>135</v>
      </c>
      <c r="S6" s="1167"/>
      <c r="T6" s="1177"/>
      <c r="U6" s="1177"/>
      <c r="V6" s="1167" t="s">
        <v>132</v>
      </c>
      <c r="W6" s="1167"/>
      <c r="X6" s="1167" t="s">
        <v>133</v>
      </c>
      <c r="Y6" s="1167"/>
      <c r="Z6" s="1167" t="s">
        <v>134</v>
      </c>
      <c r="AA6" s="1167"/>
      <c r="AB6" s="1167" t="s">
        <v>135</v>
      </c>
      <c r="AC6" s="1167"/>
      <c r="AD6" s="1177"/>
      <c r="AE6" s="1177"/>
      <c r="AF6" s="1179"/>
      <c r="AG6" s="1179"/>
    </row>
    <row r="7" spans="1:35">
      <c r="A7" s="1178"/>
      <c r="B7" s="659" t="s">
        <v>31</v>
      </c>
      <c r="C7" s="659" t="s">
        <v>32</v>
      </c>
      <c r="D7" s="659" t="s">
        <v>31</v>
      </c>
      <c r="E7" s="659" t="s">
        <v>32</v>
      </c>
      <c r="F7" s="659" t="s">
        <v>31</v>
      </c>
      <c r="G7" s="659" t="s">
        <v>32</v>
      </c>
      <c r="H7" s="659" t="s">
        <v>31</v>
      </c>
      <c r="I7" s="659" t="s">
        <v>32</v>
      </c>
      <c r="J7" s="659" t="s">
        <v>31</v>
      </c>
      <c r="K7" s="659" t="s">
        <v>32</v>
      </c>
      <c r="L7" s="659" t="s">
        <v>31</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row>
    <row r="8" spans="1:35">
      <c r="A8" s="1178"/>
      <c r="B8" s="660" t="s">
        <v>29</v>
      </c>
      <c r="C8" s="660" t="s">
        <v>30</v>
      </c>
      <c r="D8" s="660" t="s">
        <v>29</v>
      </c>
      <c r="E8" s="660" t="s">
        <v>30</v>
      </c>
      <c r="F8" s="660" t="s">
        <v>29</v>
      </c>
      <c r="G8" s="660" t="s">
        <v>30</v>
      </c>
      <c r="H8" s="660" t="s">
        <v>29</v>
      </c>
      <c r="I8" s="660" t="s">
        <v>30</v>
      </c>
      <c r="J8" s="660" t="s">
        <v>29</v>
      </c>
      <c r="K8" s="660" t="s">
        <v>30</v>
      </c>
      <c r="L8" s="660" t="s">
        <v>29</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row>
    <row r="9" spans="1:35" ht="18">
      <c r="A9" s="344" t="s">
        <v>409</v>
      </c>
      <c r="B9" s="345">
        <v>661.92688999999996</v>
      </c>
      <c r="C9" s="346">
        <v>3.229114748904425E-3</v>
      </c>
      <c r="D9" s="345">
        <v>6028.7613999999994</v>
      </c>
      <c r="E9" s="346">
        <v>3.4385970393552429E-2</v>
      </c>
      <c r="F9" s="345">
        <v>1535.64384</v>
      </c>
      <c r="G9" s="346">
        <v>5.1684303442809353E-3</v>
      </c>
      <c r="H9" s="345">
        <v>1872.5318699999998</v>
      </c>
      <c r="I9" s="346">
        <v>1.2251742695073601E-2</v>
      </c>
      <c r="J9" s="345">
        <v>10098.863999999998</v>
      </c>
      <c r="K9" s="346">
        <v>1.2163330676576418E-2</v>
      </c>
      <c r="L9" s="345">
        <v>2566.8330599999999</v>
      </c>
      <c r="M9" s="346">
        <v>3.304498748447365E-4</v>
      </c>
      <c r="N9" s="345">
        <v>27549.128639999995</v>
      </c>
      <c r="O9" s="346">
        <v>7.980236546216584E-3</v>
      </c>
      <c r="P9" s="345">
        <v>7576.7524100000001</v>
      </c>
      <c r="Q9" s="346">
        <v>1.952157327493315E-3</v>
      </c>
      <c r="R9" s="345">
        <v>22546.647759999996</v>
      </c>
      <c r="S9" s="346">
        <v>3.7264541709850288E-3</v>
      </c>
      <c r="T9" s="345">
        <v>60239.361869999993</v>
      </c>
      <c r="U9" s="346">
        <v>2.8479932294720846E-3</v>
      </c>
      <c r="V9" s="345">
        <v>263.4665</v>
      </c>
      <c r="W9" s="346">
        <v>3.6978142475332883E-4</v>
      </c>
      <c r="X9" s="345">
        <v>9286.490749999999</v>
      </c>
      <c r="Y9" s="346">
        <v>4.3416997367015972E-2</v>
      </c>
      <c r="Z9" s="345">
        <v>105.56753999999999</v>
      </c>
      <c r="AA9" s="346">
        <v>3.2565999598527164E-4</v>
      </c>
      <c r="AB9" s="345">
        <v>4332.3503199999996</v>
      </c>
      <c r="AC9" s="346">
        <v>7.787708024282915E-3</v>
      </c>
      <c r="AD9" s="345">
        <v>13987.875109999999</v>
      </c>
      <c r="AE9" s="346">
        <v>7.7415622788148467E-3</v>
      </c>
      <c r="AF9" s="345">
        <v>84326.100979999988</v>
      </c>
      <c r="AG9" s="346">
        <v>3.5448058802919034E-3</v>
      </c>
    </row>
    <row r="10" spans="1:35" ht="18">
      <c r="A10" s="344" t="s">
        <v>410</v>
      </c>
      <c r="B10" s="347">
        <v>2272.7687900000142</v>
      </c>
      <c r="C10" s="348">
        <v>1.1087374348304098E-2</v>
      </c>
      <c r="D10" s="347">
        <v>2928.3849800000303</v>
      </c>
      <c r="E10" s="348">
        <v>1.6702495345595311E-2</v>
      </c>
      <c r="F10" s="347">
        <v>3324.7983400000016</v>
      </c>
      <c r="G10" s="348">
        <v>1.1190087298543712E-2</v>
      </c>
      <c r="H10" s="347">
        <v>68.16377000001026</v>
      </c>
      <c r="I10" s="348">
        <v>4.4598705343599994E-4</v>
      </c>
      <c r="J10" s="347">
        <v>8594.1158800000558</v>
      </c>
      <c r="K10" s="348">
        <v>1.035097346803138E-2</v>
      </c>
      <c r="L10" s="347">
        <v>38034.156199999466</v>
      </c>
      <c r="M10" s="348">
        <v>4.8964548384439859E-3</v>
      </c>
      <c r="N10" s="347">
        <v>46835.945789997255</v>
      </c>
      <c r="O10" s="348">
        <v>1.3567105194291726E-2</v>
      </c>
      <c r="P10" s="347">
        <v>35439.611550000322</v>
      </c>
      <c r="Q10" s="348">
        <v>9.1310489807663979E-3</v>
      </c>
      <c r="R10" s="347">
        <v>434.08695999824999</v>
      </c>
      <c r="S10" s="348">
        <v>7.1744819002560686E-5</v>
      </c>
      <c r="T10" s="347">
        <v>120743.8004999953</v>
      </c>
      <c r="U10" s="346">
        <v>5.7085187433894499E-3</v>
      </c>
      <c r="V10" s="347">
        <v>8709.7222899998433</v>
      </c>
      <c r="W10" s="348">
        <v>1.2224299930359145E-2</v>
      </c>
      <c r="X10" s="347">
        <v>1723.7876699999999</v>
      </c>
      <c r="Y10" s="348">
        <v>8.0591998360289765E-3</v>
      </c>
      <c r="Z10" s="347">
        <v>6551.62158</v>
      </c>
      <c r="AA10" s="348">
        <v>2.0210767982656593E-2</v>
      </c>
      <c r="AB10" s="347">
        <v>0.23737999997660517</v>
      </c>
      <c r="AC10" s="348">
        <v>4.2670744378355961E-7</v>
      </c>
      <c r="AD10" s="347">
        <v>16985.368919999819</v>
      </c>
      <c r="AE10" s="348">
        <v>9.4005193990343485E-3</v>
      </c>
      <c r="AF10" s="347">
        <v>146323.28529999516</v>
      </c>
      <c r="AG10" s="346">
        <v>6.1509738518335183E-3</v>
      </c>
    </row>
    <row r="11" spans="1:35" ht="27">
      <c r="A11" s="344" t="s">
        <v>411</v>
      </c>
      <c r="B11" s="347">
        <v>204123.66941000003</v>
      </c>
      <c r="C11" s="348">
        <v>0.99578784522913411</v>
      </c>
      <c r="D11" s="347">
        <v>166505.99781</v>
      </c>
      <c r="E11" s="348">
        <v>0.94969263687290173</v>
      </c>
      <c r="F11" s="347">
        <v>293843.49892000004</v>
      </c>
      <c r="G11" s="348">
        <v>0.98897258383025222</v>
      </c>
      <c r="H11" s="347">
        <v>150954.80574000001</v>
      </c>
      <c r="I11" s="348">
        <v>0.98767848395087643</v>
      </c>
      <c r="J11" s="347">
        <v>815427.97188000008</v>
      </c>
      <c r="K11" s="348">
        <v>0.98212235206915355</v>
      </c>
      <c r="L11" s="347">
        <v>7765978.8048999999</v>
      </c>
      <c r="M11" s="348">
        <v>0.99977936396303124</v>
      </c>
      <c r="N11" s="347">
        <v>3379162.4314300003</v>
      </c>
      <c r="O11" s="348">
        <v>0.97885184984565032</v>
      </c>
      <c r="P11" s="347">
        <v>3841804.8451399994</v>
      </c>
      <c r="Q11" s="348">
        <v>0.98984460272727459</v>
      </c>
      <c r="R11" s="347">
        <v>6029742.7856700001</v>
      </c>
      <c r="S11" s="348">
        <v>0.9965809726042778</v>
      </c>
      <c r="T11" s="347">
        <v>21016688.867139999</v>
      </c>
      <c r="U11" s="348">
        <v>0.99362585760299749</v>
      </c>
      <c r="V11" s="347">
        <v>713152.69239999994</v>
      </c>
      <c r="W11" s="348">
        <v>1.0009265643349134</v>
      </c>
      <c r="X11" s="347">
        <v>203058.95391000004</v>
      </c>
      <c r="Y11" s="348">
        <v>0.94935862260558335</v>
      </c>
      <c r="Z11" s="347">
        <v>322423.59914999997</v>
      </c>
      <c r="AA11" s="348">
        <v>0.99462834887263485</v>
      </c>
      <c r="AB11" s="347">
        <v>552312.30431999988</v>
      </c>
      <c r="AC11" s="348">
        <v>0.99282067389763884</v>
      </c>
      <c r="AD11" s="347">
        <v>1790947.5497799998</v>
      </c>
      <c r="AE11" s="348">
        <v>0.9911964387500688</v>
      </c>
      <c r="AF11" s="347">
        <v>23623064.388799999</v>
      </c>
      <c r="AG11" s="348">
        <v>0.99303983680916663</v>
      </c>
    </row>
    <row r="12" spans="1:35" ht="18.75">
      <c r="A12" s="344" t="s">
        <v>412</v>
      </c>
      <c r="B12" s="349">
        <v>127163.07284000004</v>
      </c>
      <c r="C12" s="350">
        <v>0.62034668817224181</v>
      </c>
      <c r="D12" s="349">
        <v>63799.58778999999</v>
      </c>
      <c r="E12" s="350">
        <v>0.36389078805934982</v>
      </c>
      <c r="F12" s="349">
        <v>144095.08412000001</v>
      </c>
      <c r="G12" s="350">
        <v>0.48497274291643172</v>
      </c>
      <c r="H12" s="349">
        <v>80944.391759999999</v>
      </c>
      <c r="I12" s="350">
        <v>0.52960906905833116</v>
      </c>
      <c r="J12" s="349">
        <v>416002.1365100001</v>
      </c>
      <c r="K12" s="350">
        <v>0.50104363704010813</v>
      </c>
      <c r="L12" s="349">
        <v>5407226.7889</v>
      </c>
      <c r="M12" s="350">
        <v>0.69611750117053239</v>
      </c>
      <c r="N12" s="349">
        <v>1856664.5622600003</v>
      </c>
      <c r="O12" s="350">
        <v>0.53782544585818426</v>
      </c>
      <c r="P12" s="349">
        <v>2460032.1972099994</v>
      </c>
      <c r="Q12" s="350">
        <v>0.63382959080392864</v>
      </c>
      <c r="R12" s="349">
        <v>3276324.1870200005</v>
      </c>
      <c r="S12" s="350">
        <v>0.5415027574023632</v>
      </c>
      <c r="T12" s="349">
        <v>13000247.73539</v>
      </c>
      <c r="U12" s="350">
        <v>0.61462499572541573</v>
      </c>
      <c r="V12" s="349">
        <v>649096.59815999994</v>
      </c>
      <c r="W12" s="350">
        <v>0.91102233061942883</v>
      </c>
      <c r="X12" s="349">
        <v>161385.81114999999</v>
      </c>
      <c r="Y12" s="350">
        <v>0.75452477436358711</v>
      </c>
      <c r="Z12" s="349">
        <v>263586.47253999999</v>
      </c>
      <c r="AA12" s="350">
        <v>0.81312465544947166</v>
      </c>
      <c r="AB12" s="349">
        <v>388741.05515999999</v>
      </c>
      <c r="AC12" s="350">
        <v>0.69878971251746314</v>
      </c>
      <c r="AD12" s="349">
        <v>1462809.93701</v>
      </c>
      <c r="AE12" s="350">
        <v>0.80958931505874299</v>
      </c>
      <c r="AF12" s="349">
        <v>14879059.808909999</v>
      </c>
      <c r="AG12" s="350">
        <v>0.62546919744751961</v>
      </c>
    </row>
    <row r="13" spans="1:35" ht="19.5">
      <c r="A13" s="1124" t="s">
        <v>413</v>
      </c>
      <c r="B13" s="349">
        <v>45261.271670000002</v>
      </c>
      <c r="C13" s="350">
        <v>0.22080057799701566</v>
      </c>
      <c r="D13" s="349">
        <v>32886.093460000004</v>
      </c>
      <c r="E13" s="350">
        <v>0.1875709057046375</v>
      </c>
      <c r="F13" s="349">
        <v>50846.341670000002</v>
      </c>
      <c r="G13" s="350">
        <v>0.17113068039455306</v>
      </c>
      <c r="H13" s="349">
        <v>22894.78067</v>
      </c>
      <c r="I13" s="350">
        <v>0.1497976970768379</v>
      </c>
      <c r="J13" s="349">
        <v>151888.48747000002</v>
      </c>
      <c r="K13" s="350">
        <v>0.18293838782883345</v>
      </c>
      <c r="L13" s="349">
        <v>1205366.8722399997</v>
      </c>
      <c r="M13" s="350">
        <v>0.15517695259609107</v>
      </c>
      <c r="N13" s="349">
        <v>628460.24548000016</v>
      </c>
      <c r="O13" s="350">
        <v>0.18204791463138428</v>
      </c>
      <c r="P13" s="349">
        <v>752562.54795000004</v>
      </c>
      <c r="Q13" s="350">
        <v>0.19389844261489228</v>
      </c>
      <c r="R13" s="349">
        <v>647577.89671</v>
      </c>
      <c r="S13" s="350">
        <v>0.10703007293678021</v>
      </c>
      <c r="T13" s="349">
        <v>3233967.56238</v>
      </c>
      <c r="U13" s="350">
        <v>0.15289534012440198</v>
      </c>
      <c r="V13" s="349">
        <v>0</v>
      </c>
      <c r="W13" s="350">
        <v>0</v>
      </c>
      <c r="X13" s="349">
        <v>0</v>
      </c>
      <c r="Y13" s="350">
        <v>0</v>
      </c>
      <c r="Z13" s="349">
        <v>0</v>
      </c>
      <c r="AA13" s="350">
        <v>0</v>
      </c>
      <c r="AB13" s="349">
        <v>0</v>
      </c>
      <c r="AC13" s="350">
        <v>0</v>
      </c>
      <c r="AD13" s="349">
        <v>0</v>
      </c>
      <c r="AE13" s="350">
        <v>0</v>
      </c>
      <c r="AF13" s="349">
        <v>3385856.0498500001</v>
      </c>
      <c r="AG13" s="350">
        <v>0.14233081211921342</v>
      </c>
      <c r="AH13" s="121"/>
      <c r="AI13" s="76"/>
    </row>
    <row r="14" spans="1:35" ht="19.5">
      <c r="A14" s="1124" t="s">
        <v>414</v>
      </c>
      <c r="B14" s="349">
        <v>59589.642820000008</v>
      </c>
      <c r="C14" s="350">
        <v>0.29069946759831539</v>
      </c>
      <c r="D14" s="349">
        <v>24096.714980000001</v>
      </c>
      <c r="E14" s="350">
        <v>0.13743933005611259</v>
      </c>
      <c r="F14" s="349">
        <v>67795.545599999983</v>
      </c>
      <c r="G14" s="350">
        <v>0.22817566544995338</v>
      </c>
      <c r="H14" s="349">
        <v>33068.021189999999</v>
      </c>
      <c r="I14" s="350">
        <v>0.21635994214353296</v>
      </c>
      <c r="J14" s="349">
        <v>184549.92459000001</v>
      </c>
      <c r="K14" s="350">
        <v>0.22227665994169363</v>
      </c>
      <c r="L14" s="349">
        <v>3658008.6094200001</v>
      </c>
      <c r="M14" s="350">
        <v>0.47092602397906141</v>
      </c>
      <c r="N14" s="349">
        <v>1103670.1683200002</v>
      </c>
      <c r="O14" s="350">
        <v>0.31970336075922712</v>
      </c>
      <c r="P14" s="349">
        <v>1575871.8086300001</v>
      </c>
      <c r="Q14" s="350">
        <v>0.40602484177085546</v>
      </c>
      <c r="R14" s="349">
        <v>2413098.9954200001</v>
      </c>
      <c r="S14" s="350">
        <v>0.39883103298557243</v>
      </c>
      <c r="T14" s="349">
        <v>8750649.5817900002</v>
      </c>
      <c r="U14" s="350">
        <v>0.4137127285013959</v>
      </c>
      <c r="V14" s="349">
        <v>473456.70575999998</v>
      </c>
      <c r="W14" s="350">
        <v>0.66450761373818068</v>
      </c>
      <c r="X14" s="349">
        <v>131015.93672999999</v>
      </c>
      <c r="Y14" s="350">
        <v>0.61253693490660532</v>
      </c>
      <c r="Z14" s="349">
        <v>236715.81816999998</v>
      </c>
      <c r="AA14" s="350">
        <v>0.73023272489718427</v>
      </c>
      <c r="AB14" s="349">
        <v>352106.33844999998</v>
      </c>
      <c r="AC14" s="350">
        <v>0.63293620201700151</v>
      </c>
      <c r="AD14" s="349">
        <v>1193294.79911</v>
      </c>
      <c r="AE14" s="350">
        <v>0.66042668608698485</v>
      </c>
      <c r="AF14" s="349">
        <v>10128494.305490002</v>
      </c>
      <c r="AG14" s="350">
        <v>0.42577026276976127</v>
      </c>
      <c r="AH14" s="121"/>
      <c r="AI14" s="76"/>
    </row>
    <row r="15" spans="1:35" ht="19.5">
      <c r="A15" s="1124" t="s">
        <v>415</v>
      </c>
      <c r="B15" s="349">
        <v>0</v>
      </c>
      <c r="C15" s="350">
        <v>0</v>
      </c>
      <c r="D15" s="349">
        <v>0</v>
      </c>
      <c r="E15" s="350">
        <v>0</v>
      </c>
      <c r="F15" s="349">
        <v>155.50864999999999</v>
      </c>
      <c r="G15" s="350">
        <v>5.2338674145833422E-4</v>
      </c>
      <c r="H15" s="349">
        <v>0</v>
      </c>
      <c r="I15" s="350">
        <v>0</v>
      </c>
      <c r="J15" s="349">
        <v>155.50864999999999</v>
      </c>
      <c r="K15" s="350">
        <v>1.8729860437946146E-4</v>
      </c>
      <c r="L15" s="349">
        <v>0</v>
      </c>
      <c r="M15" s="350">
        <v>0</v>
      </c>
      <c r="N15" s="349">
        <v>0</v>
      </c>
      <c r="O15" s="350">
        <v>0</v>
      </c>
      <c r="P15" s="349">
        <v>0</v>
      </c>
      <c r="Q15" s="350">
        <v>0</v>
      </c>
      <c r="R15" s="349">
        <v>0</v>
      </c>
      <c r="S15" s="350">
        <v>0</v>
      </c>
      <c r="T15" s="349">
        <v>0</v>
      </c>
      <c r="U15" s="350">
        <v>0</v>
      </c>
      <c r="V15" s="349">
        <v>0</v>
      </c>
      <c r="W15" s="350">
        <v>0</v>
      </c>
      <c r="X15" s="349">
        <v>0</v>
      </c>
      <c r="Y15" s="350">
        <v>0</v>
      </c>
      <c r="Z15" s="349">
        <v>168.14293000000001</v>
      </c>
      <c r="AA15" s="350">
        <v>5.1869567017240163E-4</v>
      </c>
      <c r="AB15" s="349">
        <v>0</v>
      </c>
      <c r="AC15" s="350">
        <v>0</v>
      </c>
      <c r="AD15" s="349">
        <v>168.14293000000001</v>
      </c>
      <c r="AE15" s="350">
        <v>9.3058377637845923E-5</v>
      </c>
      <c r="AF15" s="349">
        <v>323.65157999999997</v>
      </c>
      <c r="AG15" s="350">
        <v>1.3605301450162761E-5</v>
      </c>
      <c r="AI15" s="76"/>
    </row>
    <row r="16" spans="1:35" ht="19.5">
      <c r="A16" s="1124" t="s">
        <v>416</v>
      </c>
      <c r="B16" s="349">
        <v>480.56322999999998</v>
      </c>
      <c r="C16" s="350">
        <v>2.3443583229775561E-3</v>
      </c>
      <c r="D16" s="349">
        <v>3587.30719</v>
      </c>
      <c r="E16" s="350">
        <v>2.0460759788555868E-2</v>
      </c>
      <c r="F16" s="349">
        <v>6526.1047099999987</v>
      </c>
      <c r="G16" s="350">
        <v>2.1964544599819922E-2</v>
      </c>
      <c r="H16" s="349">
        <v>1629.6470200000001</v>
      </c>
      <c r="I16" s="350">
        <v>1.0662577386644674E-2</v>
      </c>
      <c r="J16" s="349">
        <v>12223.622149999999</v>
      </c>
      <c r="K16" s="350">
        <v>1.4722443858633407E-2</v>
      </c>
      <c r="L16" s="349">
        <v>18407.639119999996</v>
      </c>
      <c r="M16" s="350">
        <v>2.3697692452936828E-3</v>
      </c>
      <c r="N16" s="349">
        <v>42447.113159999994</v>
      </c>
      <c r="O16" s="350">
        <v>1.2295779229437833E-2</v>
      </c>
      <c r="P16" s="349">
        <v>19044.24985</v>
      </c>
      <c r="Q16" s="350">
        <v>4.9067687420039328E-3</v>
      </c>
      <c r="R16" s="349">
        <v>6046.0813399999997</v>
      </c>
      <c r="S16" s="350">
        <v>9.9928136844932712E-4</v>
      </c>
      <c r="T16" s="349">
        <v>85945.083469999983</v>
      </c>
      <c r="U16" s="350">
        <v>4.0633069181111696E-3</v>
      </c>
      <c r="V16" s="349">
        <v>8365.5122600000013</v>
      </c>
      <c r="W16" s="350">
        <v>1.1741193063612414E-2</v>
      </c>
      <c r="X16" s="349">
        <v>11309.403120000001</v>
      </c>
      <c r="Y16" s="350">
        <v>5.2874690634194879E-2</v>
      </c>
      <c r="Z16" s="349">
        <v>14722.596310000001</v>
      </c>
      <c r="AA16" s="350">
        <v>4.541699707322322E-2</v>
      </c>
      <c r="AB16" s="349">
        <v>16587.551149999999</v>
      </c>
      <c r="AC16" s="350">
        <v>2.9817303692573571E-2</v>
      </c>
      <c r="AD16" s="349">
        <v>50985.062839999999</v>
      </c>
      <c r="AE16" s="350">
        <v>2.8217583883271367E-2</v>
      </c>
      <c r="AF16" s="349">
        <v>149153.76845999999</v>
      </c>
      <c r="AG16" s="350">
        <v>6.2699585224520737E-3</v>
      </c>
      <c r="AI16" s="76"/>
    </row>
    <row r="17" spans="1:35" ht="19.5">
      <c r="A17" s="1125" t="s">
        <v>417</v>
      </c>
      <c r="B17" s="349">
        <v>543.98493000000008</v>
      </c>
      <c r="C17" s="350">
        <v>2.6537519281695011E-3</v>
      </c>
      <c r="D17" s="349">
        <v>1756.5652200000002</v>
      </c>
      <c r="E17" s="350">
        <v>1.0018840627738879E-2</v>
      </c>
      <c r="F17" s="349">
        <v>2911.6290400000003</v>
      </c>
      <c r="G17" s="350">
        <v>9.7995065585165693E-3</v>
      </c>
      <c r="H17" s="349">
        <v>0</v>
      </c>
      <c r="I17" s="350">
        <v>0</v>
      </c>
      <c r="J17" s="349">
        <v>5212.1791900000007</v>
      </c>
      <c r="K17" s="350">
        <v>6.2776822257969061E-3</v>
      </c>
      <c r="L17" s="349">
        <v>12787.944519999999</v>
      </c>
      <c r="M17" s="350">
        <v>1.6462989868750693E-3</v>
      </c>
      <c r="N17" s="349">
        <v>21061.699109999998</v>
      </c>
      <c r="O17" s="350">
        <v>6.1010038887037311E-3</v>
      </c>
      <c r="P17" s="349">
        <v>11233.80227</v>
      </c>
      <c r="Q17" s="350">
        <v>2.8943996359241642E-3</v>
      </c>
      <c r="R17" s="349">
        <v>14134.258260000001</v>
      </c>
      <c r="S17" s="350">
        <v>2.3360752430877821E-3</v>
      </c>
      <c r="T17" s="349">
        <v>59217.704160000001</v>
      </c>
      <c r="U17" s="350">
        <v>2.7996913525830626E-3</v>
      </c>
      <c r="V17" s="349">
        <v>0</v>
      </c>
      <c r="W17" s="350">
        <v>0</v>
      </c>
      <c r="X17" s="349">
        <v>0</v>
      </c>
      <c r="Y17" s="350">
        <v>0</v>
      </c>
      <c r="Z17" s="349">
        <v>0</v>
      </c>
      <c r="AA17" s="350">
        <v>0</v>
      </c>
      <c r="AB17" s="349">
        <v>0</v>
      </c>
      <c r="AC17" s="350">
        <v>0</v>
      </c>
      <c r="AD17" s="349">
        <v>0</v>
      </c>
      <c r="AE17" s="350">
        <v>0</v>
      </c>
      <c r="AF17" s="349">
        <v>64429.883350000004</v>
      </c>
      <c r="AG17" s="350">
        <v>2.7084310398718661E-3</v>
      </c>
      <c r="AH17" s="121"/>
      <c r="AI17" s="76"/>
    </row>
    <row r="18" spans="1:35" ht="19.5">
      <c r="A18" s="1125" t="s">
        <v>418</v>
      </c>
      <c r="B18" s="349">
        <v>3273.9362599999999</v>
      </c>
      <c r="C18" s="350">
        <v>1.5971425279518392E-2</v>
      </c>
      <c r="D18" s="349">
        <v>1472.9069399999998</v>
      </c>
      <c r="E18" s="350">
        <v>8.4009518823050296E-3</v>
      </c>
      <c r="F18" s="349">
        <v>1030.9809499999999</v>
      </c>
      <c r="G18" s="350">
        <v>3.469914759893535E-3</v>
      </c>
      <c r="H18" s="349">
        <v>3056.3581500000005</v>
      </c>
      <c r="I18" s="350">
        <v>1.9997370532225531E-2</v>
      </c>
      <c r="J18" s="349">
        <v>8834.1823000000004</v>
      </c>
      <c r="K18" s="350">
        <v>1.0640115618158483E-2</v>
      </c>
      <c r="L18" s="349">
        <v>3318.5891900000001</v>
      </c>
      <c r="M18" s="350">
        <v>4.2722972505917291E-4</v>
      </c>
      <c r="N18" s="349">
        <v>6961.2094699999998</v>
      </c>
      <c r="O18" s="350">
        <v>2.0164738763353857E-3</v>
      </c>
      <c r="P18" s="349">
        <v>10129.030429999999</v>
      </c>
      <c r="Q18" s="350">
        <v>2.6097541406037922E-3</v>
      </c>
      <c r="R18" s="349">
        <v>6072.8736600000002</v>
      </c>
      <c r="S18" s="350">
        <v>1.0037095368261575E-3</v>
      </c>
      <c r="T18" s="349">
        <v>26481.70275</v>
      </c>
      <c r="U18" s="350">
        <v>1.2520004826686636E-3</v>
      </c>
      <c r="V18" s="349">
        <v>0</v>
      </c>
      <c r="W18" s="350">
        <v>0</v>
      </c>
      <c r="X18" s="349">
        <v>0</v>
      </c>
      <c r="Y18" s="350">
        <v>0</v>
      </c>
      <c r="Z18" s="349">
        <v>0</v>
      </c>
      <c r="AA18" s="350">
        <v>0</v>
      </c>
      <c r="AB18" s="349">
        <v>0</v>
      </c>
      <c r="AC18" s="350">
        <v>0</v>
      </c>
      <c r="AD18" s="349">
        <v>0</v>
      </c>
      <c r="AE18" s="350">
        <v>0</v>
      </c>
      <c r="AF18" s="349">
        <v>35315.885049999997</v>
      </c>
      <c r="AG18" s="350">
        <v>1.4845694931708549E-3</v>
      </c>
    </row>
    <row r="19" spans="1:35" ht="19.5">
      <c r="A19" s="1126" t="s">
        <v>419</v>
      </c>
      <c r="B19" s="349">
        <v>0</v>
      </c>
      <c r="C19" s="350">
        <v>0</v>
      </c>
      <c r="D19" s="349">
        <v>0</v>
      </c>
      <c r="E19" s="350">
        <v>0</v>
      </c>
      <c r="F19" s="349">
        <v>0</v>
      </c>
      <c r="G19" s="350">
        <v>0</v>
      </c>
      <c r="H19" s="349">
        <v>0</v>
      </c>
      <c r="I19" s="350">
        <v>0</v>
      </c>
      <c r="J19" s="349">
        <v>0</v>
      </c>
      <c r="K19" s="350">
        <v>0</v>
      </c>
      <c r="L19" s="349">
        <v>0</v>
      </c>
      <c r="M19" s="350">
        <v>0</v>
      </c>
      <c r="N19" s="349">
        <v>0</v>
      </c>
      <c r="O19" s="350">
        <v>0</v>
      </c>
      <c r="P19" s="349">
        <v>0</v>
      </c>
      <c r="Q19" s="350">
        <v>0</v>
      </c>
      <c r="R19" s="349">
        <v>0</v>
      </c>
      <c r="S19" s="350">
        <v>0</v>
      </c>
      <c r="T19" s="349">
        <v>0</v>
      </c>
      <c r="U19" s="350">
        <v>0</v>
      </c>
      <c r="V19" s="349">
        <v>0</v>
      </c>
      <c r="W19" s="350">
        <v>0</v>
      </c>
      <c r="X19" s="349">
        <v>0</v>
      </c>
      <c r="Y19" s="350">
        <v>0</v>
      </c>
      <c r="Z19" s="349">
        <v>2983.98</v>
      </c>
      <c r="AA19" s="350">
        <v>9.2051298611309021E-3</v>
      </c>
      <c r="AB19" s="349">
        <v>0</v>
      </c>
      <c r="AC19" s="350">
        <v>0</v>
      </c>
      <c r="AD19" s="349">
        <v>2983.98</v>
      </c>
      <c r="AE19" s="350">
        <v>1.6514779283540468E-3</v>
      </c>
      <c r="AF19" s="349">
        <v>2983.98</v>
      </c>
      <c r="AG19" s="350">
        <v>1.2543719830212689E-4</v>
      </c>
    </row>
    <row r="20" spans="1:35" ht="17.25" customHeight="1">
      <c r="A20" s="1127" t="s">
        <v>420</v>
      </c>
      <c r="B20" s="349">
        <v>18013.673930000001</v>
      </c>
      <c r="C20" s="350">
        <v>8.7877107046245143E-2</v>
      </c>
      <c r="D20" s="349">
        <v>0</v>
      </c>
      <c r="E20" s="350">
        <v>0</v>
      </c>
      <c r="F20" s="349">
        <v>14828.9735</v>
      </c>
      <c r="G20" s="350">
        <v>4.9909044412236807E-2</v>
      </c>
      <c r="H20" s="349">
        <v>20295.584729999999</v>
      </c>
      <c r="I20" s="350">
        <v>0.13279148191909002</v>
      </c>
      <c r="J20" s="349">
        <v>53138.23216</v>
      </c>
      <c r="K20" s="350">
        <v>6.40010489626128E-2</v>
      </c>
      <c r="L20" s="349">
        <v>509337.13440999994</v>
      </c>
      <c r="M20" s="350">
        <v>6.5571226638152E-2</v>
      </c>
      <c r="N20" s="349">
        <v>54064.12672</v>
      </c>
      <c r="O20" s="350">
        <v>1.5660913473095919E-2</v>
      </c>
      <c r="P20" s="349">
        <v>91190.758080000014</v>
      </c>
      <c r="Q20" s="350">
        <v>2.3495383899649197E-2</v>
      </c>
      <c r="R20" s="349">
        <v>189394.08163</v>
      </c>
      <c r="S20" s="350">
        <v>3.1302585331647217E-2</v>
      </c>
      <c r="T20" s="349">
        <v>843986.10084000009</v>
      </c>
      <c r="U20" s="350">
        <v>3.9901928346254979E-2</v>
      </c>
      <c r="V20" s="349">
        <v>167274.38013999996</v>
      </c>
      <c r="W20" s="350">
        <v>0.23477352381763572</v>
      </c>
      <c r="X20" s="349">
        <v>19060.471300000001</v>
      </c>
      <c r="Y20" s="350">
        <v>8.9113148822786883E-2</v>
      </c>
      <c r="Z20" s="349">
        <v>8995.9351299999998</v>
      </c>
      <c r="AA20" s="350">
        <v>2.7751107947760874E-2</v>
      </c>
      <c r="AB20" s="349">
        <v>20047.165559999998</v>
      </c>
      <c r="AC20" s="350">
        <v>3.6036206807888084E-2</v>
      </c>
      <c r="AD20" s="349">
        <v>215377.95212999996</v>
      </c>
      <c r="AE20" s="350">
        <v>0.11920050878249498</v>
      </c>
      <c r="AF20" s="349">
        <v>1112502.28513</v>
      </c>
      <c r="AG20" s="350">
        <v>4.6766121003297974E-2</v>
      </c>
    </row>
    <row r="21" spans="1:35" ht="19.5">
      <c r="A21" s="351" t="s">
        <v>421</v>
      </c>
      <c r="B21" s="349">
        <v>76960.596570000009</v>
      </c>
      <c r="C21" s="350">
        <v>0.37544115705689235</v>
      </c>
      <c r="D21" s="349">
        <v>102706.41002000001</v>
      </c>
      <c r="E21" s="350">
        <v>0.58580184881355191</v>
      </c>
      <c r="F21" s="349">
        <v>149748.4148</v>
      </c>
      <c r="G21" s="350">
        <v>0.50399984091382044</v>
      </c>
      <c r="H21" s="349">
        <v>70010.413979999998</v>
      </c>
      <c r="I21" s="350">
        <v>0.45806941489254538</v>
      </c>
      <c r="J21" s="349">
        <v>399425.83537000004</v>
      </c>
      <c r="K21" s="350">
        <v>0.48107871502904537</v>
      </c>
      <c r="L21" s="349">
        <v>2358752.0159999998</v>
      </c>
      <c r="M21" s="350">
        <v>0.30366186279249885</v>
      </c>
      <c r="N21" s="349">
        <v>1522497.8691700001</v>
      </c>
      <c r="O21" s="350">
        <v>0.44102640398746612</v>
      </c>
      <c r="P21" s="349">
        <v>1381772.64793</v>
      </c>
      <c r="Q21" s="350">
        <v>0.35601501192334595</v>
      </c>
      <c r="R21" s="349">
        <v>2753418.5986500001</v>
      </c>
      <c r="S21" s="350">
        <v>0.45507821520191466</v>
      </c>
      <c r="T21" s="349">
        <v>8016441.1317499997</v>
      </c>
      <c r="U21" s="350">
        <v>0.37900086187758175</v>
      </c>
      <c r="V21" s="349">
        <v>64056.094239999991</v>
      </c>
      <c r="W21" s="350">
        <v>8.9904233715484505E-2</v>
      </c>
      <c r="X21" s="349">
        <v>41673.142760000002</v>
      </c>
      <c r="Y21" s="350">
        <v>0.1948338482419962</v>
      </c>
      <c r="Z21" s="349">
        <v>58837.126609999992</v>
      </c>
      <c r="AA21" s="350">
        <v>0.18150369342316319</v>
      </c>
      <c r="AB21" s="349">
        <v>163571.24916000001</v>
      </c>
      <c r="AC21" s="350">
        <v>0.29403096138017576</v>
      </c>
      <c r="AD21" s="349">
        <v>328137.61277000001</v>
      </c>
      <c r="AE21" s="350">
        <v>0.18160712369132567</v>
      </c>
      <c r="AF21" s="349">
        <v>8744004.5798899997</v>
      </c>
      <c r="AG21" s="350">
        <v>0.36757063936164702</v>
      </c>
    </row>
    <row r="22" spans="1:35" ht="19.5">
      <c r="A22" s="1124" t="s">
        <v>422</v>
      </c>
      <c r="B22" s="349">
        <v>31762.376370000005</v>
      </c>
      <c r="C22" s="350">
        <v>0.15494816655147581</v>
      </c>
      <c r="D22" s="349">
        <v>40011.85788000001</v>
      </c>
      <c r="E22" s="350">
        <v>0.22821380200130462</v>
      </c>
      <c r="F22" s="349">
        <v>47185.822919999999</v>
      </c>
      <c r="G22" s="350">
        <v>0.15881067774126251</v>
      </c>
      <c r="H22" s="349">
        <v>10262.624699999998</v>
      </c>
      <c r="I22" s="350">
        <v>6.7147074618552099E-2</v>
      </c>
      <c r="J22" s="349">
        <v>129222.68187000001</v>
      </c>
      <c r="K22" s="350">
        <v>0.15563911054736917</v>
      </c>
      <c r="L22" s="349">
        <v>733083.30337999994</v>
      </c>
      <c r="M22" s="350">
        <v>9.4375941165681806E-2</v>
      </c>
      <c r="N22" s="349">
        <v>487150.71425000002</v>
      </c>
      <c r="O22" s="350">
        <v>0.1411143700468547</v>
      </c>
      <c r="P22" s="349">
        <v>528344.51421000005</v>
      </c>
      <c r="Q22" s="350">
        <v>0.13612845702792967</v>
      </c>
      <c r="R22" s="349">
        <v>297959.93936999998</v>
      </c>
      <c r="S22" s="350">
        <v>4.9246081753298435E-2</v>
      </c>
      <c r="T22" s="349">
        <v>2046538.4712099999</v>
      </c>
      <c r="U22" s="350">
        <v>9.6756133015461362E-2</v>
      </c>
      <c r="V22" s="349">
        <v>0</v>
      </c>
      <c r="W22" s="350">
        <v>0</v>
      </c>
      <c r="X22" s="349">
        <v>0</v>
      </c>
      <c r="Y22" s="350">
        <v>0</v>
      </c>
      <c r="Z22" s="349">
        <v>0</v>
      </c>
      <c r="AA22" s="350">
        <v>0</v>
      </c>
      <c r="AB22" s="349">
        <v>0</v>
      </c>
      <c r="AC22" s="350">
        <v>0</v>
      </c>
      <c r="AD22" s="349">
        <v>0</v>
      </c>
      <c r="AE22" s="350">
        <v>0</v>
      </c>
      <c r="AF22" s="349">
        <v>2175761.1530800001</v>
      </c>
      <c r="AG22" s="350">
        <v>9.1462202567363121E-2</v>
      </c>
    </row>
    <row r="23" spans="1:35" ht="19.5">
      <c r="A23" s="1124" t="s">
        <v>423</v>
      </c>
      <c r="B23" s="349">
        <v>27523.134429999998</v>
      </c>
      <c r="C23" s="350">
        <v>0.13426763690472249</v>
      </c>
      <c r="D23" s="349">
        <v>27254.236560000001</v>
      </c>
      <c r="E23" s="350">
        <v>0.15544874133699077</v>
      </c>
      <c r="F23" s="349">
        <v>26280.984579999997</v>
      </c>
      <c r="G23" s="350">
        <v>8.8452435807544638E-2</v>
      </c>
      <c r="H23" s="349">
        <v>24395.478510000001</v>
      </c>
      <c r="I23" s="350">
        <v>0.15961657604669635</v>
      </c>
      <c r="J23" s="349">
        <v>105453.83407999999</v>
      </c>
      <c r="K23" s="350">
        <v>0.12701130097680927</v>
      </c>
      <c r="L23" s="349">
        <v>893119.01147999999</v>
      </c>
      <c r="M23" s="350">
        <v>0.11497867553763734</v>
      </c>
      <c r="N23" s="349">
        <v>608444.93942000007</v>
      </c>
      <c r="O23" s="350">
        <v>0.17625002247330684</v>
      </c>
      <c r="P23" s="349">
        <v>472263.81193000008</v>
      </c>
      <c r="Q23" s="350">
        <v>0.12167921176258609</v>
      </c>
      <c r="R23" s="349">
        <v>1399879.2746700002</v>
      </c>
      <c r="S23" s="350">
        <v>0.23136858381334463</v>
      </c>
      <c r="T23" s="349">
        <v>3373707.0375000006</v>
      </c>
      <c r="U23" s="350">
        <v>0.1595019353252376</v>
      </c>
      <c r="V23" s="349">
        <v>59228.597729999994</v>
      </c>
      <c r="W23" s="350">
        <v>8.3128728907626501E-2</v>
      </c>
      <c r="X23" s="349">
        <v>24888.974090000003</v>
      </c>
      <c r="Y23" s="350">
        <v>0.11636306454440383</v>
      </c>
      <c r="Z23" s="349">
        <v>45019.19838999999</v>
      </c>
      <c r="AA23" s="350">
        <v>0.13887746145214283</v>
      </c>
      <c r="AB23" s="349">
        <v>94691.925080000001</v>
      </c>
      <c r="AC23" s="350">
        <v>0.17021547435257098</v>
      </c>
      <c r="AD23" s="349">
        <v>223828.69529</v>
      </c>
      <c r="AE23" s="350">
        <v>0.12387755615108624</v>
      </c>
      <c r="AF23" s="349">
        <v>3702989.5668700007</v>
      </c>
      <c r="AG23" s="350">
        <v>0.1556621145618198</v>
      </c>
    </row>
    <row r="24" spans="1:35" ht="19.5">
      <c r="A24" s="1124" t="s">
        <v>415</v>
      </c>
      <c r="B24" s="349">
        <v>0</v>
      </c>
      <c r="C24" s="350">
        <v>0</v>
      </c>
      <c r="D24" s="349">
        <v>0</v>
      </c>
      <c r="E24" s="350">
        <v>0</v>
      </c>
      <c r="F24" s="349">
        <v>0</v>
      </c>
      <c r="G24" s="350">
        <v>0</v>
      </c>
      <c r="H24" s="349">
        <v>0</v>
      </c>
      <c r="I24" s="350">
        <v>0</v>
      </c>
      <c r="J24" s="349">
        <v>0</v>
      </c>
      <c r="K24" s="350">
        <v>0</v>
      </c>
      <c r="L24" s="349">
        <v>0</v>
      </c>
      <c r="M24" s="350">
        <v>0</v>
      </c>
      <c r="N24" s="349">
        <v>0</v>
      </c>
      <c r="O24" s="350">
        <v>0</v>
      </c>
      <c r="P24" s="349">
        <v>0</v>
      </c>
      <c r="Q24" s="350">
        <v>0</v>
      </c>
      <c r="R24" s="349">
        <v>0</v>
      </c>
      <c r="S24" s="350">
        <v>0</v>
      </c>
      <c r="T24" s="349">
        <v>0</v>
      </c>
      <c r="U24" s="350">
        <v>0</v>
      </c>
      <c r="V24" s="349">
        <v>0</v>
      </c>
      <c r="W24" s="350">
        <v>0</v>
      </c>
      <c r="X24" s="349">
        <v>0</v>
      </c>
      <c r="Y24" s="350">
        <v>0</v>
      </c>
      <c r="Z24" s="349">
        <v>0</v>
      </c>
      <c r="AA24" s="350">
        <v>0</v>
      </c>
      <c r="AB24" s="349">
        <v>0</v>
      </c>
      <c r="AC24" s="350">
        <v>0</v>
      </c>
      <c r="AD24" s="349">
        <v>0</v>
      </c>
      <c r="AE24" s="350">
        <v>0</v>
      </c>
      <c r="AF24" s="349">
        <v>0</v>
      </c>
      <c r="AG24" s="350">
        <v>0</v>
      </c>
    </row>
    <row r="25" spans="1:35" ht="19.5">
      <c r="A25" s="1124" t="s">
        <v>424</v>
      </c>
      <c r="B25" s="349">
        <v>0</v>
      </c>
      <c r="C25" s="350">
        <v>0</v>
      </c>
      <c r="D25" s="349">
        <v>7277.5177899999999</v>
      </c>
      <c r="E25" s="350">
        <v>4.150844504569233E-2</v>
      </c>
      <c r="F25" s="349">
        <v>15097.20037</v>
      </c>
      <c r="G25" s="350">
        <v>5.0811800544843376E-2</v>
      </c>
      <c r="H25" s="349">
        <v>0</v>
      </c>
      <c r="I25" s="350">
        <v>0</v>
      </c>
      <c r="J25" s="349">
        <v>22374.71816</v>
      </c>
      <c r="K25" s="350">
        <v>2.6948684106972778E-2</v>
      </c>
      <c r="L25" s="349">
        <v>0</v>
      </c>
      <c r="M25" s="350">
        <v>0</v>
      </c>
      <c r="N25" s="349">
        <v>78163.510650000011</v>
      </c>
      <c r="O25" s="350">
        <v>2.2641852394708603E-2</v>
      </c>
      <c r="P25" s="349">
        <v>92511.922259999992</v>
      </c>
      <c r="Q25" s="350">
        <v>2.3835783083263097E-2</v>
      </c>
      <c r="R25" s="349">
        <v>0</v>
      </c>
      <c r="S25" s="350">
        <v>0</v>
      </c>
      <c r="T25" s="349">
        <v>170675.43291</v>
      </c>
      <c r="U25" s="350">
        <v>8.0691837077207246E-3</v>
      </c>
      <c r="V25" s="349">
        <v>0</v>
      </c>
      <c r="W25" s="350">
        <v>0</v>
      </c>
      <c r="X25" s="349">
        <v>11608.27535</v>
      </c>
      <c r="Y25" s="350">
        <v>5.4272003695965187E-2</v>
      </c>
      <c r="Z25" s="349">
        <v>10832.538219999999</v>
      </c>
      <c r="AA25" s="350">
        <v>3.341675247178727E-2</v>
      </c>
      <c r="AB25" s="349">
        <v>0</v>
      </c>
      <c r="AC25" s="350">
        <v>0</v>
      </c>
      <c r="AD25" s="349">
        <v>22440.813569999998</v>
      </c>
      <c r="AE25" s="350">
        <v>1.2419824631922123E-2</v>
      </c>
      <c r="AF25" s="349">
        <v>215490.96463999999</v>
      </c>
      <c r="AG25" s="350">
        <v>9.0585670359266107E-3</v>
      </c>
    </row>
    <row r="26" spans="1:35" ht="19.5">
      <c r="A26" s="1125" t="s">
        <v>417</v>
      </c>
      <c r="B26" s="349">
        <v>2793.5957400000002</v>
      </c>
      <c r="C26" s="350">
        <v>1.3628153415115937E-2</v>
      </c>
      <c r="D26" s="349">
        <v>3094.2335200000002</v>
      </c>
      <c r="E26" s="350">
        <v>1.7648438070456317E-2</v>
      </c>
      <c r="F26" s="349">
        <v>7086.8541100000002</v>
      </c>
      <c r="G26" s="350">
        <v>2.3851827405250468E-2</v>
      </c>
      <c r="H26" s="349">
        <v>270.96656999999999</v>
      </c>
      <c r="I26" s="350">
        <v>1.7729005032136782E-3</v>
      </c>
      <c r="J26" s="349">
        <v>13245.649940000001</v>
      </c>
      <c r="K26" s="350">
        <v>1.5953400327640282E-2</v>
      </c>
      <c r="L26" s="349">
        <v>128476.80566</v>
      </c>
      <c r="M26" s="350">
        <v>1.6539893073840389E-2</v>
      </c>
      <c r="N26" s="349">
        <v>116644.87499000001</v>
      </c>
      <c r="O26" s="350">
        <v>3.3788861582086799E-2</v>
      </c>
      <c r="P26" s="349">
        <v>131929.99434999999</v>
      </c>
      <c r="Q26" s="350">
        <v>3.399188613403617E-2</v>
      </c>
      <c r="R26" s="349">
        <v>69909.884230000011</v>
      </c>
      <c r="S26" s="350">
        <v>1.1554532738305574E-2</v>
      </c>
      <c r="T26" s="349">
        <v>446961.55923000001</v>
      </c>
      <c r="U26" s="350">
        <v>2.113142395612376E-2</v>
      </c>
      <c r="V26" s="349">
        <v>0</v>
      </c>
      <c r="W26" s="350">
        <v>0</v>
      </c>
      <c r="X26" s="349">
        <v>0</v>
      </c>
      <c r="Y26" s="350">
        <v>0</v>
      </c>
      <c r="Z26" s="349">
        <v>0</v>
      </c>
      <c r="AA26" s="350">
        <v>0</v>
      </c>
      <c r="AB26" s="349">
        <v>0</v>
      </c>
      <c r="AC26" s="350">
        <v>0</v>
      </c>
      <c r="AD26" s="349">
        <v>0</v>
      </c>
      <c r="AE26" s="350">
        <v>0</v>
      </c>
      <c r="AF26" s="349">
        <v>460207.20916999999</v>
      </c>
      <c r="AG26" s="350">
        <v>1.9345673548993518E-2</v>
      </c>
    </row>
    <row r="27" spans="1:35" ht="39">
      <c r="A27" s="1125" t="s">
        <v>425</v>
      </c>
      <c r="B27" s="349">
        <v>14881.490030000001</v>
      </c>
      <c r="C27" s="350">
        <v>7.2597200185578137E-2</v>
      </c>
      <c r="D27" s="349">
        <v>25068.564269999999</v>
      </c>
      <c r="E27" s="350">
        <v>0.14298242235910785</v>
      </c>
      <c r="F27" s="349">
        <v>50117.032819999993</v>
      </c>
      <c r="G27" s="350">
        <v>0.16867608650207036</v>
      </c>
      <c r="H27" s="349">
        <v>21153.1842</v>
      </c>
      <c r="I27" s="350">
        <v>0.13840264838851385</v>
      </c>
      <c r="J27" s="349">
        <v>111220.27132</v>
      </c>
      <c r="K27" s="350">
        <v>0.13395654580591526</v>
      </c>
      <c r="L27" s="349">
        <v>494196.19547999999</v>
      </c>
      <c r="M27" s="350">
        <v>6.362200701323012E-2</v>
      </c>
      <c r="N27" s="349">
        <v>232093.82986000003</v>
      </c>
      <c r="O27" s="350">
        <v>6.723129749050917E-2</v>
      </c>
      <c r="P27" s="349">
        <v>156722.40518</v>
      </c>
      <c r="Q27" s="350">
        <v>4.0379673915530954E-2</v>
      </c>
      <c r="R27" s="349">
        <v>732011.07337999996</v>
      </c>
      <c r="S27" s="350">
        <v>0.12098497952513937</v>
      </c>
      <c r="T27" s="349">
        <v>1615023.5038999999</v>
      </c>
      <c r="U27" s="350">
        <v>7.6354992180555165E-2</v>
      </c>
      <c r="V27" s="349">
        <v>4827.4965099999999</v>
      </c>
      <c r="W27" s="350">
        <v>6.7755048078580104E-3</v>
      </c>
      <c r="X27" s="349">
        <v>5175.8933200000001</v>
      </c>
      <c r="Y27" s="350">
        <v>2.4198780001627163E-2</v>
      </c>
      <c r="Z27" s="349">
        <v>0</v>
      </c>
      <c r="AA27" s="350">
        <v>0</v>
      </c>
      <c r="AB27" s="349">
        <v>21336.234079999998</v>
      </c>
      <c r="AC27" s="350">
        <v>3.8353399212830645E-2</v>
      </c>
      <c r="AD27" s="349">
        <v>31339.623909999998</v>
      </c>
      <c r="AE27" s="350">
        <v>1.734485390997317E-2</v>
      </c>
      <c r="AF27" s="349">
        <v>1757583.39913</v>
      </c>
      <c r="AG27" s="350">
        <v>7.3883316030669124E-2</v>
      </c>
    </row>
    <row r="28" spans="1:35" ht="19.5" customHeight="1">
      <c r="A28" s="1126" t="s">
        <v>419</v>
      </c>
      <c r="B28" s="349">
        <v>0</v>
      </c>
      <c r="C28" s="350">
        <v>0</v>
      </c>
      <c r="D28" s="349">
        <v>0</v>
      </c>
      <c r="E28" s="350">
        <v>0</v>
      </c>
      <c r="F28" s="349">
        <v>3980.52</v>
      </c>
      <c r="G28" s="350">
        <v>1.3397012912849083E-2</v>
      </c>
      <c r="H28" s="349">
        <v>13928.16</v>
      </c>
      <c r="I28" s="350">
        <v>9.1130215335569337E-2</v>
      </c>
      <c r="J28" s="349">
        <v>17908.68</v>
      </c>
      <c r="K28" s="350">
        <v>2.1569673264338507E-2</v>
      </c>
      <c r="L28" s="349">
        <v>109876.7</v>
      </c>
      <c r="M28" s="350">
        <v>1.4145346002109174E-2</v>
      </c>
      <c r="N28" s="349">
        <v>0</v>
      </c>
      <c r="O28" s="350">
        <v>0</v>
      </c>
      <c r="P28" s="349">
        <v>0</v>
      </c>
      <c r="Q28" s="350">
        <v>0</v>
      </c>
      <c r="R28" s="349">
        <v>253658.427</v>
      </c>
      <c r="S28" s="350">
        <v>4.192403737182665E-2</v>
      </c>
      <c r="T28" s="349">
        <v>363535.12699999998</v>
      </c>
      <c r="U28" s="350">
        <v>1.7187193692483158E-2</v>
      </c>
      <c r="V28" s="349">
        <v>0</v>
      </c>
      <c r="W28" s="350">
        <v>0</v>
      </c>
      <c r="X28" s="349">
        <v>0</v>
      </c>
      <c r="Y28" s="350">
        <v>0</v>
      </c>
      <c r="Z28" s="349">
        <v>2985.39</v>
      </c>
      <c r="AA28" s="350">
        <v>9.2094794992330989E-3</v>
      </c>
      <c r="AB28" s="349">
        <v>47543.09</v>
      </c>
      <c r="AC28" s="350">
        <v>8.5462087814774143E-2</v>
      </c>
      <c r="AD28" s="349">
        <v>50528.479999999996</v>
      </c>
      <c r="AE28" s="350">
        <v>2.7964888998344119E-2</v>
      </c>
      <c r="AF28" s="349">
        <v>431972.28699999995</v>
      </c>
      <c r="AG28" s="350">
        <v>1.8158765616874867E-2</v>
      </c>
    </row>
    <row r="29" spans="1:35" ht="19.5">
      <c r="A29" s="1124" t="s">
        <v>420</v>
      </c>
      <c r="B29" s="349">
        <v>0</v>
      </c>
      <c r="C29" s="350">
        <v>0</v>
      </c>
      <c r="D29" s="349">
        <v>0</v>
      </c>
      <c r="E29" s="350">
        <v>0</v>
      </c>
      <c r="F29" s="349">
        <v>0</v>
      </c>
      <c r="G29" s="350">
        <v>0</v>
      </c>
      <c r="H29" s="349">
        <v>0</v>
      </c>
      <c r="I29" s="350">
        <v>0</v>
      </c>
      <c r="J29" s="349">
        <v>0</v>
      </c>
      <c r="K29" s="350">
        <v>0</v>
      </c>
      <c r="L29" s="349">
        <v>0</v>
      </c>
      <c r="M29" s="350">
        <v>0</v>
      </c>
      <c r="N29" s="349">
        <v>0</v>
      </c>
      <c r="O29" s="350">
        <v>0</v>
      </c>
      <c r="P29" s="349">
        <v>0</v>
      </c>
      <c r="Q29" s="350">
        <v>0</v>
      </c>
      <c r="R29" s="349">
        <v>0</v>
      </c>
      <c r="S29" s="350">
        <v>0</v>
      </c>
      <c r="T29" s="349">
        <v>0</v>
      </c>
      <c r="U29" s="350">
        <v>0</v>
      </c>
      <c r="V29" s="349">
        <v>0</v>
      </c>
      <c r="W29" s="350">
        <v>0</v>
      </c>
      <c r="X29" s="349">
        <v>0</v>
      </c>
      <c r="Y29" s="350">
        <v>0</v>
      </c>
      <c r="Z29" s="349">
        <v>0</v>
      </c>
      <c r="AA29" s="350">
        <v>0</v>
      </c>
      <c r="AB29" s="349">
        <v>0</v>
      </c>
      <c r="AC29" s="350">
        <v>0</v>
      </c>
      <c r="AD29" s="349">
        <v>0</v>
      </c>
      <c r="AE29" s="350">
        <v>0</v>
      </c>
      <c r="AF29" s="349">
        <v>0</v>
      </c>
      <c r="AG29" s="350">
        <v>0</v>
      </c>
    </row>
    <row r="30" spans="1:35" s="1008" customFormat="1" ht="19.5">
      <c r="A30" s="1128" t="s">
        <v>1748</v>
      </c>
      <c r="B30" s="349">
        <v>0</v>
      </c>
      <c r="C30" s="350">
        <v>0</v>
      </c>
      <c r="D30" s="349">
        <v>544.29</v>
      </c>
      <c r="E30" s="350">
        <v>3.1044419547780833E-3</v>
      </c>
      <c r="F30" s="349">
        <v>1156</v>
      </c>
      <c r="G30" s="350">
        <v>3.8906843646693244E-3</v>
      </c>
      <c r="H30" s="349">
        <v>0</v>
      </c>
      <c r="I30" s="350">
        <v>0</v>
      </c>
      <c r="J30" s="349">
        <v>1700.29</v>
      </c>
      <c r="K30" s="350">
        <v>0</v>
      </c>
      <c r="L30" s="349">
        <v>0</v>
      </c>
      <c r="M30" s="350">
        <v>0</v>
      </c>
      <c r="N30" s="349">
        <v>28881.921780000001</v>
      </c>
      <c r="O30" s="350">
        <v>8.3663106273013793E-3</v>
      </c>
      <c r="P30" s="349">
        <v>31994.006799999999</v>
      </c>
      <c r="Q30" s="350">
        <v>8.2432857022037686E-3</v>
      </c>
      <c r="R30" s="349">
        <v>0</v>
      </c>
      <c r="S30" s="350">
        <v>0</v>
      </c>
      <c r="T30" s="349">
        <v>60875.92858</v>
      </c>
      <c r="U30" s="350">
        <v>1.8769344113246624E-10</v>
      </c>
      <c r="V30" s="349">
        <v>0</v>
      </c>
      <c r="W30" s="350">
        <v>0</v>
      </c>
      <c r="X30" s="349">
        <v>0</v>
      </c>
      <c r="Y30" s="350">
        <v>0</v>
      </c>
      <c r="Z30" s="349">
        <v>0</v>
      </c>
      <c r="AA30" s="350">
        <v>0</v>
      </c>
      <c r="AB30" s="349">
        <v>0</v>
      </c>
      <c r="AC30" s="350">
        <v>0</v>
      </c>
      <c r="AD30" s="349">
        <v>0</v>
      </c>
      <c r="AE30" s="350">
        <v>0</v>
      </c>
      <c r="AF30" s="349">
        <v>62576.218580000001</v>
      </c>
      <c r="AG30" s="350">
        <v>1.6688639912447259E-10</v>
      </c>
    </row>
    <row r="31" spans="1:35" ht="19.5">
      <c r="A31" s="351" t="s">
        <v>426</v>
      </c>
      <c r="B31" s="349">
        <v>0</v>
      </c>
      <c r="C31" s="350">
        <v>0</v>
      </c>
      <c r="D31" s="349">
        <v>0</v>
      </c>
      <c r="E31" s="350">
        <v>0</v>
      </c>
      <c r="F31" s="349">
        <v>0</v>
      </c>
      <c r="G31" s="350">
        <v>0</v>
      </c>
      <c r="H31" s="349">
        <v>0</v>
      </c>
      <c r="I31" s="350">
        <v>0</v>
      </c>
      <c r="J31" s="349">
        <v>0</v>
      </c>
      <c r="K31" s="350">
        <v>0</v>
      </c>
      <c r="L31" s="349">
        <v>3.9700000000000004E-3</v>
      </c>
      <c r="M31" s="350">
        <v>5.1109128348752215E-10</v>
      </c>
      <c r="N31" s="349">
        <v>0</v>
      </c>
      <c r="O31" s="350">
        <v>0</v>
      </c>
      <c r="P31" s="349">
        <v>0</v>
      </c>
      <c r="Q31" s="350">
        <v>0</v>
      </c>
      <c r="R31" s="349">
        <v>0</v>
      </c>
      <c r="S31" s="350">
        <v>0</v>
      </c>
      <c r="T31" s="349">
        <v>3.9700000000000004E-3</v>
      </c>
      <c r="U31" s="350">
        <v>1.8769344113246624E-10</v>
      </c>
      <c r="V31" s="349">
        <v>0</v>
      </c>
      <c r="W31" s="350">
        <v>0</v>
      </c>
      <c r="X31" s="349">
        <v>0</v>
      </c>
      <c r="Y31" s="350">
        <v>0</v>
      </c>
      <c r="Z31" s="349">
        <v>0</v>
      </c>
      <c r="AA31" s="350">
        <v>0</v>
      </c>
      <c r="AB31" s="349">
        <v>0</v>
      </c>
      <c r="AC31" s="350">
        <v>0</v>
      </c>
      <c r="AD31" s="349">
        <v>0</v>
      </c>
      <c r="AE31" s="350">
        <v>0</v>
      </c>
      <c r="AF31" s="349">
        <v>3.9700000000000004E-3</v>
      </c>
      <c r="AG31" s="350">
        <v>1.6688639912447259E-10</v>
      </c>
    </row>
    <row r="32" spans="1:35" ht="18">
      <c r="A32" s="344" t="s">
        <v>427</v>
      </c>
      <c r="B32" s="347">
        <v>207058.36509000004</v>
      </c>
      <c r="C32" s="348">
        <v>1.0101043343263425</v>
      </c>
      <c r="D32" s="347">
        <v>175463.14419000002</v>
      </c>
      <c r="E32" s="348">
        <v>1.0007811026120494</v>
      </c>
      <c r="F32" s="347">
        <v>298703.9411</v>
      </c>
      <c r="G32" s="348">
        <v>1.0053311014730768</v>
      </c>
      <c r="H32" s="347">
        <v>152895.50138000003</v>
      </c>
      <c r="I32" s="348">
        <v>1.0003762136993861</v>
      </c>
      <c r="J32" s="347">
        <v>834120.95176000008</v>
      </c>
      <c r="K32" s="348">
        <v>1.0046366562137612</v>
      </c>
      <c r="L32" s="347">
        <v>7806579.7981299991</v>
      </c>
      <c r="M32" s="348">
        <v>1.0050062691874113</v>
      </c>
      <c r="N32" s="347">
        <v>3453547.5058599976</v>
      </c>
      <c r="O32" s="348">
        <v>1.0003991915861588</v>
      </c>
      <c r="P32" s="347">
        <v>3884821.2091000001</v>
      </c>
      <c r="Q32" s="348">
        <v>1.0009278090355342</v>
      </c>
      <c r="R32" s="347">
        <v>6052723.5203899983</v>
      </c>
      <c r="S32" s="348">
        <v>1.0003791715942654</v>
      </c>
      <c r="T32" s="347">
        <v>21197672.033479996</v>
      </c>
      <c r="U32" s="348">
        <v>1.0021823697635526</v>
      </c>
      <c r="V32" s="347">
        <v>722125.88118999987</v>
      </c>
      <c r="W32" s="348">
        <v>1.0135206456900259</v>
      </c>
      <c r="X32" s="347">
        <v>214069.23233</v>
      </c>
      <c r="Y32" s="348">
        <v>1.0008348198086283</v>
      </c>
      <c r="Z32" s="347">
        <v>329080.78826999996</v>
      </c>
      <c r="AA32" s="348">
        <v>1.0151647768512766</v>
      </c>
      <c r="AB32" s="347">
        <v>556644.89201999991</v>
      </c>
      <c r="AC32" s="348">
        <v>1.0006088086293654</v>
      </c>
      <c r="AD32" s="347">
        <v>1821920.7938099997</v>
      </c>
      <c r="AE32" s="348">
        <v>1.0083385204279181</v>
      </c>
      <c r="AF32" s="347">
        <v>23853713.779049996</v>
      </c>
      <c r="AG32" s="348">
        <v>1.0027356167081785</v>
      </c>
    </row>
    <row r="33" spans="1:33" ht="18">
      <c r="A33" s="344" t="s">
        <v>542</v>
      </c>
      <c r="B33" s="347">
        <v>2071.2582599999996</v>
      </c>
      <c r="C33" s="348">
        <v>1.0104334326342466E-2</v>
      </c>
      <c r="D33" s="347">
        <v>136.94775000000001</v>
      </c>
      <c r="E33" s="348">
        <v>7.8110261204956965E-4</v>
      </c>
      <c r="F33" s="347">
        <v>1583.9766799999998</v>
      </c>
      <c r="G33" s="348">
        <v>5.3311014730768377E-3</v>
      </c>
      <c r="H33" s="347">
        <v>57.499749999999999</v>
      </c>
      <c r="I33" s="348">
        <v>3.7621369938609285E-4</v>
      </c>
      <c r="J33" s="347">
        <v>3849.6824399999991</v>
      </c>
      <c r="K33" s="348">
        <v>4.6366562137612269E-3</v>
      </c>
      <c r="L33" s="347">
        <v>38887.160310000007</v>
      </c>
      <c r="M33" s="348">
        <v>5.0062691874113181E-3</v>
      </c>
      <c r="N33" s="347">
        <v>1378.07699</v>
      </c>
      <c r="O33" s="348">
        <v>3.9919158615893516E-4</v>
      </c>
      <c r="P33" s="347">
        <v>3601.0311499999993</v>
      </c>
      <c r="Q33" s="348">
        <v>9.2780903553428605E-4</v>
      </c>
      <c r="R33" s="347">
        <v>2294.1509500000002</v>
      </c>
      <c r="S33" s="348">
        <v>3.7917159426527396E-4</v>
      </c>
      <c r="T33" s="347">
        <v>46160.419400000013</v>
      </c>
      <c r="U33" s="348">
        <v>2.1823697635526083E-3</v>
      </c>
      <c r="V33" s="347">
        <v>9633.3589499999998</v>
      </c>
      <c r="W33" s="348">
        <v>1.3520645690025987E-2</v>
      </c>
      <c r="X33" s="347">
        <v>178.56016999999997</v>
      </c>
      <c r="Y33" s="348">
        <v>8.3481980862834819E-4</v>
      </c>
      <c r="Z33" s="347">
        <v>4915.8883699999988</v>
      </c>
      <c r="AA33" s="348">
        <v>1.5164776851276854E-2</v>
      </c>
      <c r="AB33" s="347">
        <v>338.68401999999998</v>
      </c>
      <c r="AC33" s="348">
        <v>6.0880862936550228E-4</v>
      </c>
      <c r="AD33" s="347">
        <v>15066.49151</v>
      </c>
      <c r="AE33" s="348">
        <v>8.3385204279179583E-3</v>
      </c>
      <c r="AF33" s="347">
        <v>65076.59335000001</v>
      </c>
      <c r="AG33" s="348">
        <v>2.7356167081786145E-3</v>
      </c>
    </row>
    <row r="34" spans="1:33" ht="22.5" customHeight="1">
      <c r="A34" s="845" t="s">
        <v>429</v>
      </c>
      <c r="B34" s="846">
        <v>204987.10683</v>
      </c>
      <c r="C34" s="847">
        <v>1</v>
      </c>
      <c r="D34" s="846">
        <v>175326.19644000006</v>
      </c>
      <c r="E34" s="847">
        <v>1</v>
      </c>
      <c r="F34" s="908">
        <v>297119.96442000003</v>
      </c>
      <c r="G34" s="847">
        <v>1</v>
      </c>
      <c r="H34" s="846">
        <v>152838.00163000001</v>
      </c>
      <c r="I34" s="847">
        <v>1</v>
      </c>
      <c r="J34" s="846">
        <v>830271.2693200002</v>
      </c>
      <c r="K34" s="847">
        <v>1</v>
      </c>
      <c r="L34" s="846">
        <v>7767692.6378199998</v>
      </c>
      <c r="M34" s="847">
        <v>1</v>
      </c>
      <c r="N34" s="846">
        <v>3452169.4288699985</v>
      </c>
      <c r="O34" s="847">
        <v>1</v>
      </c>
      <c r="P34" s="908">
        <v>3881220.1779499999</v>
      </c>
      <c r="Q34" s="847">
        <v>1</v>
      </c>
      <c r="R34" s="846">
        <v>6050429.3694399977</v>
      </c>
      <c r="S34" s="847">
        <v>1</v>
      </c>
      <c r="T34" s="846">
        <v>21151511.614079997</v>
      </c>
      <c r="U34" s="847">
        <v>1</v>
      </c>
      <c r="V34" s="846">
        <v>712492.52223999985</v>
      </c>
      <c r="W34" s="847">
        <v>1</v>
      </c>
      <c r="X34" s="846">
        <v>213890.67216000002</v>
      </c>
      <c r="Y34" s="847">
        <v>1</v>
      </c>
      <c r="Z34" s="908">
        <v>324164.89990000002</v>
      </c>
      <c r="AA34" s="847">
        <v>1</v>
      </c>
      <c r="AB34" s="846">
        <v>556306.20799999987</v>
      </c>
      <c r="AC34" s="847">
        <v>1</v>
      </c>
      <c r="AD34" s="846">
        <v>1806854.3022999999</v>
      </c>
      <c r="AE34" s="847">
        <v>1</v>
      </c>
      <c r="AF34" s="846">
        <v>23788637.185699996</v>
      </c>
      <c r="AG34" s="847">
        <v>1</v>
      </c>
    </row>
    <row r="35" spans="1:33" ht="19.5">
      <c r="A35" s="353" t="s">
        <v>430</v>
      </c>
      <c r="B35" s="349">
        <v>40.246549999999985</v>
      </c>
      <c r="C35" s="350">
        <v>1.9633698246874264E-4</v>
      </c>
      <c r="D35" s="349">
        <v>1208.78304</v>
      </c>
      <c r="E35" s="350">
        <v>6.8944804857708096E-3</v>
      </c>
      <c r="F35" s="349">
        <v>715.05169000000001</v>
      </c>
      <c r="G35" s="350">
        <v>2.4066093686966926E-3</v>
      </c>
      <c r="H35" s="349">
        <v>0</v>
      </c>
      <c r="I35" s="350">
        <v>0</v>
      </c>
      <c r="J35" s="349">
        <v>1964.0812800000001</v>
      </c>
      <c r="K35" s="350">
        <v>2.3655898410270193E-3</v>
      </c>
      <c r="L35" s="349">
        <v>-3900.7712300000003</v>
      </c>
      <c r="M35" s="350">
        <v>-5.0217888527251907E-4</v>
      </c>
      <c r="N35" s="349">
        <v>11237.975550000001</v>
      </c>
      <c r="O35" s="350">
        <v>3.2553371963781443E-3</v>
      </c>
      <c r="P35" s="349">
        <v>-2481.1573399999997</v>
      </c>
      <c r="Q35" s="350">
        <v>-6.3927250355338213E-4</v>
      </c>
      <c r="R35" s="349">
        <v>0</v>
      </c>
      <c r="S35" s="350">
        <v>0</v>
      </c>
      <c r="T35" s="349">
        <v>4856.046980000001</v>
      </c>
      <c r="U35" s="346">
        <v>2.2958392140481624E-4</v>
      </c>
      <c r="V35" s="349">
        <v>-44.477800000000002</v>
      </c>
      <c r="W35" s="350">
        <v>-6.242563761955927E-5</v>
      </c>
      <c r="X35" s="349">
        <v>0</v>
      </c>
      <c r="Y35" s="350">
        <v>0</v>
      </c>
      <c r="Z35" s="349">
        <v>0</v>
      </c>
      <c r="AA35" s="350">
        <v>0</v>
      </c>
      <c r="AB35" s="349">
        <v>0</v>
      </c>
      <c r="AC35" s="350">
        <v>0</v>
      </c>
      <c r="AD35" s="349">
        <v>-44.477800000000002</v>
      </c>
      <c r="AE35" s="350">
        <v>-2.4616151918493294E-5</v>
      </c>
      <c r="AF35" s="349">
        <v>6775.6504600000017</v>
      </c>
      <c r="AG35" s="350">
        <v>2.8482718060339457E-4</v>
      </c>
    </row>
    <row r="36" spans="1:33" ht="28.5">
      <c r="A36" s="353" t="s">
        <v>431</v>
      </c>
      <c r="B36" s="349">
        <v>0</v>
      </c>
      <c r="C36" s="350">
        <v>0</v>
      </c>
      <c r="D36" s="349">
        <v>0</v>
      </c>
      <c r="E36" s="350">
        <v>0</v>
      </c>
      <c r="F36" s="349">
        <v>0</v>
      </c>
      <c r="G36" s="350">
        <v>0</v>
      </c>
      <c r="H36" s="349">
        <v>0</v>
      </c>
      <c r="I36" s="350">
        <v>0</v>
      </c>
      <c r="J36" s="349">
        <v>0</v>
      </c>
      <c r="K36" s="350">
        <v>0</v>
      </c>
      <c r="L36" s="349">
        <v>0</v>
      </c>
      <c r="M36" s="350">
        <v>0</v>
      </c>
      <c r="N36" s="349">
        <v>0</v>
      </c>
      <c r="O36" s="350">
        <v>0</v>
      </c>
      <c r="P36" s="349">
        <v>0</v>
      </c>
      <c r="Q36" s="350">
        <v>0</v>
      </c>
      <c r="R36" s="349">
        <v>0</v>
      </c>
      <c r="S36" s="350">
        <v>0</v>
      </c>
      <c r="T36" s="349">
        <v>0</v>
      </c>
      <c r="U36" s="346">
        <v>0</v>
      </c>
      <c r="V36" s="349">
        <v>0</v>
      </c>
      <c r="W36" s="350">
        <v>0</v>
      </c>
      <c r="X36" s="349">
        <v>0</v>
      </c>
      <c r="Y36" s="350">
        <v>0</v>
      </c>
      <c r="Z36" s="349">
        <v>0</v>
      </c>
      <c r="AA36" s="350">
        <v>0</v>
      </c>
      <c r="AB36" s="349">
        <v>0</v>
      </c>
      <c r="AC36" s="350">
        <v>0</v>
      </c>
      <c r="AD36" s="349">
        <v>0</v>
      </c>
      <c r="AE36" s="350">
        <v>0</v>
      </c>
      <c r="AF36" s="349">
        <v>0</v>
      </c>
      <c r="AG36" s="346">
        <v>0</v>
      </c>
    </row>
    <row r="37" spans="1:33" ht="12.75" customHeight="1">
      <c r="A37" s="22" t="s">
        <v>543</v>
      </c>
    </row>
    <row r="38" spans="1:33" ht="12.75" customHeight="1">
      <c r="A38" s="22"/>
    </row>
    <row r="39" spans="1:33" ht="12.75" customHeight="1">
      <c r="A39" s="579" t="s">
        <v>81</v>
      </c>
      <c r="L39" s="121"/>
    </row>
    <row r="40" spans="1:33" ht="12.75" customHeight="1"/>
    <row r="41" spans="1:33" ht="12.75" customHeight="1"/>
    <row r="42" spans="1:33" ht="12.75" customHeight="1"/>
    <row r="43" spans="1:33" ht="12.75" customHeight="1">
      <c r="F43" s="121"/>
      <c r="P43" s="121"/>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83"/>
      <c r="Q51" s="183"/>
      <c r="R51" s="183"/>
    </row>
    <row r="52" spans="16:33" ht="12.75" customHeight="1">
      <c r="P52" s="183"/>
      <c r="Q52" s="183"/>
      <c r="R52" s="183"/>
      <c r="AG52" s="27" t="s">
        <v>769</v>
      </c>
    </row>
    <row r="53" spans="16:33" ht="12.75" customHeight="1">
      <c r="P53" s="919"/>
      <c r="Q53" s="920"/>
      <c r="R53" s="183"/>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5" t="s">
        <v>629</v>
      </c>
      <c r="J1" s="126" t="str">
        <f>Naslovnica!A20</f>
        <v>Ožujak 2025.</v>
      </c>
    </row>
    <row r="2" spans="1:17" ht="12.75" customHeight="1">
      <c r="A2" s="496" t="s">
        <v>872</v>
      </c>
      <c r="I2" s="487"/>
      <c r="J2" s="498" t="str">
        <f>Naslovnica!A24</f>
        <v>March 2025</v>
      </c>
    </row>
    <row r="3" spans="1:17" ht="12.75" customHeight="1"/>
    <row r="4" spans="1:17" ht="33.75">
      <c r="A4" s="814" t="s">
        <v>527</v>
      </c>
      <c r="B4" s="815" t="s">
        <v>33</v>
      </c>
      <c r="C4" s="815" t="s">
        <v>34</v>
      </c>
      <c r="D4" s="815" t="s">
        <v>206</v>
      </c>
      <c r="E4" s="815" t="s">
        <v>207</v>
      </c>
      <c r="F4" s="815" t="s">
        <v>35</v>
      </c>
      <c r="G4" s="815" t="s">
        <v>36</v>
      </c>
      <c r="H4" s="815" t="s">
        <v>37</v>
      </c>
      <c r="I4" s="815" t="s">
        <v>38</v>
      </c>
      <c r="J4" s="815" t="s">
        <v>408</v>
      </c>
      <c r="N4" s="1008"/>
    </row>
    <row r="5" spans="1:17" ht="21.75">
      <c r="A5" s="661" t="s">
        <v>528</v>
      </c>
      <c r="B5" s="662">
        <v>58758</v>
      </c>
      <c r="C5" s="662">
        <v>116811</v>
      </c>
      <c r="D5" s="662">
        <v>6614</v>
      </c>
      <c r="E5" s="662">
        <v>3261</v>
      </c>
      <c r="F5" s="662">
        <v>38697</v>
      </c>
      <c r="G5" s="662">
        <v>38054</v>
      </c>
      <c r="H5" s="662">
        <v>51310</v>
      </c>
      <c r="I5" s="662">
        <v>107639</v>
      </c>
      <c r="J5" s="662">
        <v>421144</v>
      </c>
      <c r="K5" s="52"/>
    </row>
    <row r="6" spans="1:17" ht="22.5">
      <c r="A6" s="694" t="s">
        <v>529</v>
      </c>
      <c r="B6" s="354">
        <v>0.13951997416560608</v>
      </c>
      <c r="C6" s="354">
        <v>0.27736593659175957</v>
      </c>
      <c r="D6" s="354">
        <v>1.5704842049275306E-2</v>
      </c>
      <c r="E6" s="354">
        <v>7.7431947267442968E-3</v>
      </c>
      <c r="F6" s="354">
        <v>9.1885435860418294E-2</v>
      </c>
      <c r="G6" s="354">
        <v>9.0358642174648104E-2</v>
      </c>
      <c r="H6" s="354">
        <v>0.12183481184582945</v>
      </c>
      <c r="I6" s="354">
        <v>0.2555871625857189</v>
      </c>
      <c r="J6" s="354">
        <v>1</v>
      </c>
      <c r="K6" s="52"/>
    </row>
    <row r="7" spans="1:17" ht="21.75">
      <c r="A7" s="778" t="s">
        <v>861</v>
      </c>
      <c r="B7" s="779">
        <v>328</v>
      </c>
      <c r="C7" s="779">
        <v>626</v>
      </c>
      <c r="D7" s="779">
        <v>122</v>
      </c>
      <c r="E7" s="779">
        <v>40</v>
      </c>
      <c r="F7" s="779">
        <v>148</v>
      </c>
      <c r="G7" s="779">
        <v>598</v>
      </c>
      <c r="H7" s="779">
        <v>448</v>
      </c>
      <c r="I7" s="779">
        <v>660</v>
      </c>
      <c r="J7" s="779">
        <v>2970</v>
      </c>
      <c r="K7" s="52"/>
    </row>
    <row r="8" spans="1:17" ht="22.5">
      <c r="A8" s="78" t="s">
        <v>530</v>
      </c>
      <c r="B8" s="203">
        <v>230</v>
      </c>
      <c r="C8" s="203">
        <v>18</v>
      </c>
      <c r="D8" s="203">
        <v>1</v>
      </c>
      <c r="E8" s="203">
        <v>4</v>
      </c>
      <c r="F8" s="203">
        <v>36</v>
      </c>
      <c r="G8" s="203">
        <v>10</v>
      </c>
      <c r="H8" s="203">
        <v>100</v>
      </c>
      <c r="I8" s="203">
        <v>152</v>
      </c>
      <c r="J8" s="203">
        <v>551</v>
      </c>
      <c r="K8" s="52"/>
    </row>
    <row r="9" spans="1:17" ht="22.5">
      <c r="A9" s="694" t="s">
        <v>613</v>
      </c>
      <c r="B9" s="204">
        <v>23</v>
      </c>
      <c r="C9" s="204">
        <v>9</v>
      </c>
      <c r="D9" s="204">
        <v>0</v>
      </c>
      <c r="E9" s="204">
        <v>3</v>
      </c>
      <c r="F9" s="204">
        <v>7</v>
      </c>
      <c r="G9" s="204">
        <v>2</v>
      </c>
      <c r="H9" s="204">
        <v>12</v>
      </c>
      <c r="I9" s="204">
        <v>25</v>
      </c>
      <c r="J9" s="204">
        <v>81</v>
      </c>
    </row>
    <row r="10" spans="1:17" ht="22.5">
      <c r="A10" s="694" t="s">
        <v>771</v>
      </c>
      <c r="B10" s="204">
        <v>18</v>
      </c>
      <c r="C10" s="204">
        <v>105</v>
      </c>
      <c r="D10" s="204">
        <v>0</v>
      </c>
      <c r="E10" s="204">
        <v>0</v>
      </c>
      <c r="F10" s="204">
        <v>5</v>
      </c>
      <c r="G10" s="204">
        <v>25</v>
      </c>
      <c r="H10" s="204">
        <v>12</v>
      </c>
      <c r="I10" s="204">
        <v>13</v>
      </c>
      <c r="J10" s="204">
        <v>178</v>
      </c>
    </row>
    <row r="11" spans="1:17" ht="32.25">
      <c r="A11" s="778" t="s">
        <v>862</v>
      </c>
      <c r="B11" s="779">
        <v>271</v>
      </c>
      <c r="C11" s="779">
        <v>132</v>
      </c>
      <c r="D11" s="779">
        <v>1</v>
      </c>
      <c r="E11" s="779">
        <v>7</v>
      </c>
      <c r="F11" s="779">
        <v>48</v>
      </c>
      <c r="G11" s="779">
        <v>37</v>
      </c>
      <c r="H11" s="779">
        <v>124</v>
      </c>
      <c r="I11" s="779">
        <v>190</v>
      </c>
      <c r="J11" s="779">
        <v>810</v>
      </c>
      <c r="M11" s="247"/>
      <c r="N11" s="247"/>
      <c r="O11" s="247"/>
      <c r="P11" s="247"/>
      <c r="Q11" s="247"/>
    </row>
    <row r="12" spans="1:17" ht="21.75">
      <c r="A12" s="661" t="s">
        <v>531</v>
      </c>
      <c r="B12" s="662">
        <v>58815</v>
      </c>
      <c r="C12" s="662">
        <v>117305</v>
      </c>
      <c r="D12" s="662">
        <v>6735</v>
      </c>
      <c r="E12" s="662">
        <v>3294</v>
      </c>
      <c r="F12" s="662">
        <v>38797</v>
      </c>
      <c r="G12" s="662">
        <v>38615</v>
      </c>
      <c r="H12" s="662">
        <v>51634</v>
      </c>
      <c r="I12" s="662">
        <v>108109</v>
      </c>
      <c r="J12" s="662">
        <v>423304</v>
      </c>
      <c r="M12" s="247"/>
      <c r="N12" s="247"/>
      <c r="O12" s="247"/>
      <c r="P12" s="247"/>
      <c r="Q12" s="247"/>
    </row>
    <row r="13" spans="1:17" s="247" customFormat="1" ht="22.5">
      <c r="A13" s="999" t="s">
        <v>616</v>
      </c>
      <c r="B13" s="1000">
        <v>57</v>
      </c>
      <c r="C13" s="1000">
        <v>494</v>
      </c>
      <c r="D13" s="1000">
        <v>121</v>
      </c>
      <c r="E13" s="1000">
        <v>33</v>
      </c>
      <c r="F13" s="1000">
        <v>100</v>
      </c>
      <c r="G13" s="1000">
        <v>561</v>
      </c>
      <c r="H13" s="1000">
        <v>324</v>
      </c>
      <c r="I13" s="1000">
        <v>470</v>
      </c>
      <c r="J13" s="1000">
        <v>2160</v>
      </c>
    </row>
    <row r="14" spans="1:17" s="247" customFormat="1" ht="22.5">
      <c r="A14" s="835" t="s">
        <v>1177</v>
      </c>
      <c r="B14" s="1001">
        <v>9.7008066986625785E-4</v>
      </c>
      <c r="C14" s="1001">
        <v>4.2290537706208831E-3</v>
      </c>
      <c r="D14" s="1001">
        <v>1.8294526761415186E-2</v>
      </c>
      <c r="E14" s="1001">
        <v>1.0119595216191435E-2</v>
      </c>
      <c r="F14" s="1001">
        <v>2.5841796521695048E-3</v>
      </c>
      <c r="G14" s="1001">
        <v>1.4742208440637006E-2</v>
      </c>
      <c r="H14" s="1001">
        <v>6.3145585655817182E-3</v>
      </c>
      <c r="I14" s="1001">
        <v>4.3664471056030774E-3</v>
      </c>
      <c r="J14" s="1001">
        <v>5.1288870315142621E-3</v>
      </c>
    </row>
    <row r="15" spans="1:17" ht="21.75" customHeight="1">
      <c r="A15" s="694" t="s">
        <v>532</v>
      </c>
      <c r="B15" s="354">
        <v>0.13894269839169959</v>
      </c>
      <c r="C15" s="354">
        <v>0.27711762704817344</v>
      </c>
      <c r="D15" s="354">
        <v>1.5910551282293576E-2</v>
      </c>
      <c r="E15" s="354">
        <v>7.7816415625649648E-3</v>
      </c>
      <c r="F15" s="354">
        <v>9.1652807438625666E-2</v>
      </c>
      <c r="G15" s="354">
        <v>9.1222856386899254E-2</v>
      </c>
      <c r="H15" s="354">
        <v>0.12197853079583468</v>
      </c>
      <c r="I15" s="354">
        <v>0.25539328709390885</v>
      </c>
      <c r="J15" s="354">
        <v>1</v>
      </c>
      <c r="M15" s="247"/>
      <c r="N15" s="247"/>
      <c r="O15" s="247"/>
      <c r="P15" s="247"/>
      <c r="Q15" s="247"/>
    </row>
    <row r="16" spans="1:17" ht="12.75" customHeight="1">
      <c r="A16" s="21" t="s">
        <v>880</v>
      </c>
      <c r="M16" s="247"/>
      <c r="N16" s="247"/>
      <c r="O16" s="247"/>
      <c r="P16" s="247"/>
      <c r="Q16" s="247"/>
    </row>
    <row r="17" spans="1:10" ht="12.75" customHeight="1">
      <c r="A17" s="28" t="s">
        <v>533</v>
      </c>
    </row>
    <row r="18" spans="1:10" ht="12.75" customHeight="1"/>
    <row r="19" spans="1:10" ht="12.75" customHeight="1"/>
    <row r="20" spans="1:10">
      <c r="A20" s="125" t="s">
        <v>631</v>
      </c>
      <c r="B20" s="247"/>
      <c r="C20" s="247"/>
      <c r="D20" s="247"/>
      <c r="E20" s="247"/>
      <c r="F20" s="247"/>
      <c r="G20" s="700"/>
      <c r="H20" s="700" t="s">
        <v>43</v>
      </c>
      <c r="I20" s="269"/>
      <c r="J20" s="663" t="s">
        <v>1618</v>
      </c>
    </row>
    <row r="21" spans="1:10">
      <c r="A21" s="496" t="s">
        <v>630</v>
      </c>
      <c r="B21" s="247"/>
      <c r="C21" s="247"/>
      <c r="D21" s="247"/>
      <c r="E21" s="247"/>
      <c r="F21" s="247"/>
      <c r="G21" s="510"/>
      <c r="H21" s="510" t="s">
        <v>44</v>
      </c>
      <c r="I21" s="664"/>
      <c r="J21" s="498" t="s">
        <v>1619</v>
      </c>
    </row>
    <row r="22" spans="1:10">
      <c r="A22" s="247"/>
      <c r="B22" s="247"/>
      <c r="C22" s="247"/>
      <c r="D22" s="247"/>
      <c r="E22" s="247"/>
      <c r="F22" s="247"/>
      <c r="G22" s="247"/>
      <c r="H22" s="247"/>
      <c r="I22" s="247"/>
      <c r="J22" s="247"/>
    </row>
    <row r="23" spans="1:10" ht="24" customHeight="1">
      <c r="A23" s="671"/>
      <c r="B23" s="672"/>
      <c r="C23" s="672" t="s">
        <v>1604</v>
      </c>
      <c r="D23" s="672"/>
      <c r="E23" s="1177" t="s">
        <v>604</v>
      </c>
      <c r="F23" s="1180"/>
      <c r="G23" s="1180"/>
      <c r="H23" s="1181"/>
      <c r="I23" s="1182"/>
      <c r="J23" s="1182"/>
    </row>
    <row r="24" spans="1:10" ht="23.25">
      <c r="A24" s="671"/>
      <c r="B24" s="673"/>
      <c r="C24" s="674" t="s">
        <v>1605</v>
      </c>
      <c r="D24" s="673"/>
      <c r="E24" s="1183" t="s">
        <v>514</v>
      </c>
      <c r="F24" s="1183"/>
      <c r="G24" s="996" t="s">
        <v>515</v>
      </c>
      <c r="H24" s="1184"/>
      <c r="I24" s="1184"/>
      <c r="J24" s="293"/>
    </row>
    <row r="25" spans="1:10" ht="21.75">
      <c r="A25" s="691" t="s">
        <v>516</v>
      </c>
      <c r="B25" s="691" t="s">
        <v>517</v>
      </c>
      <c r="C25" s="691" t="s">
        <v>518</v>
      </c>
      <c r="D25" s="691" t="s">
        <v>519</v>
      </c>
      <c r="E25" s="691" t="s">
        <v>517</v>
      </c>
      <c r="F25" s="691" t="s">
        <v>518</v>
      </c>
      <c r="G25" s="996" t="s">
        <v>519</v>
      </c>
      <c r="H25" s="294"/>
      <c r="I25" s="294"/>
      <c r="J25" s="294"/>
    </row>
    <row r="26" spans="1:10">
      <c r="A26" s="77" t="s">
        <v>6</v>
      </c>
      <c r="B26" s="355">
        <v>1173</v>
      </c>
      <c r="C26" s="355">
        <v>1100</v>
      </c>
      <c r="D26" s="355">
        <v>2273</v>
      </c>
      <c r="E26" s="355">
        <v>45</v>
      </c>
      <c r="F26" s="355">
        <v>34</v>
      </c>
      <c r="G26" s="354">
        <v>3.6007292616226039E-2</v>
      </c>
      <c r="H26" s="295"/>
      <c r="I26" s="295"/>
      <c r="J26" s="296"/>
    </row>
    <row r="27" spans="1:10">
      <c r="A27" s="77" t="s">
        <v>7</v>
      </c>
      <c r="B27" s="355">
        <v>6738</v>
      </c>
      <c r="C27" s="355">
        <v>3969</v>
      </c>
      <c r="D27" s="355">
        <v>10707</v>
      </c>
      <c r="E27" s="355">
        <v>177</v>
      </c>
      <c r="F27" s="355">
        <v>99</v>
      </c>
      <c r="G27" s="354">
        <v>2.6459591601955657E-2</v>
      </c>
      <c r="H27" s="295"/>
      <c r="I27" s="295"/>
      <c r="J27" s="296"/>
    </row>
    <row r="28" spans="1:10">
      <c r="A28" s="77" t="s">
        <v>8</v>
      </c>
      <c r="B28" s="355">
        <v>14258</v>
      </c>
      <c r="C28" s="355">
        <v>10118</v>
      </c>
      <c r="D28" s="355">
        <v>24376</v>
      </c>
      <c r="E28" s="355">
        <v>315</v>
      </c>
      <c r="F28" s="355">
        <v>313</v>
      </c>
      <c r="G28" s="354">
        <v>2.6444332154286654E-2</v>
      </c>
      <c r="H28" s="295"/>
      <c r="I28" s="295"/>
      <c r="J28" s="296"/>
    </row>
    <row r="29" spans="1:10">
      <c r="A29" s="77" t="s">
        <v>9</v>
      </c>
      <c r="B29" s="355">
        <v>19798</v>
      </c>
      <c r="C29" s="355">
        <v>14264</v>
      </c>
      <c r="D29" s="355">
        <v>34062</v>
      </c>
      <c r="E29" s="355">
        <v>289</v>
      </c>
      <c r="F29" s="355">
        <v>288</v>
      </c>
      <c r="G29" s="354">
        <v>1.7231596237121005E-2</v>
      </c>
      <c r="H29" s="295"/>
      <c r="I29" s="295"/>
      <c r="J29" s="296"/>
    </row>
    <row r="30" spans="1:10">
      <c r="A30" s="77" t="s">
        <v>10</v>
      </c>
      <c r="B30" s="355">
        <v>26547</v>
      </c>
      <c r="C30" s="355">
        <v>20809</v>
      </c>
      <c r="D30" s="355">
        <v>47356</v>
      </c>
      <c r="E30" s="355">
        <v>121</v>
      </c>
      <c r="F30" s="355">
        <v>200</v>
      </c>
      <c r="G30" s="354">
        <v>6.8247050069096815E-3</v>
      </c>
      <c r="H30" s="295"/>
      <c r="I30" s="295"/>
      <c r="J30" s="296"/>
    </row>
    <row r="31" spans="1:10">
      <c r="A31" s="77" t="s">
        <v>11</v>
      </c>
      <c r="B31" s="355">
        <v>31936</v>
      </c>
      <c r="C31" s="355">
        <v>27696</v>
      </c>
      <c r="D31" s="355">
        <v>59632</v>
      </c>
      <c r="E31" s="355">
        <v>410</v>
      </c>
      <c r="F31" s="355">
        <v>342</v>
      </c>
      <c r="G31" s="354">
        <v>1.2771739130434723E-2</v>
      </c>
      <c r="H31" s="295"/>
      <c r="I31" s="295"/>
      <c r="J31" s="296"/>
    </row>
    <row r="32" spans="1:10">
      <c r="A32" s="77" t="s">
        <v>12</v>
      </c>
      <c r="B32" s="355">
        <v>31262</v>
      </c>
      <c r="C32" s="355">
        <v>29879</v>
      </c>
      <c r="D32" s="355">
        <v>61141</v>
      </c>
      <c r="E32" s="355">
        <v>465</v>
      </c>
      <c r="F32" s="355">
        <v>410</v>
      </c>
      <c r="G32" s="354">
        <v>1.451896591776447E-2</v>
      </c>
      <c r="H32" s="295"/>
      <c r="I32" s="295"/>
      <c r="J32" s="296"/>
    </row>
    <row r="33" spans="1:10">
      <c r="A33" s="77" t="s">
        <v>39</v>
      </c>
      <c r="B33" s="355">
        <v>49139</v>
      </c>
      <c r="C33" s="355">
        <v>53787</v>
      </c>
      <c r="D33" s="355">
        <v>102926</v>
      </c>
      <c r="E33" s="355">
        <v>712</v>
      </c>
      <c r="F33" s="355">
        <v>906</v>
      </c>
      <c r="G33" s="354">
        <v>1.5971098037667275E-2</v>
      </c>
      <c r="H33" s="295"/>
      <c r="I33" s="295"/>
      <c r="J33" s="296"/>
    </row>
    <row r="34" spans="1:10">
      <c r="A34" s="77" t="s">
        <v>40</v>
      </c>
      <c r="B34" s="355">
        <v>26484</v>
      </c>
      <c r="C34" s="355">
        <v>28387</v>
      </c>
      <c r="D34" s="355">
        <v>54871</v>
      </c>
      <c r="E34" s="355">
        <v>404</v>
      </c>
      <c r="F34" s="355">
        <v>389</v>
      </c>
      <c r="G34" s="354">
        <v>1.4664003846296181E-2</v>
      </c>
      <c r="H34" s="295"/>
      <c r="I34" s="295"/>
      <c r="J34" s="296"/>
    </row>
    <row r="35" spans="1:10">
      <c r="A35" s="77" t="s">
        <v>41</v>
      </c>
      <c r="B35" s="355">
        <v>8137</v>
      </c>
      <c r="C35" s="355">
        <v>10038</v>
      </c>
      <c r="D35" s="355">
        <v>18175</v>
      </c>
      <c r="E35" s="355">
        <v>175</v>
      </c>
      <c r="F35" s="355">
        <v>186</v>
      </c>
      <c r="G35" s="354">
        <v>2.0264960143707267E-2</v>
      </c>
      <c r="H35" s="295"/>
      <c r="I35" s="295"/>
      <c r="J35" s="296"/>
    </row>
    <row r="36" spans="1:10">
      <c r="A36" s="77" t="s">
        <v>42</v>
      </c>
      <c r="B36" s="355">
        <v>707</v>
      </c>
      <c r="C36" s="355">
        <v>931</v>
      </c>
      <c r="D36" s="355">
        <v>1638</v>
      </c>
      <c r="E36" s="355">
        <v>13</v>
      </c>
      <c r="F36" s="355">
        <v>13</v>
      </c>
      <c r="G36" s="354">
        <v>1.6129032258064502E-2</v>
      </c>
      <c r="H36" s="295"/>
      <c r="I36" s="295"/>
      <c r="J36" s="296"/>
    </row>
    <row r="37" spans="1:10" ht="24">
      <c r="A37" s="909" t="s">
        <v>520</v>
      </c>
      <c r="B37" s="839">
        <v>216179</v>
      </c>
      <c r="C37" s="839">
        <v>200978</v>
      </c>
      <c r="D37" s="839">
        <v>417157</v>
      </c>
      <c r="E37" s="839">
        <v>3126</v>
      </c>
      <c r="F37" s="839">
        <v>3180</v>
      </c>
      <c r="G37" s="1002">
        <v>1.5348630038627187E-2</v>
      </c>
      <c r="H37" s="297"/>
      <c r="I37" s="297"/>
      <c r="J37" s="298"/>
    </row>
    <row r="38" spans="1:10">
      <c r="A38" s="21" t="s">
        <v>880</v>
      </c>
      <c r="B38" s="247"/>
      <c r="C38" s="247"/>
      <c r="D38" s="247"/>
      <c r="E38" s="247"/>
      <c r="F38" s="247"/>
      <c r="G38" s="247"/>
      <c r="H38" s="247"/>
      <c r="I38" s="247"/>
      <c r="J38" s="247"/>
    </row>
    <row r="39" spans="1:10">
      <c r="A39" s="247"/>
      <c r="B39" s="247"/>
      <c r="C39" s="247"/>
      <c r="D39" s="247"/>
      <c r="E39" s="247"/>
      <c r="F39" s="247"/>
      <c r="G39" s="247"/>
      <c r="H39" s="247"/>
      <c r="I39" s="247"/>
      <c r="J39" s="247"/>
    </row>
    <row r="40" spans="1:10" ht="12.75" customHeight="1">
      <c r="A40" s="579" t="s">
        <v>81</v>
      </c>
    </row>
    <row r="66" spans="10:10">
      <c r="J66" s="27" t="s">
        <v>770</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9" t="s">
        <v>632</v>
      </c>
      <c r="I1" s="126" t="str">
        <f>Naslovnica!A20</f>
        <v>Ožujak 2025.</v>
      </c>
    </row>
    <row r="2" spans="1:10">
      <c r="A2" s="522" t="s">
        <v>873</v>
      </c>
      <c r="I2" s="498" t="str">
        <f>Naslovnica!A24</f>
        <v>March 2025</v>
      </c>
    </row>
    <row r="3" spans="1:10" ht="12.75" customHeight="1"/>
    <row r="4" spans="1:10" ht="12.75" customHeight="1">
      <c r="F4" s="292"/>
      <c r="I4" s="13" t="s">
        <v>1291</v>
      </c>
    </row>
    <row r="5" spans="1:10" s="247" customFormat="1" ht="22.35" customHeight="1">
      <c r="A5" s="1185" t="s">
        <v>999</v>
      </c>
      <c r="B5" s="1187" t="s">
        <v>977</v>
      </c>
      <c r="C5" s="1187"/>
      <c r="D5" s="1187"/>
      <c r="E5" s="1187"/>
      <c r="F5" s="1188" t="s">
        <v>979</v>
      </c>
      <c r="G5" s="1189" t="s">
        <v>976</v>
      </c>
      <c r="H5" s="1185" t="s">
        <v>978</v>
      </c>
      <c r="I5" s="1185" t="s">
        <v>980</v>
      </c>
      <c r="J5" s="828"/>
    </row>
    <row r="6" spans="1:10" s="247" customFormat="1" ht="72">
      <c r="A6" s="1185"/>
      <c r="B6" s="829" t="s">
        <v>972</v>
      </c>
      <c r="C6" s="829" t="s">
        <v>973</v>
      </c>
      <c r="D6" s="829" t="s">
        <v>974</v>
      </c>
      <c r="E6" s="829" t="s">
        <v>975</v>
      </c>
      <c r="F6" s="1188"/>
      <c r="G6" s="1189"/>
      <c r="H6" s="1185"/>
      <c r="I6" s="1185"/>
      <c r="J6" s="828"/>
    </row>
    <row r="7" spans="1:10" s="247" customFormat="1">
      <c r="A7" s="826" t="s">
        <v>938</v>
      </c>
      <c r="B7" s="832">
        <v>0</v>
      </c>
      <c r="C7" s="832">
        <v>1163.7167299999999</v>
      </c>
      <c r="D7" s="832">
        <v>5.3999999999999999E-2</v>
      </c>
      <c r="E7" s="832">
        <v>824.51353000000006</v>
      </c>
      <c r="F7" s="833">
        <v>1988.2842599999999</v>
      </c>
      <c r="G7" s="834">
        <v>-6.3861128115830224E-2</v>
      </c>
      <c r="H7" s="833">
        <v>6758.9376699999848</v>
      </c>
      <c r="I7" s="833">
        <v>249508.08368879955</v>
      </c>
    </row>
    <row r="8" spans="1:10" s="247" customFormat="1">
      <c r="A8" s="826" t="s">
        <v>939</v>
      </c>
      <c r="B8" s="832">
        <v>0</v>
      </c>
      <c r="C8" s="832">
        <v>2373.5852599999998</v>
      </c>
      <c r="D8" s="832">
        <v>3.7870000000000001E-2</v>
      </c>
      <c r="E8" s="832">
        <v>81.817309999999992</v>
      </c>
      <c r="F8" s="833">
        <v>2455.4404399999999</v>
      </c>
      <c r="G8" s="834">
        <v>1.9102532842709019E-2</v>
      </c>
      <c r="H8" s="833">
        <v>7559.253619999974</v>
      </c>
      <c r="I8" s="833">
        <v>393298.62564710819</v>
      </c>
    </row>
    <row r="9" spans="1:10" s="247" customFormat="1">
      <c r="A9" s="826" t="s">
        <v>206</v>
      </c>
      <c r="B9" s="832">
        <v>0</v>
      </c>
      <c r="C9" s="832">
        <v>209.92103</v>
      </c>
      <c r="D9" s="832">
        <v>0</v>
      </c>
      <c r="E9" s="832">
        <v>72.638949999999994</v>
      </c>
      <c r="F9" s="833">
        <v>282.55998</v>
      </c>
      <c r="G9" s="834">
        <v>0.16339131391792172</v>
      </c>
      <c r="H9" s="833">
        <v>1010.2488900000008</v>
      </c>
      <c r="I9" s="833">
        <v>13838.359625689167</v>
      </c>
    </row>
    <row r="10" spans="1:10" s="247" customFormat="1">
      <c r="A10" s="826" t="s">
        <v>207</v>
      </c>
      <c r="B10" s="832">
        <v>0</v>
      </c>
      <c r="C10" s="832">
        <v>71.626840000000001</v>
      </c>
      <c r="D10" s="832">
        <v>0</v>
      </c>
      <c r="E10" s="832">
        <v>0</v>
      </c>
      <c r="F10" s="833">
        <v>71.626840000000001</v>
      </c>
      <c r="G10" s="834">
        <v>-0.56898712620936243</v>
      </c>
      <c r="H10" s="833">
        <v>325.63402999999926</v>
      </c>
      <c r="I10" s="833">
        <v>10312.188166543237</v>
      </c>
    </row>
    <row r="11" spans="1:10" s="247" customFormat="1">
      <c r="A11" s="826" t="s">
        <v>46</v>
      </c>
      <c r="B11" s="832">
        <v>0</v>
      </c>
      <c r="C11" s="832">
        <v>535.75353000000007</v>
      </c>
      <c r="D11" s="832">
        <v>0</v>
      </c>
      <c r="E11" s="832">
        <v>0</v>
      </c>
      <c r="F11" s="833">
        <v>535.75353000000007</v>
      </c>
      <c r="G11" s="834">
        <v>-7.5728486339960654E-2</v>
      </c>
      <c r="H11" s="833">
        <v>1742.8328099999926</v>
      </c>
      <c r="I11" s="833">
        <v>91227.178526708463</v>
      </c>
    </row>
    <row r="12" spans="1:10" s="247" customFormat="1">
      <c r="A12" s="826" t="s">
        <v>36</v>
      </c>
      <c r="B12" s="832">
        <v>0</v>
      </c>
      <c r="C12" s="832">
        <v>906.85816</v>
      </c>
      <c r="D12" s="832">
        <v>0</v>
      </c>
      <c r="E12" s="832">
        <v>73.200299999999999</v>
      </c>
      <c r="F12" s="833">
        <v>980.05845999999997</v>
      </c>
      <c r="G12" s="834">
        <v>-0.35391978535594926</v>
      </c>
      <c r="H12" s="833">
        <v>3763.9339699999982</v>
      </c>
      <c r="I12" s="833">
        <v>82762.110679632344</v>
      </c>
    </row>
    <row r="13" spans="1:10" s="247" customFormat="1">
      <c r="A13" s="826" t="s">
        <v>37</v>
      </c>
      <c r="B13" s="832">
        <v>0</v>
      </c>
      <c r="C13" s="832">
        <v>848.65218000000004</v>
      </c>
      <c r="D13" s="832">
        <v>0</v>
      </c>
      <c r="E13" s="832">
        <v>167.46124</v>
      </c>
      <c r="F13" s="833">
        <v>1016.11342</v>
      </c>
      <c r="G13" s="834">
        <v>-0.22195707226090999</v>
      </c>
      <c r="H13" s="833">
        <v>3543.186349999989</v>
      </c>
      <c r="I13" s="833">
        <v>104317.01123995487</v>
      </c>
    </row>
    <row r="14" spans="1:10" s="247" customFormat="1">
      <c r="A14" s="356" t="s">
        <v>38</v>
      </c>
      <c r="B14" s="832">
        <v>0</v>
      </c>
      <c r="C14" s="832">
        <v>2340.5279700000001</v>
      </c>
      <c r="D14" s="832">
        <v>0</v>
      </c>
      <c r="E14" s="832">
        <v>0.60619000000000001</v>
      </c>
      <c r="F14" s="833">
        <v>2341.1341600000001</v>
      </c>
      <c r="G14" s="834">
        <v>0.18091257085914303</v>
      </c>
      <c r="H14" s="833">
        <v>6932.4898600000306</v>
      </c>
      <c r="I14" s="833">
        <v>383350.06862413778</v>
      </c>
    </row>
    <row r="15" spans="1:10" s="247" customFormat="1" ht="20.45" customHeight="1">
      <c r="A15" s="830" t="s">
        <v>940</v>
      </c>
      <c r="B15" s="831">
        <v>0</v>
      </c>
      <c r="C15" s="831">
        <v>8450.6417000000001</v>
      </c>
      <c r="D15" s="831">
        <v>9.1870000000000007E-2</v>
      </c>
      <c r="E15" s="831">
        <v>1220.2375200000001</v>
      </c>
      <c r="F15" s="831">
        <v>9670.9710899999991</v>
      </c>
      <c r="G15" s="880">
        <v>-6.3565329914686219E-2</v>
      </c>
      <c r="H15" s="831">
        <v>31636.517199999969</v>
      </c>
      <c r="I15" s="831">
        <v>1328613.6261985737</v>
      </c>
    </row>
    <row r="16" spans="1:10">
      <c r="A16" s="21" t="s">
        <v>880</v>
      </c>
      <c r="B16" s="17"/>
      <c r="C16" s="18"/>
      <c r="D16" s="18"/>
      <c r="E16" s="18"/>
      <c r="F16" s="18"/>
      <c r="G16" s="18"/>
    </row>
    <row r="17" spans="1:14" ht="10.35" customHeight="1">
      <c r="A17" s="858" t="s">
        <v>47</v>
      </c>
      <c r="B17" s="721"/>
      <c r="C17" s="721"/>
      <c r="D17" s="721"/>
      <c r="E17" s="721"/>
      <c r="F17" s="721"/>
      <c r="G17" s="29"/>
    </row>
    <row r="18" spans="1:14" ht="10.35" customHeight="1">
      <c r="A18" s="855" t="s">
        <v>883</v>
      </c>
      <c r="B18" s="856"/>
      <c r="C18" s="856"/>
      <c r="D18" s="856"/>
      <c r="E18" s="856"/>
      <c r="F18" s="856"/>
      <c r="G18" s="30"/>
    </row>
    <row r="19" spans="1:14" ht="10.35" customHeight="1">
      <c r="A19" s="854" t="s">
        <v>48</v>
      </c>
      <c r="B19" s="853"/>
      <c r="C19" s="853"/>
      <c r="D19" s="853"/>
      <c r="E19" s="853"/>
      <c r="F19" s="853"/>
      <c r="G19" s="31"/>
    </row>
    <row r="20" spans="1:14" ht="10.35" customHeight="1">
      <c r="A20" s="855" t="s">
        <v>49</v>
      </c>
      <c r="B20" s="857"/>
      <c r="C20" s="857"/>
      <c r="D20" s="857"/>
      <c r="E20" s="857"/>
      <c r="F20" s="857"/>
      <c r="G20" s="30"/>
    </row>
    <row r="21" spans="1:14" ht="12.75" customHeight="1"/>
    <row r="22" spans="1:14" ht="12.75" customHeight="1">
      <c r="A22" s="139" t="s">
        <v>633</v>
      </c>
      <c r="L22" s="126" t="str">
        <f>Naslovnica!A20</f>
        <v>Ožujak 2025.</v>
      </c>
    </row>
    <row r="23" spans="1:14" ht="12.75" customHeight="1">
      <c r="A23" s="522" t="s">
        <v>874</v>
      </c>
      <c r="L23" s="498" t="str">
        <f>Naslovnica!A24</f>
        <v>March 2025</v>
      </c>
    </row>
    <row r="24" spans="1:14" ht="12.75" customHeight="1"/>
    <row r="25" spans="1:14" ht="12.75" customHeight="1">
      <c r="L25" s="13" t="s">
        <v>1291</v>
      </c>
    </row>
    <row r="26" spans="1:14" s="247" customFormat="1" ht="14.45" customHeight="1">
      <c r="A26" s="1185" t="s">
        <v>999</v>
      </c>
      <c r="B26" s="1186" t="s">
        <v>1034</v>
      </c>
      <c r="C26" s="1186"/>
      <c r="D26" s="1186"/>
      <c r="E26" s="1186"/>
      <c r="F26" s="1190" t="s">
        <v>982</v>
      </c>
      <c r="G26" s="1190"/>
      <c r="H26" s="1190"/>
      <c r="I26" s="1188" t="s">
        <v>981</v>
      </c>
      <c r="J26" s="1189" t="s">
        <v>976</v>
      </c>
      <c r="K26" s="1185" t="s">
        <v>978</v>
      </c>
      <c r="L26" s="1185" t="s">
        <v>980</v>
      </c>
    </row>
    <row r="27" spans="1:14" s="247" customFormat="1" ht="96">
      <c r="A27" s="1185"/>
      <c r="B27" s="829" t="s">
        <v>984</v>
      </c>
      <c r="C27" s="829" t="s">
        <v>985</v>
      </c>
      <c r="D27" s="829" t="s">
        <v>986</v>
      </c>
      <c r="E27" s="829" t="s">
        <v>987</v>
      </c>
      <c r="F27" s="829" t="s">
        <v>983</v>
      </c>
      <c r="G27" s="829" t="s">
        <v>988</v>
      </c>
      <c r="H27" s="829" t="s">
        <v>941</v>
      </c>
      <c r="I27" s="1188"/>
      <c r="J27" s="1189"/>
      <c r="K27" s="1185"/>
      <c r="L27" s="1185"/>
      <c r="M27"/>
      <c r="N27"/>
    </row>
    <row r="28" spans="1:14" s="247" customFormat="1">
      <c r="A28" s="826" t="s">
        <v>938</v>
      </c>
      <c r="B28" s="832">
        <v>193.09649999999999</v>
      </c>
      <c r="C28" s="832">
        <v>0</v>
      </c>
      <c r="D28" s="832">
        <v>666.25105000000008</v>
      </c>
      <c r="E28" s="832">
        <v>481.02515</v>
      </c>
      <c r="F28" s="832">
        <v>63.733449999999998</v>
      </c>
      <c r="G28" s="832">
        <v>73.929670000000002</v>
      </c>
      <c r="H28" s="832">
        <v>0</v>
      </c>
      <c r="I28" s="833">
        <v>1478.0358200000001</v>
      </c>
      <c r="J28" s="834">
        <v>-6.5804513195071301E-2</v>
      </c>
      <c r="K28" s="833">
        <v>4565.0645599999843</v>
      </c>
      <c r="L28" s="833">
        <v>109266.80552190157</v>
      </c>
      <c r="M28"/>
      <c r="N28"/>
    </row>
    <row r="29" spans="1:14" s="247" customFormat="1">
      <c r="A29" s="826" t="s">
        <v>939</v>
      </c>
      <c r="B29" s="832">
        <v>128.01326</v>
      </c>
      <c r="C29" s="832">
        <v>0</v>
      </c>
      <c r="D29" s="832">
        <v>0</v>
      </c>
      <c r="E29" s="832">
        <v>10.933290000000001</v>
      </c>
      <c r="F29" s="832">
        <v>86.25103</v>
      </c>
      <c r="G29" s="832">
        <v>723.90382</v>
      </c>
      <c r="H29" s="832">
        <v>0</v>
      </c>
      <c r="I29" s="833">
        <v>949.10140000000001</v>
      </c>
      <c r="J29" s="834">
        <v>-0.26501076233759624</v>
      </c>
      <c r="K29" s="833">
        <v>3695.493100000007</v>
      </c>
      <c r="L29" s="833">
        <v>105860.77643880152</v>
      </c>
      <c r="M29"/>
      <c r="N29"/>
    </row>
    <row r="30" spans="1:14" s="247" customFormat="1">
      <c r="A30" s="826" t="s">
        <v>206</v>
      </c>
      <c r="B30" s="832">
        <v>0</v>
      </c>
      <c r="C30" s="832">
        <v>0</v>
      </c>
      <c r="D30" s="832">
        <v>6.7607299999999997</v>
      </c>
      <c r="E30" s="832">
        <v>6.7954999999999997</v>
      </c>
      <c r="F30" s="832">
        <v>0</v>
      </c>
      <c r="G30" s="832">
        <v>0</v>
      </c>
      <c r="H30" s="832">
        <v>0</v>
      </c>
      <c r="I30" s="833">
        <v>13.556229999999999</v>
      </c>
      <c r="J30" s="834">
        <v>-0.59484636342226471</v>
      </c>
      <c r="K30" s="833">
        <v>61.446739999999977</v>
      </c>
      <c r="L30" s="833">
        <v>974.31512715442307</v>
      </c>
      <c r="M30"/>
      <c r="N30"/>
    </row>
    <row r="31" spans="1:14" s="247" customFormat="1">
      <c r="A31" s="826" t="s">
        <v>207</v>
      </c>
      <c r="B31" s="832">
        <v>0</v>
      </c>
      <c r="C31" s="832">
        <v>0</v>
      </c>
      <c r="D31" s="832">
        <v>13.685120000000001</v>
      </c>
      <c r="E31" s="832">
        <v>12.56761</v>
      </c>
      <c r="F31" s="832">
        <v>2.6925700000000004</v>
      </c>
      <c r="G31" s="832">
        <v>0</v>
      </c>
      <c r="H31" s="832">
        <v>0</v>
      </c>
      <c r="I31" s="833">
        <v>28.9453</v>
      </c>
      <c r="J31" s="834">
        <v>9.5349891506802731E-2</v>
      </c>
      <c r="K31" s="833">
        <v>97.324849999999969</v>
      </c>
      <c r="L31" s="833">
        <v>3707.9806709841414</v>
      </c>
      <c r="M31"/>
      <c r="N31"/>
    </row>
    <row r="32" spans="1:14" s="247" customFormat="1">
      <c r="A32" s="826" t="s">
        <v>46</v>
      </c>
      <c r="B32" s="832">
        <v>0</v>
      </c>
      <c r="C32" s="832">
        <v>0</v>
      </c>
      <c r="D32" s="832">
        <v>142.69007999999999</v>
      </c>
      <c r="E32" s="832">
        <v>66.117670000000004</v>
      </c>
      <c r="F32" s="832">
        <v>107.83099</v>
      </c>
      <c r="G32" s="832">
        <v>68.338920000000002</v>
      </c>
      <c r="H32" s="832">
        <v>9.6239999999999992E-2</v>
      </c>
      <c r="I32" s="833">
        <v>385.07390000000004</v>
      </c>
      <c r="J32" s="834">
        <v>0.46791074848432967</v>
      </c>
      <c r="K32" s="833">
        <v>1134.5328999999983</v>
      </c>
      <c r="L32" s="833">
        <v>24155.322240317197</v>
      </c>
      <c r="M32"/>
      <c r="N32"/>
    </row>
    <row r="33" spans="1:14" s="247" customFormat="1">
      <c r="A33" s="826" t="s">
        <v>36</v>
      </c>
      <c r="B33" s="832">
        <v>0</v>
      </c>
      <c r="C33" s="832">
        <v>0</v>
      </c>
      <c r="D33" s="832">
        <v>0</v>
      </c>
      <c r="E33" s="832">
        <v>47.813910000000007</v>
      </c>
      <c r="F33" s="832">
        <v>2.9088099999999999</v>
      </c>
      <c r="G33" s="832">
        <v>100.15658000000001</v>
      </c>
      <c r="H33" s="832">
        <v>0.68167999999999995</v>
      </c>
      <c r="I33" s="833">
        <v>151.56098</v>
      </c>
      <c r="J33" s="834">
        <v>-0.1914484651490721</v>
      </c>
      <c r="K33" s="833">
        <v>621.34828000000198</v>
      </c>
      <c r="L33" s="833">
        <v>19333.093592871461</v>
      </c>
      <c r="M33"/>
      <c r="N33"/>
    </row>
    <row r="34" spans="1:14" s="247" customFormat="1">
      <c r="A34" s="826" t="s">
        <v>37</v>
      </c>
      <c r="B34" s="832">
        <v>4.8366999999999996</v>
      </c>
      <c r="C34" s="832">
        <v>0</v>
      </c>
      <c r="D34" s="832">
        <v>189.51737</v>
      </c>
      <c r="E34" s="832">
        <v>99.895030000000006</v>
      </c>
      <c r="F34" s="832">
        <v>17.43327</v>
      </c>
      <c r="G34" s="832">
        <v>36.05639</v>
      </c>
      <c r="H34" s="832">
        <v>0</v>
      </c>
      <c r="I34" s="833">
        <v>347.73876000000001</v>
      </c>
      <c r="J34" s="834">
        <v>-0.18436646305778392</v>
      </c>
      <c r="K34" s="833">
        <v>1224.9657400000033</v>
      </c>
      <c r="L34" s="833">
        <v>31347.996823781286</v>
      </c>
      <c r="M34"/>
      <c r="N34"/>
    </row>
    <row r="35" spans="1:14" s="247" customFormat="1">
      <c r="A35" s="356" t="s">
        <v>38</v>
      </c>
      <c r="B35" s="832">
        <v>311.35739000000001</v>
      </c>
      <c r="C35" s="832">
        <v>0</v>
      </c>
      <c r="D35" s="832">
        <v>436.04124000000002</v>
      </c>
      <c r="E35" s="832">
        <v>280.2946</v>
      </c>
      <c r="F35" s="832">
        <v>123.07973</v>
      </c>
      <c r="G35" s="832">
        <v>42.51831</v>
      </c>
      <c r="H35" s="832">
        <v>0.27592</v>
      </c>
      <c r="I35" s="833">
        <v>1193.56719</v>
      </c>
      <c r="J35" s="834">
        <v>-0.14796213438497052</v>
      </c>
      <c r="K35" s="833">
        <v>4410.0808600000018</v>
      </c>
      <c r="L35" s="833">
        <v>127278.8172964324</v>
      </c>
      <c r="M35"/>
      <c r="N35"/>
    </row>
    <row r="36" spans="1:14" s="247" customFormat="1" ht="20.100000000000001" customHeight="1">
      <c r="A36" s="830" t="s">
        <v>940</v>
      </c>
      <c r="B36" s="831">
        <v>637.30385000000001</v>
      </c>
      <c r="C36" s="831">
        <v>0</v>
      </c>
      <c r="D36" s="831">
        <v>1454.94559</v>
      </c>
      <c r="E36" s="831">
        <v>1005.4427599999999</v>
      </c>
      <c r="F36" s="831">
        <v>403.92984999999999</v>
      </c>
      <c r="G36" s="831">
        <v>1044.9036899999999</v>
      </c>
      <c r="H36" s="831">
        <v>1.0538399999999999</v>
      </c>
      <c r="I36" s="831">
        <v>4547.5795800000005</v>
      </c>
      <c r="J36" s="880">
        <v>-0.12719466898489429</v>
      </c>
      <c r="K36" s="831">
        <v>15810.257029999997</v>
      </c>
      <c r="L36" s="831">
        <v>421925.10771224397</v>
      </c>
      <c r="M36"/>
      <c r="N36"/>
    </row>
    <row r="37" spans="1:14" ht="12.75" customHeight="1">
      <c r="A37" s="21" t="s">
        <v>880</v>
      </c>
      <c r="G37" s="121"/>
      <c r="H37" s="121"/>
    </row>
    <row r="38" spans="1:14" ht="12.75" customHeight="1">
      <c r="A38" s="16" t="s">
        <v>863</v>
      </c>
    </row>
    <row r="39" spans="1:14" ht="12.75" customHeight="1">
      <c r="A39" s="780" t="s">
        <v>882</v>
      </c>
      <c r="G39" s="76"/>
    </row>
    <row r="40" spans="1:14" ht="12.75" customHeight="1"/>
    <row r="41" spans="1:14" ht="12.75" customHeight="1">
      <c r="A41" s="579"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772</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2025-05-06T10:29:17Z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