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e 8.1 - 8.5" sheetId="82" r:id="rId29"/>
  </sheets>
  <externalReferences>
    <externalReference r:id="rId30"/>
    <externalReference r:id="rId31"/>
    <externalReference r:id="rId32"/>
    <externalReference r:id="rId33"/>
    <externalReference r:id="rId34"/>
    <externalReference r:id="rId35"/>
    <externalReference r:id="rId36"/>
  </externalReferences>
  <definedNames>
    <definedName name="bazaprol">[1]privremeni!$A$4:$I$291</definedName>
    <definedName name="clanstvo">[2]Clanstvo!$A$1:$IV$59</definedName>
    <definedName name="datum">'12 Tablice 1.18, 1.19'!$B$70</definedName>
    <definedName name="datum_p">'8 Tablice 1.11, 1.12'!$B$4</definedName>
    <definedName name="datumd" localSheetId="4">'5 Tablice 1.5 - 1.7'!$B$2</definedName>
    <definedName name="datumn" localSheetId="4">'5 Tablice 1.5 - 1.7'!$B$35</definedName>
    <definedName name="datump">'12 Tablice 1.18, 1.19'!$C$70</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1.19'!$A$1:$G$50</definedName>
    <definedName name="_xlnm.Print_Area" localSheetId="12">'13 Tablica 1.20'!$A$1:$H$39</definedName>
    <definedName name="_xlnm.Print_Area" localSheetId="13">'14 Tablice 2.1 - 2.4'!$A$1:$H$56</definedName>
    <definedName name="_xlnm.Print_Area" localSheetId="14">'15 Tablica 3.1'!$A$1:$P$52</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5.1 - 5.3'!$A$1:$L$51</definedName>
    <definedName name="_xlnm.Print_Area" localSheetId="1">'2 Sadržaj'!$A$1:$A$155</definedName>
    <definedName name="_xlnm.Print_Area" localSheetId="19">'20 Tablica 6.1'!$A$1:$L$141</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8">'29 Tablice 8.1 - 8.5'!$A$1:$E$69</definedName>
    <definedName name="_xlnm.Print_Area" localSheetId="2">'3 Tablice 1.1, 1.2'!$A$1:$S$54</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nav">[7]NAV!$1:$1048576</definedName>
    <definedName name="ZDMFuplate">#REF!</definedName>
  </definedNames>
  <calcPr calcId="162913"/>
</workbook>
</file>

<file path=xl/calcChain.xml><?xml version="1.0" encoding="utf-8"?>
<calcChain xmlns="http://schemas.openxmlformats.org/spreadsheetml/2006/main">
  <c r="H124" i="46" l="1"/>
  <c r="F22" i="36" l="1"/>
  <c r="F21" i="36"/>
  <c r="F17" i="36"/>
  <c r="E17" i="36"/>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<sst xmlns="http://schemas.openxmlformats.org/spreadsheetml/2006/main" count="3000" uniqueCount="1446">
  <si>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</si>
  <si>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</si>
  <si>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</si>
  <si>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</si>
  <si>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</si>
  <si>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</si>
  <si>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</si>
  <si>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</si>
  <si>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</si>
  <si>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</si>
  <si>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</si>
  <si>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</si>
  <si>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</si>
  <si>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</si>
  <si>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</si>
  <si>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</si>
  <si>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</si>
  <si>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</si>
  <si>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</si>
  <si>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</si>
  <si>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</si>
  <si>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</si>
  <si>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</si>
  <si>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</si>
  <si>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</si>
  <si>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</si>
  <si>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</si>
  <si>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</si>
  <si>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</si>
  <si>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</si>
  <si>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</si>
  <si>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</si>
  <si>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</si>
  <si>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</si>
  <si>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</si>
  <si>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</si>
  <si>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</si>
  <si>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</si>
  <si>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</si>
  <si>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</si>
  <si>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</si>
  <si>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</si>
  <si>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</si>
  <si>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</si>
  <si>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</si>
  <si>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</si>
  <si>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</si>
  <si>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</si>
  <si>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</si>
  <si>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</si>
  <si>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</si>
  <si>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</si>
  <si>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</si>
  <si>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</si>
  <si>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</si>
  <si>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</si>
  <si>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</si>
  <si>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</si>
  <si>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</si>
  <si>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</si>
  <si>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</si>
  <si>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</si>
  <si>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</si>
  <si>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</si>
  <si>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</si>
  <si>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</si>
  <si>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</si>
  <si>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</si>
  <si>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</si>
  <si>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</si>
  <si>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</si>
  <si>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</si>
  <si>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</si>
  <si>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</si>
  <si>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</si>
  <si>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</si>
  <si>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</si>
  <si>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</si>
  <si>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</si>
  <si>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</si>
  <si>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</si>
  <si>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</si>
  <si>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</si>
  <si>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</si>
  <si>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</si>
  <si>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</si>
  <si>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</si>
  <si>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</si>
  <si>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</si>
  <si>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</si>
  <si>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</si>
  <si>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</si>
  <si>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</si>
  <si>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</si>
  <si>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</si>
  <si>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</si>
  <si>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</si>
  <si>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</si>
  <si>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</si>
  <si>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</si>
  <si>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</si>
  <si>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</si>
  <si>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</si>
  <si>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</si>
  <si>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</si>
  <si>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</si>
  <si>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</si>
  <si>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</si>
  <si>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</si>
  <si>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</si>
  <si>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</si>
  <si>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</si>
  <si>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</si>
  <si>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</si>
  <si>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</si>
  <si>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</si>
  <si>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</si>
  <si>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</si>
  <si>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</si>
  <si>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</si>
  <si>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</si>
  <si>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</si>
  <si>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</si>
  <si>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Nexus FGS</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</si>
  <si>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</si>
  <si>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</si>
  <si>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</si>
  <si>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</si>
  <si>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</si>
  <si>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</si>
  <si>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</si>
  <si>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</si>
  <si>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</si>
  <si>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</si>
  <si>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</si>
  <si>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</si>
  <si>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</si>
  <si>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</si>
  <si>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</si>
  <si>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</si>
  <si>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</si>
  <si>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</si>
  <si>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</si>
  <si>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</si>
  <si>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</si>
  <si>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</si>
  <si>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</si>
  <si>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</si>
  <si>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</si>
  <si>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</si>
  <si>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</si>
  <si>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</si>
  <si>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</si>
  <si>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</si>
  <si>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</si>
  <si>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</si>
  <si>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</si>
  <si>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AZ benefit
ODMF</t>
  </si>
  <si>
    <t>AZ profit
ODMF</t>
  </si>
  <si>
    <t>Croatia osiguranje
ODMF</t>
  </si>
  <si>
    <t>Erste Plavi Expert
ODMF</t>
  </si>
  <si>
    <t>Erste Plavi Protect
ODMF</t>
  </si>
  <si>
    <t>Raiffeisen
ODMF</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</si>
  <si>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</si>
  <si>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</si>
  <si>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</si>
  <si>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</si>
  <si>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</si>
  <si>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</si>
  <si>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</si>
  <si>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</si>
  <si>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</si>
  <si>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</si>
  <si>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</si>
  <si>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</si>
  <si>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</si>
  <si>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</si>
  <si>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</si>
  <si>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</si>
  <si>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</si>
  <si>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</si>
  <si>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</si>
  <si>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</si>
  <si>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</si>
  <si>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</si>
  <si>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</si>
  <si>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</si>
  <si>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</si>
  <si>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</si>
  <si>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</si>
  <si>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</si>
  <si>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</si>
  <si>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</si>
  <si>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</si>
  <si>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</si>
  <si>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</si>
  <si>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</si>
  <si>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</si>
  <si>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</si>
  <si>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</si>
  <si>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</si>
  <si>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</si>
  <si>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</si>
  <si>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</si>
  <si>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</si>
  <si>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</si>
  <si>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</si>
  <si>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</si>
  <si>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</si>
  <si>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</si>
  <si>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</si>
  <si>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</si>
  <si>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</si>
  <si>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</si>
  <si>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</si>
  <si>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</si>
  <si>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</si>
  <si>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</si>
  <si>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</si>
  <si>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</si>
  <si>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</si>
  <si>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</si>
  <si>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</si>
  <si>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</si>
  <si>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</si>
  <si>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</si>
  <si>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</si>
  <si>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</si>
  <si>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</si>
  <si>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</si>
  <si>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</si>
  <si>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</si>
  <si>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</si>
  <si>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</si>
  <si>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</si>
  <si>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</si>
  <si>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</si>
  <si>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</si>
  <si>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</si>
  <si>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</si>
  <si>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</si>
  <si>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</si>
  <si>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</si>
  <si>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</si>
  <si>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</si>
  <si>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</si>
  <si>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</si>
  <si>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</si>
  <si>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</si>
  <si>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</si>
  <si>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</si>
  <si>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</si>
  <si>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</si>
  <si>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</si>
  <si>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</si>
  <si>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</si>
  <si>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</si>
  <si>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</si>
  <si>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</si>
  <si>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</si>
  <si>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</si>
  <si>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</si>
  <si>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</si>
  <si>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</si>
  <si>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</si>
  <si>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</si>
  <si>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</si>
  <si>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</si>
  <si>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</si>
  <si>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</si>
  <si>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</si>
  <si>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</si>
  <si>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</si>
  <si>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</si>
  <si>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</si>
  <si>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</si>
  <si>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</si>
  <si>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</si>
  <si>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</si>
  <si>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</si>
  <si>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</si>
  <si>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</si>
  <si>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</si>
  <si>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</si>
  <si>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</si>
  <si>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</si>
  <si>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</si>
  <si>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</si>
  <si>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</si>
  <si>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</si>
  <si>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</si>
  <si>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</si>
  <si>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</si>
  <si>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</si>
  <si>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</si>
  <si>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</si>
  <si>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</si>
  <si>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</si>
  <si>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</si>
  <si>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</si>
  <si>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</si>
  <si>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</si>
  <si>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</si>
  <si>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</si>
  <si>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</si>
  <si>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</si>
  <si>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</si>
  <si>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</si>
  <si>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</si>
  <si>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</si>
  <si>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</si>
  <si>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</si>
  <si>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</si>
  <si>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</si>
  <si>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</si>
  <si>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</si>
  <si>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</si>
  <si>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</si>
  <si>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</si>
  <si>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</si>
  <si>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</si>
  <si>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</si>
  <si>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</si>
  <si>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</si>
  <si>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</si>
  <si>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</si>
  <si>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</si>
  <si>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</si>
  <si>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</si>
  <si>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</si>
  <si>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</si>
  <si>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</si>
  <si>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</si>
  <si>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</si>
  <si>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</si>
  <si>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</si>
  <si>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</si>
  <si>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</si>
  <si>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</si>
  <si>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</si>
  <si>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</si>
  <si>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</si>
  <si>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</si>
  <si>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</si>
  <si>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</si>
  <si>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</si>
  <si>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</si>
  <si>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</si>
  <si>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</si>
  <si>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</si>
  <si>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</si>
  <si>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</si>
  <si>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</si>
  <si>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</si>
  <si>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</si>
  <si>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</si>
  <si>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</si>
  <si>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</si>
  <si>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</si>
  <si>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</si>
  <si>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</si>
  <si>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</si>
  <si>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</si>
  <si>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</si>
  <si>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</si>
  <si>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</si>
  <si>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</si>
  <si>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</si>
  <si>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</si>
  <si>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</si>
  <si>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</si>
  <si>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</si>
  <si>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</si>
  <si>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</si>
  <si>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</si>
  <si>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</si>
  <si>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</si>
  <si>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</si>
  <si>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</si>
  <si>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</si>
  <si>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</si>
  <si>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</si>
  <si>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</si>
  <si>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</si>
  <si>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</si>
  <si>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</si>
  <si>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</si>
  <si>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</si>
  <si>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</si>
  <si>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</si>
  <si>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</si>
  <si>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</si>
  <si>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</si>
  <si>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</si>
  <si>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</si>
  <si>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</si>
  <si>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</si>
  <si>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</si>
  <si>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</si>
  <si>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</si>
  <si>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</si>
  <si>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</si>
  <si>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</si>
  <si>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</si>
  <si>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</si>
  <si>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</si>
  <si>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</si>
  <si>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</si>
  <si>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</si>
  <si>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</si>
  <si>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</si>
  <si>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</si>
  <si>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</si>
  <si>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</si>
  <si>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</si>
  <si>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</si>
  <si>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</si>
  <si>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</si>
  <si>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</si>
  <si>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</si>
  <si>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</si>
  <si>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</si>
  <si>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</si>
  <si>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</si>
  <si>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</si>
  <si>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</si>
  <si>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</si>
  <si>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</si>
  <si>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</si>
  <si>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</si>
  <si>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</si>
  <si>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</si>
  <si>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</si>
  <si>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</si>
  <si>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</si>
  <si>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</si>
  <si>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</si>
  <si>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</si>
  <si>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</si>
  <si>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</si>
  <si>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</si>
  <si>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</si>
  <si>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</si>
  <si>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</si>
  <si>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</si>
  <si>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</si>
  <si>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</si>
  <si>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</si>
  <si>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</si>
  <si>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</si>
  <si>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</si>
  <si>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</si>
  <si>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</si>
  <si>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</si>
  <si>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</si>
  <si>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</si>
  <si>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</si>
  <si>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</si>
  <si>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</si>
  <si>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</si>
  <si>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</si>
  <si>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</si>
  <si>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</si>
  <si>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</si>
  <si>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</si>
  <si>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</si>
  <si>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</si>
  <si>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</si>
  <si>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</si>
  <si>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</si>
  <si>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</si>
  <si>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</si>
  <si>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</si>
  <si>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</si>
  <si>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</si>
  <si>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</si>
  <si>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</si>
  <si>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</si>
  <si>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</si>
  <si>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</si>
  <si>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</si>
  <si>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</si>
  <si>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</si>
  <si>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</si>
  <si>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</si>
  <si>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</si>
  <si>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</si>
  <si>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</si>
  <si>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</si>
  <si>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</si>
  <si>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</si>
  <si>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</si>
  <si>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</si>
  <si>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</si>
  <si>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</si>
  <si>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</si>
  <si>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</si>
  <si>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</si>
  <si>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</si>
  <si>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</si>
  <si>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</si>
  <si>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</si>
  <si>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</si>
  <si>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</si>
  <si>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</si>
  <si>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</si>
  <si>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</si>
  <si>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</si>
  <si>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</si>
  <si>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</si>
  <si>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</si>
  <si>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31.3.2018.</t>
  </si>
  <si>
    <t>Lipanj 2018.</t>
  </si>
  <si>
    <t>June 2018</t>
  </si>
  <si>
    <t>30.6.2018.</t>
  </si>
  <si>
    <t xml:space="preserve">Erste Adriatic Bond </t>
  </si>
  <si>
    <t xml:space="preserve">KD Europa </t>
  </si>
  <si>
    <t xml:space="preserve">KD Nova Europa </t>
  </si>
  <si>
    <t>HRZBINUEURP9</t>
  </si>
  <si>
    <r>
      <t xml:space="preserve"> </t>
    </r>
    <r>
      <rPr>
        <b/>
        <vertAlign val="superscript"/>
        <sz val="8"/>
        <color rgb="FFFF0000"/>
        <rFont val="Arial"/>
        <family val="2"/>
        <charset val="238"/>
      </rPr>
      <t>2</t>
    </r>
    <r>
      <rPr>
        <sz val="8"/>
        <rFont val="Arial"/>
        <family val="2"/>
      </rPr>
      <t xml:space="preserve">  Za novčane fondove koji su promijenili naziv očekuje se da će promijeniti strategiju ulaganja nakon što dobiju odobrenje Hanfe.</t>
    </r>
  </si>
  <si>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</si>
  <si>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</si>
  <si>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</si>
  <si>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</si>
  <si>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</si>
  <si>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</si>
  <si>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</si>
  <si>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</si>
  <si>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</si>
  <si>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</si>
  <si>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</si>
  <si>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</si>
  <si>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</si>
  <si>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</si>
  <si>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</si>
  <si>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</si>
  <si>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</si>
  <si>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</si>
  <si>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</si>
  <si>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</si>
  <si>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</si>
  <si>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t>Erste &amp; Steiermärkische S-Leasing d.o.o.</t>
  </si>
  <si>
    <t>EUROLEASING d.o.o.</t>
  </si>
  <si>
    <t>HYPO - LEASING STEIERMARK d.o.o.</t>
  </si>
  <si>
    <t>OTP Leasing d.d.</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</si>
  <si>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</si>
  <si>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</si>
  <si>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</si>
  <si>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</si>
  <si>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</si>
  <si>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</si>
  <si>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</si>
  <si>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</si>
  <si>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</si>
  <si>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</si>
  <si>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</si>
  <si>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</si>
  <si>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</si>
  <si>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</si>
  <si>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</si>
  <si>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</si>
  <si>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</si>
  <si>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</si>
  <si>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</si>
  <si>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</si>
  <si>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</si>
  <si>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</si>
  <si>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</si>
  <si>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</si>
  <si>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</si>
  <si>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</si>
  <si>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t>Promjene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</si>
  <si>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</si>
  <si>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</si>
  <si>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</si>
  <si>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</si>
  <si>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</si>
  <si>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</si>
  <si>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</si>
  <si>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</si>
  <si>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</si>
  <si>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</si>
  <si>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</si>
  <si>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</si>
  <si>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</si>
  <si>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</si>
  <si>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</si>
  <si>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</si>
  <si>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</si>
  <si>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</si>
  <si>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</si>
  <si>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</si>
  <si>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</si>
  <si>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</si>
  <si>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</si>
  <si>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</si>
  <si>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</si>
  <si>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</si>
  <si>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</si>
  <si>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</si>
  <si>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</si>
  <si>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</si>
  <si>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</si>
  <si>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</si>
  <si>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</si>
  <si>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</si>
  <si>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</si>
  <si>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</si>
  <si>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</si>
  <si>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</si>
  <si>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</si>
  <si>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</si>
  <si>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</si>
  <si>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</si>
  <si>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</si>
  <si>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</si>
  <si>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</si>
  <si>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</si>
  <si>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</si>
  <si>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</si>
  <si>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</si>
  <si>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</si>
  <si>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</si>
  <si>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</si>
  <si>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</si>
  <si>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</si>
  <si>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</si>
  <si>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</si>
  <si>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</si>
  <si>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</si>
  <si>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</si>
  <si>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</si>
  <si>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</si>
  <si>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</si>
  <si>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</si>
  <si>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</si>
  <si>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</si>
  <si>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</si>
  <si>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</si>
  <si>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</si>
  <si>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</si>
  <si>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</si>
  <si>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</si>
  <si>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</si>
  <si>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</si>
  <si>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</si>
  <si>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</si>
  <si>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</si>
  <si>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</si>
  <si>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</si>
  <si>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</si>
  <si>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</si>
  <si>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</si>
  <si>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</si>
  <si>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</si>
  <si>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</si>
  <si>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</si>
  <si>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</si>
  <si>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</si>
  <si>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</si>
  <si>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</si>
  <si>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</si>
  <si>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</si>
  <si>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</si>
  <si>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</si>
  <si>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</si>
  <si>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</si>
  <si>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</si>
  <si>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</si>
  <si>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</si>
  <si>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</si>
  <si>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</si>
  <si>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</si>
  <si>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</si>
  <si>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</si>
  <si>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</si>
  <si>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</si>
  <si>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</si>
  <si>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</si>
  <si>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</si>
  <si>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</si>
  <si>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</si>
  <si>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</si>
  <si>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</si>
  <si>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</si>
  <si>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</si>
  <si>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</si>
  <si>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</si>
  <si>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</si>
  <si>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</si>
  <si>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</si>
  <si>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</si>
  <si>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</si>
  <si>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</si>
  <si>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</si>
  <si>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</si>
  <si>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</si>
  <si>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</si>
  <si>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</si>
  <si>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</si>
  <si>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</si>
  <si>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</si>
  <si>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</si>
  <si>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</si>
  <si>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</si>
  <si>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</si>
  <si>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</si>
  <si>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</si>
  <si>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</si>
  <si>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</si>
  <si>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</si>
  <si>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</si>
  <si>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</si>
  <si>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</si>
  <si>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</si>
  <si>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</si>
  <si>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</si>
  <si>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</si>
  <si>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</si>
  <si>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</si>
  <si>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</si>
  <si>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</si>
  <si>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</si>
  <si>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</si>
  <si>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</si>
  <si>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</si>
  <si>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</si>
  <si>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</si>
  <si>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</si>
  <si>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</si>
  <si>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</si>
  <si>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</si>
  <si>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</si>
  <si>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</si>
  <si>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</si>
  <si>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</si>
  <si>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</si>
  <si>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</si>
  <si>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</si>
  <si>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</si>
  <si>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</si>
  <si>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</si>
  <si>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</si>
  <si>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</si>
  <si>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</si>
  <si>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</si>
  <si>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</si>
  <si>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</si>
  <si>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</si>
  <si>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</si>
  <si>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</si>
  <si>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</si>
  <si>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</si>
  <si>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</si>
  <si>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</si>
  <si>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</si>
  <si>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</si>
  <si>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</si>
  <si>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</si>
  <si>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</si>
  <si>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</si>
  <si>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</si>
  <si>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</si>
  <si>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</si>
  <si>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</si>
  <si>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</si>
  <si>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</si>
  <si>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</si>
  <si>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</si>
  <si>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</si>
  <si>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</si>
  <si>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</si>
  <si>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</si>
  <si>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</si>
  <si>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</si>
  <si>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</si>
  <si>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</si>
  <si>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</si>
  <si>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</si>
  <si>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</si>
  <si>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</si>
  <si>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</si>
  <si>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</si>
  <si>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</si>
  <si>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</si>
  <si>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</si>
  <si>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</si>
  <si>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</si>
  <si>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</si>
  <si>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</si>
  <si>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</si>
  <si>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</si>
  <si>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</si>
  <si>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</si>
  <si>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</si>
  <si>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</si>
  <si>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</si>
  <si>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</si>
  <si>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</si>
  <si>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</si>
  <si>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</si>
  <si>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</si>
  <si>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</si>
  <si>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</si>
  <si>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</si>
  <si>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</si>
  <si>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</si>
  <si>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</si>
  <si>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</si>
  <si>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</si>
  <si>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</si>
  <si>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</si>
  <si>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</si>
  <si>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</si>
  <si>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</si>
  <si>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</si>
  <si>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</si>
  <si>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</si>
  <si>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</si>
  <si>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</si>
  <si>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</si>
  <si>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Promet u kunama, tržišna kapitalizacija u miljunima kuna.
</t>
    </r>
    <r>
      <rPr>
        <i/>
        <sz val="8"/>
        <color theme="1" tint="0.34998626667073579"/>
        <rFont val="Arial"/>
        <family val="2"/>
        <charset val="238"/>
      </rPr>
      <t>Turnover in HRK, market capitalization in millions of HRK</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</si>
  <si>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</si>
  <si>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</si>
  <si>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</si>
  <si>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</si>
  <si>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</si>
  <si>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</si>
  <si>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</si>
  <si>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</si>
  <si>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</si>
  <si>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</si>
  <si>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</si>
  <si>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</si>
  <si>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</si>
  <si>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</si>
  <si>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</si>
  <si>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</si>
  <si>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</si>
  <si>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</si>
  <si>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</si>
  <si>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</si>
  <si>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</si>
  <si>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</si>
  <si>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</si>
  <si>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</si>
  <si>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</si>
  <si>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</si>
  <si>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</si>
  <si>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</si>
  <si>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</si>
  <si>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</si>
  <si>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</si>
  <si>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</si>
  <si>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</si>
  <si>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</si>
  <si>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</si>
  <si>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</si>
  <si>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</si>
  <si>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</si>
  <si>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</si>
  <si>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</si>
  <si>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</si>
  <si>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</si>
  <si>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</si>
  <si>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</si>
  <si>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</si>
  <si>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</si>
  <si>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</si>
  <si>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</si>
  <si>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</si>
  <si>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</si>
  <si>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</si>
  <si>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</si>
  <si>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</si>
  <si>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</si>
  <si>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</si>
  <si>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</si>
  <si>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</si>
  <si>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</si>
  <si>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</si>
  <si>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</si>
  <si>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</si>
  <si>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</si>
  <si>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</si>
  <si>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</si>
  <si>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</si>
  <si>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</si>
  <si>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</si>
  <si>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</si>
  <si>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</si>
  <si>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</si>
  <si>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</si>
  <si>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</si>
  <si>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</si>
  <si>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</si>
  <si>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</si>
  <si>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</si>
  <si>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</si>
  <si>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</si>
  <si>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</si>
  <si>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</si>
  <si>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</si>
  <si>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</si>
  <si>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</si>
  <si>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</si>
  <si>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</si>
  <si>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</si>
  <si>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</si>
  <si>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</si>
  <si>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</si>
  <si>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</si>
  <si>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</si>
  <si>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</si>
  <si>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</si>
  <si>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</si>
  <si>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</si>
  <si>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</si>
  <si>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</si>
  <si>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</si>
  <si>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</si>
  <si>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</si>
  <si>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</si>
  <si>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</si>
  <si>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</si>
  <si>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</si>
  <si>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</si>
  <si>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</si>
  <si>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</si>
  <si>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</si>
  <si>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</si>
  <si>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</si>
  <si>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</si>
  <si>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</si>
  <si>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</si>
  <si>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</si>
  <si>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</si>
  <si>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</si>
  <si>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</si>
  <si>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</si>
  <si>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</si>
  <si>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</si>
  <si>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</si>
  <si>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</si>
  <si>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</si>
  <si>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</si>
  <si>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</si>
  <si>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</si>
  <si>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</si>
  <si>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</si>
  <si>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</si>
  <si>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</si>
  <si>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</si>
  <si>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</si>
  <si>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</si>
  <si>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</si>
  <si>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</si>
  <si>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</si>
  <si>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</si>
  <si>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</si>
  <si>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</si>
  <si>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</si>
  <si>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</si>
  <si>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</si>
  <si>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</si>
  <si>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</si>
  <si>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</si>
  <si>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</si>
  <si>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</si>
  <si>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</si>
  <si>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</si>
  <si>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</si>
  <si>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</si>
  <si>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</si>
  <si>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</si>
  <si>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</si>
  <si>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</si>
  <si>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</si>
  <si>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</si>
  <si>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</si>
  <si>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</si>
  <si>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</si>
  <si>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</si>
  <si>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</si>
  <si>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</si>
  <si>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</si>
  <si>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</si>
  <si>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</si>
  <si>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</si>
  <si>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</si>
  <si>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</si>
  <si>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</si>
  <si>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</si>
  <si>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</si>
  <si>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</si>
  <si>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</si>
  <si>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</si>
  <si>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</si>
  <si>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</si>
  <si>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</si>
  <si>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</si>
  <si>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</si>
  <si>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</si>
  <si>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</si>
  <si>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</si>
  <si>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</si>
  <si>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</si>
  <si>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</si>
  <si>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</si>
  <si>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</si>
  <si>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</si>
  <si>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</si>
  <si>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</si>
  <si>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</si>
  <si>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</si>
  <si>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</si>
  <si>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</si>
  <si>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 xml:space="preserve"> ZB bond 2024 USD </t>
  </si>
  <si>
    <t xml:space="preserve"> ZB global 20 </t>
  </si>
  <si>
    <r>
      <t xml:space="preserve">Kvartalna promjena 
</t>
    </r>
    <r>
      <rPr>
        <b/>
        <i/>
        <sz val="9"/>
        <color theme="1" tint="0.34998626667073579"/>
        <rFont val="Arial"/>
        <family val="2"/>
        <charset val="238"/>
      </rPr>
      <t>Quarterly change</t>
    </r>
  </si>
  <si>
    <t>2017 Q 1</t>
  </si>
  <si>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</si>
  <si>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</si>
  <si>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</si>
  <si>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</si>
  <si>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</si>
  <si>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</si>
  <si>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</si>
  <si>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</si>
  <si>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</si>
  <si>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</si>
  <si>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</si>
  <si>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</si>
  <si>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</si>
  <si>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</si>
  <si>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</si>
  <si>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</si>
  <si>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</si>
  <si>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</si>
  <si>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</si>
  <si>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</si>
  <si>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</si>
  <si>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</si>
  <si>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</si>
  <si>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Prinosi ZDMF-ova
</t>
    </r>
    <r>
      <rPr>
        <b/>
        <i/>
        <sz val="9"/>
        <color theme="1" tint="0.34998626667073579"/>
        <rFont val="Arial"/>
        <family val="2"/>
        <charset val="238"/>
      </rPr>
      <t>ZDMFs' rates of return</t>
    </r>
  </si>
  <si>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</si>
  <si>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</si>
  <si>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</si>
  <si>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</si>
  <si>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</si>
  <si>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</si>
  <si>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</si>
  <si>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</si>
  <si>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</si>
  <si>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 xml:space="preserve">ALD Automotive d.o.o. </t>
  </si>
  <si>
    <t xml:space="preserve">BKS - leasing Croatia d.o.o. </t>
  </si>
  <si>
    <t xml:space="preserve">HETA Asset Resolution Hrvatska d.o.o. </t>
  </si>
  <si>
    <t xml:space="preserve">i4next leasing Croatia d.o.o. </t>
  </si>
  <si>
    <t xml:space="preserve">IMPULS-LEASING d.o.o. </t>
  </si>
  <si>
    <t xml:space="preserve">PBZ-LEASING d.o.o. </t>
  </si>
  <si>
    <t xml:space="preserve">SCANIA CREDIT HRVATSKA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</si>
  <si>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</si>
  <si>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</si>
  <si>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</si>
  <si>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</si>
  <si>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</si>
  <si>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</si>
  <si>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</si>
  <si>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</si>
  <si>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</si>
  <si>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</si>
  <si>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</si>
  <si>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</si>
  <si>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</si>
  <si>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</si>
  <si>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</si>
  <si>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</si>
  <si>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</si>
  <si>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</si>
  <si>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</si>
  <si>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</si>
  <si>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</si>
  <si>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</si>
  <si>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</si>
  <si>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</si>
  <si>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</si>
  <si>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</si>
  <si>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</si>
  <si>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</si>
  <si>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</si>
  <si>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</si>
  <si>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</si>
  <si>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</si>
  <si>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</si>
  <si>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</si>
  <si>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</si>
  <si>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</si>
  <si>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</si>
  <si>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</si>
  <si>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</si>
  <si>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</si>
  <si>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</si>
  <si>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</si>
  <si>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</si>
  <si>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</si>
  <si>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</si>
  <si>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</si>
  <si>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</si>
  <si>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</si>
  <si>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</si>
  <si>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</si>
  <si>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</si>
  <si>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</si>
  <si>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</si>
  <si>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</si>
  <si>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</si>
  <si>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</si>
  <si>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</si>
  <si>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</si>
  <si>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</si>
  <si>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</si>
  <si>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</si>
  <si>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</si>
  <si>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</si>
  <si>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</si>
  <si>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</si>
  <si>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</si>
  <si>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</si>
  <si>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</si>
  <si>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</si>
  <si>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</si>
  <si>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</si>
  <si>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</si>
  <si>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</si>
  <si>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</si>
  <si>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</si>
  <si>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</si>
  <si>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</si>
  <si>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</si>
  <si>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</si>
  <si>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</si>
  <si>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</si>
  <si>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</si>
  <si>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</si>
  <si>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</si>
  <si>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</si>
  <si>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</si>
  <si>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</si>
  <si>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</si>
  <si>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</si>
  <si>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</si>
  <si>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</si>
  <si>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</si>
  <si>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</si>
  <si>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</si>
  <si>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</si>
  <si>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</si>
  <si>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</si>
  <si>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</si>
  <si>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</si>
  <si>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</si>
  <si>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</si>
  <si>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</si>
  <si>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</si>
  <si>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</si>
  <si>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</si>
  <si>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</si>
  <si>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</si>
  <si>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</si>
  <si>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</si>
  <si>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</si>
  <si>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</si>
  <si>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</si>
  <si>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</si>
  <si>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</si>
  <si>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</si>
  <si>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</si>
  <si>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</si>
  <si>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</si>
  <si>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</si>
  <si>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</si>
  <si>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</si>
  <si>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</si>
  <si>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</si>
  <si>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</si>
  <si>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</si>
  <si>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</si>
  <si>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</si>
  <si>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</si>
  <si>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</si>
  <si>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</si>
  <si>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</si>
  <si>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</si>
  <si>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</si>
  <si>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</si>
  <si>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</si>
  <si>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</si>
  <si>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</si>
  <si>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</si>
  <si>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</si>
  <si>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</si>
  <si>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</si>
  <si>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</si>
  <si>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</si>
  <si>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</si>
  <si>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</si>
  <si>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</si>
  <si>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</si>
  <si>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</si>
  <si>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</si>
  <si>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</si>
  <si>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</si>
  <si>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</si>
  <si>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</si>
  <si>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</si>
  <si>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</si>
  <si>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</si>
  <si>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</si>
  <si>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</si>
  <si>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</si>
  <si>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</si>
  <si>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</si>
  <si>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</si>
  <si>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</si>
  <si>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</si>
  <si>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</si>
  <si>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</si>
  <si>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</si>
  <si>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</si>
  <si>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</si>
  <si>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</si>
  <si>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</si>
  <si>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</si>
  <si>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</si>
  <si>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</si>
  <si>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</si>
  <si>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</si>
  <si>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</si>
  <si>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</si>
  <si>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</si>
  <si>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</si>
  <si>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</si>
  <si>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</si>
  <si>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</si>
  <si>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</si>
  <si>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</si>
  <si>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</si>
  <si>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</si>
  <si>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</si>
  <si>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</si>
  <si>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</si>
  <si>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</si>
  <si>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</si>
  <si>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</si>
  <si>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</si>
  <si>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</si>
  <si>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</si>
  <si>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t xml:space="preserve">Ana Peručić, Damir Maričić, Krešimir Jelić
Maja Cundić, Željko Kovačić    </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</si>
  <si>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</si>
  <si>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</si>
  <si>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</si>
  <si>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</si>
  <si>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</si>
  <si>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</si>
  <si>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</si>
  <si>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</si>
  <si>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</si>
  <si>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</si>
  <si>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</si>
  <si>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</si>
  <si>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</si>
  <si>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</si>
  <si>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</si>
  <si>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</si>
  <si>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</si>
  <si>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</si>
  <si>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</si>
  <si>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</si>
  <si>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</si>
  <si>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</si>
  <si>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</si>
  <si>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</si>
  <si>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</si>
  <si>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</si>
  <si>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</si>
  <si>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</si>
  <si>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</si>
  <si>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</si>
  <si>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</si>
  <si>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</si>
  <si>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</si>
  <si>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</si>
  <si>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</si>
  <si>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</si>
  <si>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</si>
  <si>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</si>
  <si>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</si>
  <si>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</si>
  <si>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</si>
  <si>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</si>
  <si>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</si>
  <si>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</si>
  <si>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</si>
  <si>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</si>
  <si>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</si>
  <si>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</si>
  <si>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</si>
  <si>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Prinosi</t>
    </r>
    <r>
      <rPr>
        <vertAlign val="superscript"/>
        <sz val="9"/>
        <rFont val="Arial"/>
        <family val="2"/>
        <charset val="238"/>
      </rPr>
      <t>3</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3</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</si>
  <si>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</si>
  <si>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</si>
  <si>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</si>
  <si>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</si>
  <si>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</si>
  <si>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</si>
  <si>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</si>
  <si>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</si>
  <si>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</si>
  <si>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</si>
  <si>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</si>
  <si>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</si>
  <si>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 xml:space="preserve">ST Balanced </t>
  </si>
  <si>
    <t xml:space="preserve">ST Cash </t>
  </si>
  <si>
    <t xml:space="preserve">ST Global Equity </t>
  </si>
  <si>
    <t>Raiffeisen Eurski Val 2025 Bond</t>
  </si>
  <si>
    <t>31.3.2019.</t>
  </si>
  <si>
    <r>
      <t xml:space="preserve">Allianz Short Term Bond </t>
    </r>
    <r>
      <rPr>
        <b/>
        <vertAlign val="superscript"/>
        <sz val="8"/>
        <color rgb="FFFF0000"/>
        <rFont val="Arial"/>
        <family val="2"/>
        <charset val="238"/>
      </rPr>
      <t>4</t>
    </r>
  </si>
  <si>
    <r>
      <t xml:space="preserve">Auctor Plus </t>
    </r>
    <r>
      <rPr>
        <b/>
        <vertAlign val="superscript"/>
        <sz val="8"/>
        <color rgb="FFFF0000"/>
        <rFont val="Arial"/>
        <family val="2"/>
        <charset val="238"/>
      </rPr>
      <t>4</t>
    </r>
  </si>
  <si>
    <r>
      <rPr>
        <sz val="8"/>
        <color theme="1"/>
        <rFont val="Arial"/>
        <family val="2"/>
        <charset val="238"/>
      </rPr>
      <t>Erste E- Conservative</t>
    </r>
    <r>
      <rPr>
        <sz val="8"/>
        <color rgb="FFFF0000"/>
        <rFont val="Arial"/>
        <family val="2"/>
        <charset val="238"/>
      </rPr>
      <t xml:space="preserve"> </t>
    </r>
    <r>
      <rPr>
        <b/>
        <vertAlign val="superscript"/>
        <sz val="8"/>
        <color rgb="FFFF0000"/>
        <rFont val="Arial"/>
        <family val="2"/>
        <charset val="238"/>
      </rPr>
      <t>4</t>
    </r>
  </si>
  <si>
    <r>
      <t xml:space="preserve">HPB Kratkoročni obveznički eurski </t>
    </r>
    <r>
      <rPr>
        <b/>
        <vertAlign val="superscript"/>
        <sz val="8"/>
        <color rgb="FFFF0000"/>
        <rFont val="Arial"/>
        <family val="2"/>
        <charset val="238"/>
      </rPr>
      <t>4</t>
    </r>
  </si>
  <si>
    <r>
      <t xml:space="preserve">HPB Kratkoročni obveznički kunski </t>
    </r>
    <r>
      <rPr>
        <b/>
        <vertAlign val="superscript"/>
        <sz val="8"/>
        <color rgb="FFFF0000"/>
        <rFont val="Arial"/>
        <family val="2"/>
        <charset val="238"/>
      </rPr>
      <t>4</t>
    </r>
  </si>
  <si>
    <r>
      <t xml:space="preserve">OTP start fond </t>
    </r>
    <r>
      <rPr>
        <b/>
        <vertAlign val="superscript"/>
        <sz val="8"/>
        <color rgb="FFFF0000"/>
        <rFont val="Arial"/>
        <family val="2"/>
        <charset val="238"/>
      </rPr>
      <t>4</t>
    </r>
  </si>
  <si>
    <r>
      <t xml:space="preserve">ZB eplus </t>
    </r>
    <r>
      <rPr>
        <b/>
        <vertAlign val="superscript"/>
        <sz val="8"/>
        <color rgb="FFFF0000"/>
        <rFont val="Arial"/>
        <family val="2"/>
        <charset val="238"/>
      </rPr>
      <t>4</t>
    </r>
  </si>
  <si>
    <r>
      <t xml:space="preserve">ZB plus UCITS fond </t>
    </r>
    <r>
      <rPr>
        <b/>
        <vertAlign val="superscript"/>
        <sz val="8"/>
        <color rgb="FFFF0000"/>
        <rFont val="Arial"/>
        <family val="2"/>
        <charset val="238"/>
      </rPr>
      <t>4</t>
    </r>
  </si>
  <si>
    <r>
      <t xml:space="preserve">SQ Flow </t>
    </r>
    <r>
      <rPr>
        <b/>
        <vertAlign val="superscript"/>
        <sz val="8"/>
        <color rgb="FFFF0000"/>
        <rFont val="Arial"/>
        <family val="2"/>
        <charset val="238"/>
      </rPr>
      <t>4</t>
    </r>
  </si>
  <si>
    <r>
      <t xml:space="preserve">Raiffeisen Flexi Kuna kratkoročni obveznički </t>
    </r>
    <r>
      <rPr>
        <b/>
        <vertAlign val="superscript"/>
        <sz val="8"/>
        <color rgb="FFFF0000"/>
        <rFont val="Arial"/>
        <family val="2"/>
        <charset val="238"/>
      </rPr>
      <t>4</t>
    </r>
  </si>
  <si>
    <r>
      <t xml:space="preserve">Raiffeisen Flexi Euro kratkoročni obveznički </t>
    </r>
    <r>
      <rPr>
        <b/>
        <vertAlign val="superscript"/>
        <sz val="8"/>
        <color rgb="FFFF0000"/>
        <rFont val="Arial"/>
        <family val="2"/>
        <charset val="238"/>
      </rPr>
      <t>4</t>
    </r>
  </si>
  <si>
    <t xml:space="preserve">    3 Cash funds that changed their title are expected to change their investment strategy afterr Hanfa´s approval.</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</si>
  <si>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</si>
  <si>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 xml:space="preserve"> </t>
    </r>
    <r>
      <rPr>
        <b/>
        <vertAlign val="superscript"/>
        <sz val="8"/>
        <color rgb="FFFF0000"/>
        <rFont val="Arial"/>
        <family val="2"/>
        <charset val="238"/>
      </rPr>
      <t>3</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</si>
  <si>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 xml:space="preserve"> </t>
    </r>
    <r>
      <rPr>
        <b/>
        <vertAlign val="superscript"/>
        <sz val="8"/>
        <color rgb="FFFF0000"/>
        <rFont val="Arial"/>
        <family val="2"/>
        <charset val="238"/>
      </rPr>
      <t>4</t>
    </r>
    <r>
      <rPr>
        <sz val="8"/>
        <rFont val="Arial"/>
        <family val="2"/>
      </rPr>
      <t xml:space="preserve">  Promjena strategije ulaganja iz nočanih u obvezničke u ožujku 2019 / </t>
    </r>
    <r>
      <rPr>
        <i/>
        <sz val="8"/>
        <color theme="0" tint="-0.499984740745262"/>
        <rFont val="Arial"/>
        <family val="2"/>
        <charset val="238"/>
      </rPr>
      <t>Investment strategy change from money market to bond in March 2019.</t>
    </r>
  </si>
  <si>
    <r>
      <t xml:space="preserve">PBZ D-START fond </t>
    </r>
    <r>
      <rPr>
        <b/>
        <vertAlign val="superscript"/>
        <sz val="8"/>
        <color rgb="FFFF0000"/>
        <rFont val="Arial"/>
        <family val="2"/>
        <charset val="238"/>
      </rPr>
      <t>4</t>
    </r>
  </si>
  <si>
    <r>
      <t xml:space="preserve">PBZ START fond </t>
    </r>
    <r>
      <rPr>
        <b/>
        <vertAlign val="superscript"/>
        <sz val="8"/>
        <color rgb="FFFF0000"/>
        <rFont val="Arial"/>
        <family val="2"/>
        <charset val="238"/>
      </rPr>
      <t>4</t>
    </r>
  </si>
  <si>
    <r>
      <t xml:space="preserve">Erste Conservative </t>
    </r>
    <r>
      <rPr>
        <b/>
        <vertAlign val="superscript"/>
        <sz val="8"/>
        <color rgb="FFFF0000"/>
        <rFont val="Arial"/>
        <family val="2"/>
        <charset val="238"/>
      </rPr>
      <t>4</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</si>
  <si>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</si>
  <si>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</si>
  <si>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</si>
  <si>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</si>
  <si>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Platinum Corporate Bond</t>
  </si>
  <si>
    <t>42181086241</t>
  </si>
  <si>
    <t>Tablica 3.1: Zaračunata bruto premija osiguranja za period od 1. siječnja do 30. travnja 2019.</t>
  </si>
  <si>
    <t>Table 3.1: Written premium for the period 1 January - 30 April 2019</t>
  </si>
  <si>
    <t>I-IV. 2018.</t>
  </si>
  <si>
    <t>I-IV. 2019.</t>
  </si>
  <si>
    <t>Tablica 3.2: Podaci o osiguranju za period od 1. siječnja do 30. travnja 2019.</t>
  </si>
  <si>
    <t>Table 3.2: Insurance data for the period 1 January - 30 April 2019</t>
  </si>
  <si>
    <t>Travanj 2019.</t>
  </si>
  <si>
    <t>April 2019</t>
  </si>
  <si>
    <t>OŽUJAK 2019.</t>
  </si>
  <si>
    <t>MARCH 2019</t>
  </si>
  <si>
    <t>Ožujak 2019.</t>
  </si>
  <si>
    <t>March 2019</t>
  </si>
  <si>
    <t>PBZ Euro Short Term Bond</t>
  </si>
  <si>
    <t>10291523696</t>
  </si>
  <si>
    <t>HRPBZIUESTB4</t>
  </si>
  <si>
    <t>HRPNINUPCOB6</t>
  </si>
  <si>
    <t>First day in business</t>
  </si>
  <si>
    <t xml:space="preserve">Year-on-year       </t>
  </si>
  <si>
    <t>HRHT00RA0005</t>
  </si>
  <si>
    <t>HRRIVPRA0000</t>
  </si>
  <si>
    <t>HRADRSPA0009</t>
  </si>
  <si>
    <t>HRPODRRA0004</t>
  </si>
  <si>
    <t>HRZABARA0009</t>
  </si>
  <si>
    <t>HROPTERA0001</t>
  </si>
  <si>
    <t>HRATGRRA0003</t>
  </si>
  <si>
    <t>HRARNTRA0004</t>
  </si>
  <si>
    <t>HRSPVARA0007</t>
  </si>
  <si>
    <t>HRADRSRA0007</t>
  </si>
  <si>
    <t>HRRIBAO23BA6</t>
  </si>
  <si>
    <t>HRRHMFO297A0</t>
  </si>
  <si>
    <t>HRHP00O19BA4</t>
  </si>
  <si>
    <t>HRLNGUO31AE3</t>
  </si>
  <si>
    <t>HRRHMFD197A5</t>
  </si>
  <si>
    <t>HRRHMFO282A2</t>
  </si>
  <si>
    <t>HRRHMFO26CA5</t>
  </si>
  <si>
    <t>HRRHMFO247E7</t>
  </si>
  <si>
    <t>HRRHMFO23BA4</t>
  </si>
  <si>
    <t>HRRHMFO203A8</t>
  </si>
  <si>
    <t>HRRHMFO257A4</t>
  </si>
  <si>
    <t>HRRHMFO19BA2</t>
  </si>
  <si>
    <t>HRRHMFO222A8</t>
  </si>
  <si>
    <t>HRBCINRA0003</t>
  </si>
  <si>
    <t>.</t>
  </si>
  <si>
    <t>HMID PLUS</t>
  </si>
  <si>
    <t>HMID d.o.o.</t>
  </si>
  <si>
    <t>ICAM Capital Private 3 **</t>
  </si>
  <si>
    <t>2019 Q 1</t>
  </si>
  <si>
    <t>ADRIATIC OSIGURANJE d.d.</t>
  </si>
  <si>
    <t>AGRAM LIFE osiguranje d.d.</t>
  </si>
  <si>
    <t>ALLIANZ ZAGREB d.d.</t>
  </si>
  <si>
    <t>CROATIA osiguranje d.d.</t>
  </si>
  <si>
    <t>CROATIA osiguranje kredita d.d.</t>
  </si>
  <si>
    <t>ERGO osiguranje d.d.</t>
  </si>
  <si>
    <t>ERGO životno osiguranje d.d.</t>
  </si>
  <si>
    <t>Erste osiguranje Vienna Insurance Group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</si>
  <si>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</si>
  <si>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</si>
  <si>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</si>
  <si>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</si>
  <si>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</si>
  <si>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</si>
  <si>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</si>
  <si>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</si>
  <si>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</si>
  <si>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Wiener osiguranje Vienna Insurance Group d.d.</t>
  </si>
  <si>
    <t>Wüstenrot životno osiguranje d.d.</t>
  </si>
  <si>
    <t>- Društvo Erste osiguranje VIG  d.d. je od 7. svibnja 2018. pripojeno društvu Wiener osiguranje VIG d.d. koje je preuzelo sva prava i obveze pripojenog društva.</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</si>
  <si>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</si>
  <si>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</si>
  <si>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7 May 2018 Erste osiguranje VIG  d.d. has been merged to the company Wiener osiguranje VIG d.d. which has taken over all of its claims and liabilities</t>
  </si>
  <si>
    <t>- As of 2 July 2018 Croatia osiguranje kredita d.d. has been merged to the company Croatia osiguranje d.d. which has taken over all of its claims and liabilities</t>
  </si>
  <si>
    <t>- On 31 December Jadransko osiguranje d.d. changed the company name into Adriatic osiguranje d.d.</t>
  </si>
  <si>
    <t>31.03.2019</t>
  </si>
  <si>
    <t>1.1. - 31.3.2019.</t>
  </si>
  <si>
    <t>Mercedes-Benz Leasing Hrvatska d.o.o.</t>
  </si>
  <si>
    <t>PORSCHE LEASING d.o.o.</t>
  </si>
  <si>
    <t xml:space="preserve">UniCredit Leasing Croatia d.o.o. </t>
  </si>
  <si>
    <t xml:space="preserve">VANTAGE LEASING d.o.o. za leasing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</si>
  <si>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31.3.2019.</t>
    </r>
  </si>
  <si>
    <r>
      <t xml:space="preserve">InterCapital Short Term Bond </t>
    </r>
    <r>
      <rPr>
        <b/>
        <vertAlign val="superscript"/>
        <sz val="8"/>
        <color rgb="FFFF0000"/>
        <rFont val="Arial"/>
        <family val="2"/>
        <charset val="238"/>
      </rPr>
      <t>5</t>
    </r>
  </si>
  <si>
    <r>
      <t xml:space="preserve">OTP e-start fond </t>
    </r>
    <r>
      <rPr>
        <b/>
        <vertAlign val="superscript"/>
        <sz val="8"/>
        <color rgb="FFFF0000"/>
        <rFont val="Arial"/>
        <family val="2"/>
        <charset val="238"/>
      </rPr>
      <t>5</t>
    </r>
  </si>
  <si>
    <r>
      <t>PBZ E-START fond</t>
    </r>
    <r>
      <rPr>
        <sz val="8"/>
        <color rgb="FFFF0000"/>
        <rFont val="Arial"/>
        <family val="2"/>
        <charset val="238"/>
      </rPr>
      <t xml:space="preserve"> </t>
    </r>
    <r>
      <rPr>
        <b/>
        <vertAlign val="superscript"/>
        <sz val="8"/>
        <color rgb="FFFF0000"/>
        <rFont val="Arial"/>
        <family val="2"/>
        <charset val="238"/>
      </rPr>
      <t>5</t>
    </r>
  </si>
  <si>
    <r>
      <t xml:space="preserve">KD Plus </t>
    </r>
    <r>
      <rPr>
        <b/>
        <vertAlign val="superscript"/>
        <sz val="8"/>
        <color rgb="FFFF0000"/>
        <rFont val="Arial"/>
        <family val="2"/>
        <charset val="238"/>
      </rPr>
      <t>5</t>
    </r>
  </si>
  <si>
    <r>
      <t xml:space="preserve"> </t>
    </r>
    <r>
      <rPr>
        <b/>
        <vertAlign val="superscript"/>
        <sz val="8"/>
        <color rgb="FFFF0000"/>
        <rFont val="Arial"/>
        <family val="2"/>
        <charset val="238"/>
      </rPr>
      <t>5</t>
    </r>
    <r>
      <rPr>
        <sz val="8"/>
        <rFont val="Arial"/>
        <family val="2"/>
      </rPr>
      <t xml:space="preserve">  Promjena strategije ulaganja iz nočanih u obvezničke u travnju 2019 / </t>
    </r>
    <r>
      <rPr>
        <i/>
        <sz val="8"/>
        <color theme="0" tint="-0.499984740745262"/>
        <rFont val="Arial"/>
        <family val="2"/>
        <charset val="238"/>
      </rPr>
      <t>Investment strategy change from money market to bond in April 2019.</t>
    </r>
  </si>
  <si>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</si>
  <si>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</si>
  <si>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</si>
  <si>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</si>
  <si>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20.5.2019.</t>
    </r>
  </si>
  <si>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</si>
  <si>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</si>
  <si>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</si>
  <si>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</si>
  <si>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</si>
  <si>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APRIVATE </t>
    </r>
    <r>
      <rPr>
        <b/>
        <vertAlign val="superscript"/>
        <sz val="8"/>
        <color rgb="FFFF0000"/>
        <rFont val="Arial"/>
        <family val="2"/>
        <charset val="238"/>
      </rPr>
      <t>1</t>
    </r>
  </si>
  <si>
    <r>
      <t xml:space="preserve"> </t>
    </r>
    <r>
      <rPr>
        <b/>
        <vertAlign val="superscript"/>
        <sz val="8"/>
        <color rgb="FFFF0000"/>
        <rFont val="Arial"/>
        <family val="2"/>
        <charset val="238"/>
      </rPr>
      <t xml:space="preserve">1 </t>
    </r>
    <r>
      <rPr>
        <sz val="8"/>
        <color theme="1"/>
        <rFont val="Arial"/>
        <family val="2"/>
        <charset val="238"/>
      </rPr>
      <t xml:space="preserve">Podaci za fond APRIVATE na 30.6.2018. / </t>
    </r>
    <r>
      <rPr>
        <i/>
        <sz val="8"/>
        <color theme="1" tint="0.249977111117893"/>
        <rFont val="Arial"/>
        <family val="2"/>
        <charset val="238"/>
      </rPr>
      <t>Data for  APRIVATE fund on 30 June 2018.</t>
    </r>
  </si>
  <si>
    <t xml:space="preserve">UNIQA osiguranje d.d.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</si>
</sst>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20">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s>
  <fills count="4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19">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174" fontId="50" fillId="3" borderId="0" xfId="21" applyNumberFormat="1" applyFont="1" applyFill="1" applyAlignment="1">
      <alignment vertical="center"/>
    </xf>
    <xf numFmtId="175" fontId="50" fillId="3" borderId="0" xfId="0" applyNumberFormat="1" applyFont="1" applyFill="1" applyBorder="1" applyAlignment="1">
      <alignmen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40" fillId="19" borderId="4" xfId="3" applyFont="1" applyFill="1" applyBorder="1" applyAlignment="1">
      <alignment horizontal="center" vertical="center" wrapText="1"/>
    </xf>
    <xf numFmtId="0" fontId="40" fillId="19" borderId="5" xfId="3" applyFont="1" applyFill="1" applyBorder="1" applyAlignment="1">
      <alignment horizontal="center" vertical="center" wrapText="1"/>
    </xf>
    <xf numFmtId="14" fontId="39" fillId="19" borderId="9" xfId="3" applyNumberFormat="1" applyFont="1" applyFill="1" applyBorder="1" applyAlignment="1">
      <alignment horizontal="center" vertical="center" wrapText="1"/>
    </xf>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32" fillId="19" borderId="4" xfId="3" applyFont="1" applyFill="1" applyBorder="1" applyAlignment="1">
      <alignment horizontal="center" vertical="center" wrapText="1"/>
    </xf>
    <xf numFmtId="0" fontId="32" fillId="19" borderId="5" xfId="3" applyFont="1" applyFill="1" applyBorder="1" applyAlignment="1">
      <alignment horizontal="center" vertical="center" wrapText="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0" fillId="0" borderId="0" xfId="0" applyFont="1" applyFill="1" applyAlignment="1">
      <alignment vertical="center" wrapText="1"/>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0" fontId="48" fillId="32" borderId="4" xfId="0" applyFont="1" applyFill="1" applyBorder="1" applyAlignment="1">
      <alignment horizontal="center" vertical="center" wrapText="1"/>
    </xf>
    <xf numFmtId="0" fontId="32" fillId="32" borderId="5" xfId="0" applyFont="1" applyFill="1" applyBorder="1" applyAlignment="1">
      <alignment horizontal="center" vertical="center"/>
    </xf>
    <xf numFmtId="0" fontId="32" fillId="32" borderId="8" xfId="0" applyFont="1" applyFill="1" applyBorder="1" applyAlignment="1">
      <alignment horizontal="center" vertical="center"/>
    </xf>
    <xf numFmtId="0" fontId="160" fillId="32" borderId="9" xfId="0" applyFont="1" applyFill="1" applyBorder="1" applyAlignment="1">
      <alignment horizontal="center" vertical="center" wrapText="1"/>
    </xf>
    <xf numFmtId="0" fontId="160" fillId="32" borderId="10" xfId="0" applyFont="1" applyFill="1" applyBorder="1" applyAlignment="1">
      <alignment horizontal="center" vertical="center"/>
    </xf>
    <xf numFmtId="0" fontId="160" fillId="32" borderId="11" xfId="0" applyFont="1" applyFill="1" applyBorder="1" applyAlignment="1">
      <alignment horizontal="center" vertical="center"/>
    </xf>
    <xf numFmtId="0" fontId="32" fillId="32" borderId="4" xfId="0" applyFont="1" applyFill="1" applyBorder="1" applyAlignment="1">
      <alignment horizontal="center" vertical="center"/>
    </xf>
    <xf numFmtId="0" fontId="32" fillId="32" borderId="5" xfId="0" applyFont="1" applyFill="1" applyBorder="1" applyAlignment="1">
      <alignment horizontal="center" vertical="center" wrapText="1"/>
    </xf>
    <xf numFmtId="0" fontId="32" fillId="32" borderId="8" xfId="0" applyFont="1" applyFill="1" applyBorder="1" applyAlignment="1">
      <alignment horizontal="center" vertical="center" wrapText="1"/>
    </xf>
    <xf numFmtId="0" fontId="160" fillId="32" borderId="9" xfId="0" applyFont="1" applyFill="1" applyBorder="1" applyAlignment="1">
      <alignment horizontal="center" vertical="center"/>
    </xf>
    <xf numFmtId="0" fontId="160" fillId="32" borderId="11" xfId="0" applyFont="1" applyFill="1" applyBorder="1" applyAlignment="1">
      <alignment horizontal="center" vertical="top" wrapText="1"/>
    </xf>
    <xf numFmtId="167" fontId="40" fillId="3" borderId="4" xfId="1" applyNumberFormat="1" applyFont="1" applyFill="1" applyBorder="1" applyAlignment="1">
      <alignment horizontal="center" vertical="center"/>
    </xf>
    <xf numFmtId="167" fontId="40" fillId="3" borderId="5" xfId="1" applyNumberFormat="1" applyFont="1" applyFill="1" applyBorder="1" applyAlignment="1">
      <alignment horizontal="left" vertical="center" indent="1"/>
    </xf>
    <xf numFmtId="167" fontId="40" fillId="3" borderId="5" xfId="1" applyNumberFormat="1" applyFont="1" applyFill="1" applyBorder="1" applyAlignment="1">
      <alignment horizontal="center" vertical="center"/>
    </xf>
    <xf numFmtId="169" fontId="40" fillId="3" borderId="8" xfId="1" applyNumberFormat="1" applyFont="1" applyFill="1" applyBorder="1" applyAlignment="1">
      <alignment horizontal="center" vertical="center" wrapText="1"/>
    </xf>
    <xf numFmtId="167" fontId="40" fillId="3" borderId="6" xfId="1" applyNumberFormat="1" applyFont="1" applyFill="1" applyBorder="1" applyAlignment="1">
      <alignment horizontal="center" vertical="center"/>
    </xf>
    <xf numFmtId="169" fontId="40" fillId="3" borderId="7" xfId="1" applyNumberFormat="1" applyFont="1" applyFill="1" applyBorder="1" applyAlignment="1">
      <alignment horizontal="center" vertical="center" wrapText="1"/>
    </xf>
    <xf numFmtId="167" fontId="73" fillId="32" borderId="6" xfId="1" applyNumberFormat="1" applyFont="1" applyFill="1" applyBorder="1" applyAlignment="1">
      <alignment horizontal="center" vertical="center"/>
    </xf>
    <xf numFmtId="169" fontId="73" fillId="32" borderId="7" xfId="1" applyNumberFormat="1" applyFont="1" applyFill="1" applyBorder="1" applyAlignment="1">
      <alignment horizontal="center" vertical="center" wrapText="1"/>
    </xf>
    <xf numFmtId="167" fontId="73" fillId="32" borderId="9" xfId="1" applyNumberFormat="1" applyFont="1" applyFill="1" applyBorder="1" applyAlignment="1">
      <alignment horizontal="center" vertical="center"/>
    </xf>
    <xf numFmtId="167" fontId="73" fillId="32" borderId="10" xfId="1" applyNumberFormat="1" applyFont="1" applyFill="1" applyBorder="1" applyAlignment="1">
      <alignment horizontal="left" vertical="center" indent="1"/>
    </xf>
    <xf numFmtId="167" fontId="73" fillId="32" borderId="10" xfId="1" applyNumberFormat="1" applyFont="1" applyFill="1" applyBorder="1" applyAlignment="1">
      <alignment horizontal="center" vertical="center"/>
    </xf>
    <xf numFmtId="169" fontId="73" fillId="32" borderId="11" xfId="1" applyNumberFormat="1" applyFont="1" applyFill="1" applyBorder="1" applyAlignment="1">
      <alignment horizontal="center" vertical="center" wrapText="1"/>
    </xf>
    <xf numFmtId="10" fontId="40" fillId="3" borderId="4" xfId="4" applyNumberFormat="1" applyFont="1" applyFill="1" applyBorder="1" applyAlignment="1">
      <alignment horizontal="center" vertical="center" wrapText="1"/>
    </xf>
    <xf numFmtId="10" fontId="40" fillId="4" borderId="5" xfId="1" applyNumberFormat="1" applyFont="1" applyFill="1" applyBorder="1" applyAlignment="1" applyProtection="1">
      <alignment horizontal="right" vertical="center" indent="3"/>
      <protection hidden="1"/>
    </xf>
    <xf numFmtId="10" fontId="40" fillId="4" borderId="8" xfId="1" applyNumberFormat="1" applyFont="1" applyFill="1" applyBorder="1" applyAlignment="1" applyProtection="1">
      <alignment horizontal="right" vertical="center" indent="3"/>
      <protection hidden="1"/>
    </xf>
    <xf numFmtId="10" fontId="40" fillId="3" borderId="6" xfId="4" applyNumberFormat="1" applyFont="1" applyFill="1" applyBorder="1" applyAlignment="1">
      <alignment horizontal="center" vertical="center" wrapText="1"/>
    </xf>
    <xf numFmtId="10" fontId="40" fillId="4" borderId="7" xfId="1" applyNumberFormat="1" applyFont="1" applyFill="1" applyBorder="1" applyAlignment="1" applyProtection="1">
      <alignment horizontal="right" vertical="center" indent="3"/>
      <protection hidden="1"/>
    </xf>
    <xf numFmtId="10" fontId="73" fillId="32" borderId="6" xfId="4" applyNumberFormat="1" applyFont="1" applyFill="1" applyBorder="1" applyAlignment="1">
      <alignment horizontal="center" vertical="center" wrapText="1"/>
    </xf>
    <xf numFmtId="10" fontId="40" fillId="4" borderId="7" xfId="4" applyNumberFormat="1" applyFont="1" applyFill="1" applyBorder="1" applyAlignment="1" applyProtection="1">
      <alignment horizontal="right" vertical="center" indent="3"/>
      <protection hidden="1"/>
    </xf>
    <xf numFmtId="10" fontId="73" fillId="32" borderId="7" xfId="4" applyNumberFormat="1" applyFont="1" applyFill="1" applyBorder="1" applyAlignment="1">
      <alignment horizontal="center" vertical="center" wrapText="1"/>
    </xf>
    <xf numFmtId="10" fontId="73" fillId="32" borderId="9" xfId="4" applyNumberFormat="1" applyFont="1" applyFill="1" applyBorder="1" applyAlignment="1">
      <alignment horizontal="center" vertical="center" wrapText="1"/>
    </xf>
    <xf numFmtId="10" fontId="73" fillId="32" borderId="10" xfId="4" applyNumberFormat="1" applyFont="1" applyFill="1" applyBorder="1" applyAlignment="1">
      <alignment horizontal="center" vertical="center" wrapText="1"/>
    </xf>
    <xf numFmtId="10" fontId="73" fillId="32" borderId="11" xfId="4"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9" fillId="12" borderId="0" xfId="3" applyFont="1" applyFill="1" applyBorder="1" applyAlignment="1">
      <alignment horizontal="center" vertical="center"/>
    </xf>
    <xf numFmtId="0" fontId="32" fillId="32" borderId="0" xfId="0" applyFont="1" applyFill="1" applyBorder="1" applyAlignment="1">
      <alignment horizontal="center" vertical="center" wrapText="1"/>
    </xf>
    <xf numFmtId="0" fontId="50" fillId="32" borderId="12" xfId="0" applyFont="1" applyFill="1" applyBorder="1" applyAlignment="1">
      <alignment horizontal="center" vertical="center" wrapText="1"/>
    </xf>
    <xf numFmtId="0" fontId="32" fillId="32" borderId="12" xfId="0" applyFont="1" applyFill="1" applyBorder="1" applyAlignment="1">
      <alignment horizontal="center" wrapText="1"/>
    </xf>
    <xf numFmtId="0" fontId="32" fillId="32" borderId="12" xfId="0" applyFont="1" applyFill="1" applyBorder="1" applyAlignment="1">
      <alignment horizontal="center" vertical="center" wrapText="1"/>
    </xf>
    <xf numFmtId="0" fontId="160" fillId="32" borderId="12" xfId="0" applyFont="1" applyFill="1" applyBorder="1" applyAlignment="1">
      <alignment horizontal="center" vertical="center" wrapText="1"/>
    </xf>
    <xf numFmtId="0" fontId="155" fillId="32" borderId="12" xfId="0" applyFont="1" applyFill="1" applyBorder="1" applyAlignment="1">
      <alignment horizontal="center" vertical="center" wrapText="1"/>
    </xf>
    <xf numFmtId="10" fontId="32" fillId="3" borderId="4" xfId="4" applyNumberFormat="1" applyFont="1" applyFill="1" applyBorder="1" applyAlignment="1" applyProtection="1">
      <alignment horizontal="center" vertical="center"/>
    </xf>
    <xf numFmtId="10" fontId="32" fillId="3" borderId="6" xfId="4" applyNumberFormat="1" applyFont="1" applyFill="1" applyBorder="1" applyAlignment="1" applyProtection="1">
      <alignment horizontal="center" vertical="center"/>
    </xf>
    <xf numFmtId="10" fontId="32" fillId="3" borderId="8" xfId="4" applyNumberFormat="1" applyFont="1" applyFill="1" applyBorder="1" applyAlignment="1" applyProtection="1">
      <alignment horizontal="center" vertical="center"/>
    </xf>
    <xf numFmtId="10" fontId="32" fillId="3" borderId="7" xfId="4" applyNumberFormat="1" applyFont="1" applyFill="1" applyBorder="1" applyAlignment="1" applyProtection="1">
      <alignment horizontal="center" vertical="center"/>
    </xf>
    <xf numFmtId="14" fontId="31" fillId="19" borderId="10" xfId="3" applyNumberFormat="1" applyFont="1" applyFill="1" applyBorder="1" applyAlignment="1" applyProtection="1">
      <alignment horizontal="center" vertical="center" wrapText="1"/>
      <protection hidden="1"/>
    </xf>
    <xf numFmtId="0" fontId="32" fillId="19" borderId="10" xfId="3" applyFont="1" applyFill="1" applyBorder="1" applyAlignment="1">
      <alignment horizontal="center" vertical="center" wrapText="1"/>
    </xf>
    <xf numFmtId="0" fontId="41" fillId="19" borderId="10" xfId="0" applyFont="1" applyFill="1" applyBorder="1" applyAlignment="1" applyProtection="1">
      <alignment horizontal="center" vertical="center" wrapText="1" readingOrder="1"/>
      <protection locked="0"/>
    </xf>
    <xf numFmtId="0" fontId="32" fillId="19" borderId="10" xfId="0" applyFont="1" applyFill="1" applyBorder="1" applyAlignment="1" applyProtection="1">
      <alignment horizontal="center" vertical="center" wrapText="1" readingOrder="1"/>
      <protection locked="0"/>
    </xf>
    <xf numFmtId="0" fontId="219" fillId="0" borderId="0" xfId="0" applyFont="1" applyAlignment="1">
      <alignment vertical="center"/>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31" fillId="32" borderId="3"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3" borderId="0" xfId="0" applyFont="1" applyFill="1" applyAlignment="1">
      <alignment horizontal="left" vertical="center" wrapText="1"/>
    </xf>
    <xf numFmtId="0" fontId="154" fillId="32" borderId="0" xfId="0" applyFont="1" applyFill="1" applyAlignment="1">
      <alignment horizontal="center"/>
    </xf>
    <xf numFmtId="0" fontId="118" fillId="32" borderId="0" xfId="0" applyFont="1" applyFill="1" applyAlignment="1">
      <alignment horizontal="center" vertical="center" wrapText="1"/>
    </xf>
    <xf numFmtId="0" fontId="0" fillId="32" borderId="0" xfId="0" applyFill="1" applyAlignment="1">
      <alignment horizontal="center"/>
    </xf>
    <xf numFmtId="0" fontId="32" fillId="0" borderId="0" xfId="0" applyFont="1" applyFill="1" applyAlignment="1">
      <alignment horizontal="center" vertical="center" wrapText="1"/>
    </xf>
    <xf numFmtId="0" fontId="0" fillId="0" borderId="0" xfId="0" applyFill="1" applyAlignment="1">
      <alignment horizontal="center" vertic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39" fillId="32" borderId="12" xfId="0" applyFont="1" applyFill="1" applyBorder="1" applyAlignment="1">
      <alignment horizontal="center" vertical="center"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8" xfId="0" applyFont="1" applyFill="1" applyBorder="1" applyAlignment="1">
      <alignment horizontal="center" vertical="center" wrapText="1"/>
    </xf>
    <xf numFmtId="0" fontId="40" fillId="19" borderId="11" xfId="0" applyFont="1" applyFill="1" applyBorder="1" applyAlignment="1">
      <alignment horizontal="center" vertical="center" wrapText="1"/>
    </xf>
    <xf numFmtId="0" fontId="120" fillId="19" borderId="1" xfId="0" applyFont="1" applyFill="1" applyBorder="1" applyAlignment="1">
      <alignment horizontal="center" vertical="center"/>
    </xf>
    <xf numFmtId="0" fontId="120" fillId="19" borderId="2" xfId="0" applyFont="1" applyFill="1" applyBorder="1" applyAlignment="1">
      <alignment horizontal="center" vertical="center"/>
    </xf>
    <xf numFmtId="0" fontId="120" fillId="19" borderId="3"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5" xfId="0" applyFont="1" applyFill="1" applyBorder="1" applyAlignment="1">
      <alignment horizontal="center" vertical="center" wrapText="1"/>
    </xf>
    <xf numFmtId="0" fontId="40" fillId="19" borderId="10"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5"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00"/>
      <color rgb="FF00CCFF"/>
      <color rgb="FF00FFFF"/>
      <color rgb="FF008000"/>
      <color rgb="FFF8F8F8"/>
      <color rgb="FFCCFFFF"/>
      <color rgb="FFCCFF99"/>
      <color rgb="FFCC9900"/>
      <color rgb="FF99CC00"/>
      <color rgb="FF26E3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8"/>
  </cols>
  <sheetData>
    <row r="1" spans="1:9" ht="21" customHeight="1">
      <c r="A1" s="737"/>
      <c r="B1" s="738"/>
      <c r="C1" s="738"/>
      <c r="D1" s="738"/>
      <c r="E1" s="738"/>
      <c r="F1" s="738"/>
      <c r="G1" s="738"/>
      <c r="H1" s="738"/>
      <c r="I1" s="738"/>
    </row>
    <row r="2" spans="1:9" ht="18">
      <c r="A2" s="989"/>
      <c r="B2" s="989"/>
      <c r="C2" s="989"/>
      <c r="D2" s="989"/>
      <c r="E2" s="989"/>
      <c r="F2" s="989"/>
      <c r="G2" s="989"/>
      <c r="H2" s="989"/>
      <c r="I2" s="989"/>
    </row>
    <row r="3" spans="1:9" ht="18">
      <c r="A3" s="739"/>
      <c r="B3" s="739"/>
      <c r="C3" s="739"/>
      <c r="D3" s="739"/>
      <c r="E3" s="739"/>
      <c r="F3" s="739"/>
      <c r="G3" s="739"/>
      <c r="H3" s="739"/>
      <c r="I3" s="739"/>
    </row>
    <row r="4" spans="1:9" ht="16.5">
      <c r="A4" s="990"/>
      <c r="B4" s="990"/>
      <c r="C4" s="990"/>
      <c r="D4" s="990"/>
      <c r="E4" s="990"/>
      <c r="F4" s="990"/>
      <c r="G4" s="990"/>
      <c r="H4" s="990"/>
      <c r="I4" s="990"/>
    </row>
    <row r="5" spans="1:9" ht="15" customHeight="1">
      <c r="A5" s="740"/>
      <c r="B5" s="740"/>
      <c r="C5" s="740"/>
      <c r="D5" s="740"/>
      <c r="E5" s="740"/>
      <c r="F5" s="740"/>
      <c r="G5" s="740"/>
      <c r="H5" s="740"/>
      <c r="I5" s="740"/>
    </row>
    <row r="6" spans="1:9" ht="15" customHeight="1">
      <c r="A6" s="741"/>
      <c r="B6" s="741"/>
      <c r="C6" s="741"/>
      <c r="D6" s="741"/>
      <c r="E6" s="741"/>
      <c r="F6" s="741"/>
      <c r="G6" s="741"/>
      <c r="H6" s="741"/>
      <c r="I6" s="741"/>
    </row>
    <row r="7" spans="1:9">
      <c r="A7" s="748"/>
      <c r="B7" s="748"/>
      <c r="C7" s="748"/>
      <c r="D7" s="748"/>
      <c r="E7" s="748"/>
      <c r="F7" s="748"/>
      <c r="G7" s="748"/>
      <c r="H7" s="748"/>
      <c r="I7" s="748"/>
    </row>
    <row r="8" spans="1:9">
      <c r="A8" s="742"/>
      <c r="B8" s="742"/>
      <c r="C8" s="742"/>
      <c r="D8" s="742"/>
      <c r="E8" s="742"/>
      <c r="F8" s="742"/>
      <c r="G8" s="742"/>
      <c r="H8" s="742"/>
      <c r="I8" s="742"/>
    </row>
    <row r="9" spans="1:9">
      <c r="A9" s="991" t="s">
        <v>1437</v>
      </c>
      <c r="B9" s="992"/>
      <c r="C9" s="992"/>
      <c r="D9" s="992"/>
      <c r="E9" s="992"/>
      <c r="F9" s="992"/>
      <c r="G9" s="992"/>
      <c r="H9" s="992"/>
      <c r="I9" s="992"/>
    </row>
    <row r="10" spans="1:9">
      <c r="A10" s="743"/>
      <c r="B10" s="743"/>
      <c r="C10" s="743"/>
      <c r="D10" s="743"/>
      <c r="E10" s="743"/>
      <c r="F10" s="743"/>
      <c r="G10" s="743"/>
      <c r="H10" s="743"/>
      <c r="I10" s="743"/>
    </row>
    <row r="11" spans="1:9">
      <c r="A11" s="743"/>
      <c r="B11" s="743"/>
      <c r="C11" s="743"/>
      <c r="D11" s="743"/>
      <c r="E11" s="743"/>
      <c r="F11" s="743"/>
      <c r="G11" s="743"/>
      <c r="H11" s="743"/>
      <c r="I11" s="743"/>
    </row>
    <row r="12" spans="1:9">
      <c r="A12" s="743"/>
      <c r="B12" s="743"/>
      <c r="C12" s="743"/>
      <c r="D12" s="743"/>
      <c r="E12" s="743"/>
      <c r="F12" s="743"/>
      <c r="G12" s="743"/>
      <c r="H12" s="743"/>
      <c r="I12" s="743"/>
    </row>
    <row r="13" spans="1:9">
      <c r="A13" s="743"/>
      <c r="B13" s="743"/>
      <c r="C13" s="743"/>
      <c r="D13" s="743"/>
      <c r="E13" s="743"/>
      <c r="F13" s="743"/>
      <c r="G13" s="743"/>
      <c r="H13" s="743"/>
      <c r="I13" s="743"/>
    </row>
    <row r="14" spans="1:9">
      <c r="A14" s="743"/>
      <c r="B14" s="743"/>
      <c r="C14" s="743"/>
      <c r="D14" s="743"/>
      <c r="E14" s="743"/>
      <c r="F14" s="743"/>
      <c r="G14" s="743"/>
      <c r="H14" s="743"/>
      <c r="I14" s="743"/>
    </row>
    <row r="15" spans="1:9">
      <c r="A15" s="743"/>
      <c r="B15" s="743"/>
      <c r="C15" s="743"/>
      <c r="D15" s="743"/>
      <c r="E15" s="743"/>
      <c r="F15" s="743"/>
      <c r="G15" s="743"/>
      <c r="H15" s="743"/>
      <c r="I15" s="743"/>
    </row>
    <row r="16" spans="1:9">
      <c r="A16" s="743"/>
      <c r="B16" s="743"/>
      <c r="C16" s="743"/>
      <c r="D16" s="743"/>
      <c r="E16" s="743"/>
      <c r="F16" s="743"/>
      <c r="G16" s="743"/>
      <c r="H16" s="743"/>
      <c r="I16" s="743"/>
    </row>
    <row r="17" spans="1:9">
      <c r="A17" s="743"/>
      <c r="B17" s="743"/>
      <c r="C17" s="743"/>
      <c r="D17" s="743"/>
      <c r="E17" s="743"/>
      <c r="F17" s="743"/>
      <c r="G17" s="743"/>
      <c r="H17" s="743"/>
      <c r="I17" s="743"/>
    </row>
    <row r="18" spans="1:9" ht="30">
      <c r="A18" s="993" t="s">
        <v>0</v>
      </c>
      <c r="B18" s="993"/>
      <c r="C18" s="993"/>
      <c r="D18" s="993"/>
      <c r="E18" s="993"/>
      <c r="F18" s="993"/>
      <c r="G18" s="993"/>
      <c r="H18" s="993"/>
      <c r="I18" s="993"/>
    </row>
    <row r="19" spans="1:9" ht="18.75" customHeight="1">
      <c r="A19" s="744"/>
      <c r="B19" s="744"/>
      <c r="C19" s="744"/>
      <c r="D19" s="744"/>
      <c r="E19" s="744"/>
      <c r="F19" s="744"/>
      <c r="G19" s="744"/>
      <c r="H19" s="744"/>
      <c r="I19" s="744"/>
    </row>
    <row r="20" spans="1:9" ht="18.75" customHeight="1">
      <c r="A20" s="994" t="s">
        <v>1355</v>
      </c>
      <c r="B20" s="994"/>
      <c r="C20" s="994"/>
      <c r="D20" s="994"/>
      <c r="E20" s="994"/>
      <c r="F20" s="994"/>
      <c r="G20" s="994"/>
      <c r="H20" s="994"/>
      <c r="I20" s="994"/>
    </row>
    <row r="21" spans="1:9" ht="18.75" customHeight="1">
      <c r="A21" s="745"/>
      <c r="B21" s="745"/>
      <c r="C21" s="745"/>
      <c r="D21" s="745"/>
      <c r="E21" s="745"/>
      <c r="F21" s="745"/>
      <c r="G21" s="745"/>
      <c r="H21" s="745"/>
      <c r="I21" s="745"/>
    </row>
    <row r="22" spans="1:9" ht="26.25" customHeight="1">
      <c r="A22" s="995" t="s">
        <v>1</v>
      </c>
      <c r="B22" s="995"/>
      <c r="C22" s="995"/>
      <c r="D22" s="995"/>
      <c r="E22" s="995"/>
      <c r="F22" s="995"/>
      <c r="G22" s="995"/>
      <c r="H22" s="995"/>
      <c r="I22" s="995"/>
    </row>
    <row r="23" spans="1:9" ht="18.75">
      <c r="A23" s="746"/>
      <c r="B23" s="746"/>
      <c r="C23" s="746"/>
      <c r="D23" s="746"/>
      <c r="E23" s="746"/>
      <c r="F23" s="746"/>
      <c r="G23" s="746"/>
      <c r="H23" s="746"/>
      <c r="I23" s="746"/>
    </row>
    <row r="24" spans="1:9" ht="18.75" customHeight="1">
      <c r="A24" s="985" t="s">
        <v>1356</v>
      </c>
      <c r="B24" s="985"/>
      <c r="C24" s="985"/>
      <c r="D24" s="985"/>
      <c r="E24" s="985"/>
      <c r="F24" s="985"/>
      <c r="G24" s="985"/>
      <c r="H24" s="985"/>
      <c r="I24" s="985"/>
    </row>
    <row r="25" spans="1:9">
      <c r="A25" s="743"/>
      <c r="B25" s="743"/>
      <c r="C25" s="743"/>
      <c r="D25" s="743"/>
      <c r="E25" s="743"/>
      <c r="F25" s="743"/>
      <c r="G25" s="743"/>
      <c r="H25" s="743"/>
      <c r="I25" s="743"/>
    </row>
    <row r="26" spans="1:9">
      <c r="A26" s="743"/>
      <c r="B26" s="743"/>
      <c r="C26" s="743"/>
      <c r="D26" s="743"/>
      <c r="E26" s="743"/>
      <c r="F26" s="743"/>
      <c r="G26" s="743"/>
      <c r="H26" s="743"/>
      <c r="I26" s="743"/>
    </row>
    <row r="27" spans="1:9">
      <c r="A27" s="743"/>
      <c r="B27" s="743"/>
      <c r="C27" s="743"/>
      <c r="D27" s="743"/>
      <c r="E27" s="743"/>
      <c r="F27" s="743"/>
      <c r="G27" s="743"/>
      <c r="H27" s="743"/>
      <c r="I27" s="743"/>
    </row>
    <row r="28" spans="1:9">
      <c r="A28" s="743"/>
      <c r="B28" s="743"/>
      <c r="C28" s="743"/>
      <c r="D28" s="743"/>
      <c r="E28" s="743"/>
      <c r="F28" s="743"/>
      <c r="G28" s="743"/>
      <c r="H28" s="743"/>
      <c r="I28" s="743"/>
    </row>
    <row r="29" spans="1:9">
      <c r="A29" s="743"/>
      <c r="B29" s="743"/>
      <c r="C29" s="743"/>
      <c r="D29" s="743"/>
      <c r="E29" s="743"/>
      <c r="F29" s="743"/>
      <c r="G29" s="743"/>
      <c r="H29" s="743"/>
      <c r="I29" s="743"/>
    </row>
    <row r="30" spans="1:9">
      <c r="A30" s="743"/>
      <c r="B30" s="743"/>
      <c r="C30" s="743"/>
      <c r="D30" s="743"/>
      <c r="E30" s="743"/>
      <c r="F30" s="743"/>
      <c r="G30" s="743"/>
      <c r="H30" s="743"/>
      <c r="I30" s="743"/>
    </row>
    <row r="31" spans="1:9">
      <c r="A31" s="743"/>
      <c r="B31" s="743"/>
      <c r="C31" s="743"/>
      <c r="D31" s="743"/>
      <c r="E31" s="743"/>
      <c r="F31" s="743"/>
      <c r="G31" s="743"/>
      <c r="H31" s="743"/>
      <c r="I31" s="743"/>
    </row>
    <row r="32" spans="1:9">
      <c r="A32" s="743"/>
      <c r="B32" s="743"/>
      <c r="C32" s="743"/>
      <c r="D32" s="743"/>
      <c r="E32" s="743"/>
      <c r="F32" s="743"/>
      <c r="G32" s="743"/>
      <c r="H32" s="743"/>
      <c r="I32" s="743"/>
    </row>
    <row r="33" spans="1:9">
      <c r="A33" s="743"/>
      <c r="B33" s="743"/>
      <c r="C33" s="743"/>
      <c r="D33" s="743"/>
      <c r="E33" s="743"/>
      <c r="F33" s="743"/>
      <c r="G33" s="743"/>
      <c r="H33" s="743"/>
      <c r="I33" s="743"/>
    </row>
    <row r="34" spans="1:9">
      <c r="A34" s="743"/>
      <c r="B34" s="743"/>
      <c r="C34" s="743"/>
      <c r="D34" s="743"/>
      <c r="E34" s="743"/>
      <c r="F34" s="743"/>
      <c r="G34" s="743"/>
      <c r="H34" s="743"/>
      <c r="I34" s="743"/>
    </row>
    <row r="35" spans="1:9">
      <c r="A35" s="743"/>
      <c r="B35" s="743"/>
      <c r="C35" s="743"/>
      <c r="D35" s="743"/>
      <c r="E35" s="743"/>
      <c r="F35" s="743"/>
      <c r="G35" s="743"/>
      <c r="H35" s="743"/>
      <c r="I35" s="743"/>
    </row>
    <row r="36" spans="1:9">
      <c r="A36" s="986"/>
      <c r="B36" s="986"/>
      <c r="C36" s="986"/>
      <c r="D36" s="986"/>
      <c r="E36" s="986"/>
      <c r="F36" s="986"/>
      <c r="G36" s="986"/>
      <c r="H36" s="986"/>
      <c r="I36" s="986"/>
    </row>
    <row r="37" spans="1:9" ht="50.25" customHeight="1">
      <c r="A37" s="987" t="s">
        <v>2</v>
      </c>
      <c r="B37" s="987"/>
      <c r="C37" s="987"/>
      <c r="D37" s="987"/>
      <c r="E37" s="987"/>
      <c r="F37" s="987"/>
      <c r="G37" s="987"/>
      <c r="H37" s="987"/>
      <c r="I37" s="987"/>
    </row>
    <row r="38" spans="1:9">
      <c r="A38" s="747"/>
      <c r="B38" s="747"/>
      <c r="C38" s="747"/>
      <c r="D38" s="747"/>
      <c r="E38" s="747"/>
      <c r="F38" s="747"/>
      <c r="G38" s="747"/>
      <c r="H38" s="747"/>
      <c r="I38" s="747"/>
    </row>
    <row r="39" spans="1:9" ht="65.25" customHeight="1">
      <c r="A39" s="988" t="s">
        <v>3</v>
      </c>
      <c r="B39" s="988"/>
      <c r="C39" s="988"/>
      <c r="D39" s="988"/>
      <c r="E39" s="988"/>
      <c r="F39" s="988"/>
      <c r="G39" s="988"/>
      <c r="H39" s="988"/>
      <c r="I39" s="988"/>
    </row>
    <row r="40" spans="1:9">
      <c r="A40" s="748"/>
      <c r="B40" s="748"/>
      <c r="C40" s="748"/>
      <c r="D40" s="748"/>
      <c r="E40" s="748"/>
      <c r="F40" s="748"/>
      <c r="G40" s="748"/>
      <c r="H40" s="748"/>
      <c r="I40" s="74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8" t="s">
        <v>1085</v>
      </c>
      <c r="G1" s="144" t="str">
        <f>Naslovnica!A20</f>
        <v>Travanj 2019.</v>
      </c>
    </row>
    <row r="2" spans="1:8" ht="12.75" customHeight="1">
      <c r="A2" s="605" t="s">
        <v>1086</v>
      </c>
      <c r="G2" s="607" t="str">
        <f>Naslovnica!A24</f>
        <v>April 2019</v>
      </c>
    </row>
    <row r="3" spans="1:8" ht="12.75" customHeight="1"/>
    <row r="4" spans="1:8" ht="12.75" customHeight="1">
      <c r="F4" s="74"/>
      <c r="G4" s="14" t="s">
        <v>649</v>
      </c>
    </row>
    <row r="5" spans="1:8" ht="19.5" customHeight="1">
      <c r="A5" s="1022" t="s">
        <v>921</v>
      </c>
      <c r="B5" s="1049" t="s">
        <v>924</v>
      </c>
      <c r="C5" s="1049"/>
      <c r="D5" s="1049"/>
      <c r="E5" s="1049"/>
      <c r="F5" s="1049"/>
      <c r="G5" s="1049"/>
    </row>
    <row r="6" spans="1:8" ht="26.25" customHeight="1">
      <c r="A6" s="1022"/>
      <c r="B6" s="1025" t="str">
        <f>Naslovnica!A20</f>
        <v>Travanj 2019.</v>
      </c>
      <c r="C6" s="1050"/>
      <c r="D6" s="1051" t="s">
        <v>19</v>
      </c>
      <c r="E6" s="1051"/>
      <c r="F6" s="1052" t="s">
        <v>532</v>
      </c>
      <c r="G6" s="1052"/>
    </row>
    <row r="7" spans="1:8">
      <c r="A7" s="1022"/>
      <c r="B7" s="1023" t="str">
        <f>Naslovnica!A24</f>
        <v>April 2019</v>
      </c>
      <c r="C7" s="1053"/>
      <c r="D7" s="1054" t="s">
        <v>48</v>
      </c>
      <c r="E7" s="1054"/>
      <c r="F7" s="1054" t="s">
        <v>56</v>
      </c>
      <c r="G7" s="1054"/>
    </row>
    <row r="8" spans="1:8">
      <c r="A8" s="1022"/>
      <c r="B8" s="784" t="s">
        <v>29</v>
      </c>
      <c r="C8" s="784" t="s">
        <v>30</v>
      </c>
      <c r="D8" s="763" t="s">
        <v>29</v>
      </c>
      <c r="E8" s="763" t="s">
        <v>564</v>
      </c>
      <c r="F8" s="763" t="s">
        <v>29</v>
      </c>
      <c r="G8" s="763" t="s">
        <v>564</v>
      </c>
    </row>
    <row r="9" spans="1:8">
      <c r="A9" s="1022"/>
      <c r="B9" s="785" t="s">
        <v>31</v>
      </c>
      <c r="C9" s="785" t="s">
        <v>32</v>
      </c>
      <c r="D9" s="819" t="s">
        <v>31</v>
      </c>
      <c r="E9" s="819" t="s">
        <v>565</v>
      </c>
      <c r="F9" s="819" t="s">
        <v>31</v>
      </c>
      <c r="G9" s="819" t="s">
        <v>565</v>
      </c>
    </row>
    <row r="10" spans="1:8">
      <c r="A10" s="406" t="s">
        <v>35</v>
      </c>
      <c r="B10" s="407">
        <v>658489.60112000001</v>
      </c>
      <c r="C10" s="408">
        <v>0.14694431573411507</v>
      </c>
      <c r="D10" s="407">
        <v>7814.6927799999712</v>
      </c>
      <c r="E10" s="409">
        <v>1.2010133908401111E-2</v>
      </c>
      <c r="F10" s="410">
        <v>40141.801229999983</v>
      </c>
      <c r="G10" s="409">
        <v>6.491783626810177E-2</v>
      </c>
      <c r="H10" s="54"/>
    </row>
    <row r="11" spans="1:8">
      <c r="A11" s="406" t="s">
        <v>36</v>
      </c>
      <c r="B11" s="407">
        <v>1665707.6125699999</v>
      </c>
      <c r="C11" s="408">
        <v>0.37170862672074312</v>
      </c>
      <c r="D11" s="411">
        <v>25772.643369999885</v>
      </c>
      <c r="E11" s="409">
        <v>1.5715649616626193E-2</v>
      </c>
      <c r="F11" s="410">
        <v>89632.497659999877</v>
      </c>
      <c r="G11" s="409">
        <v>5.6870701663935819E-2</v>
      </c>
      <c r="H11" s="54"/>
    </row>
    <row r="12" spans="1:8">
      <c r="A12" s="406" t="s">
        <v>49</v>
      </c>
      <c r="B12" s="407">
        <v>263991.80228</v>
      </c>
      <c r="C12" s="408">
        <v>5.8910717313485891E-2</v>
      </c>
      <c r="D12" s="411">
        <v>4963.3067400000091</v>
      </c>
      <c r="E12" s="409">
        <v>1.9161238340410947E-2</v>
      </c>
      <c r="F12" s="410">
        <v>21692.046250000014</v>
      </c>
      <c r="G12" s="409">
        <v>8.9525662779925463E-2</v>
      </c>
    </row>
    <row r="13" spans="1:8">
      <c r="A13" s="406" t="s">
        <v>475</v>
      </c>
      <c r="B13" s="407">
        <v>8648.0430399999987</v>
      </c>
      <c r="C13" s="408">
        <v>1.9298418149512968E-3</v>
      </c>
      <c r="D13" s="411">
        <v>870.66519999999923</v>
      </c>
      <c r="E13" s="409">
        <v>0.11194842502341373</v>
      </c>
      <c r="F13" s="410">
        <v>4083.3818699999983</v>
      </c>
      <c r="G13" s="409">
        <v>0.89456406903472274</v>
      </c>
    </row>
    <row r="14" spans="1:8">
      <c r="A14" s="406" t="s">
        <v>476</v>
      </c>
      <c r="B14" s="407">
        <v>5505.3064999999997</v>
      </c>
      <c r="C14" s="408">
        <v>1.2285288866720502E-3</v>
      </c>
      <c r="D14" s="411">
        <v>9.9043300000000745</v>
      </c>
      <c r="E14" s="409">
        <v>1.8022939347495104E-3</v>
      </c>
      <c r="F14" s="410">
        <v>-13595.037920000002</v>
      </c>
      <c r="G14" s="409">
        <v>-0.71176925510121247</v>
      </c>
    </row>
    <row r="15" spans="1:8">
      <c r="A15" s="406" t="s">
        <v>38</v>
      </c>
      <c r="B15" s="407">
        <v>281222.42766000004</v>
      </c>
      <c r="C15" s="408">
        <v>6.2755793153451311E-2</v>
      </c>
      <c r="D15" s="411">
        <v>4293.5659999999998</v>
      </c>
      <c r="E15" s="409">
        <v>1.5504220016155035E-2</v>
      </c>
      <c r="F15" s="410">
        <v>20511.802520000056</v>
      </c>
      <c r="G15" s="409">
        <v>7.8676511588222864E-2</v>
      </c>
    </row>
    <row r="16" spans="1:8">
      <c r="A16" s="406" t="s">
        <v>39</v>
      </c>
      <c r="B16" s="407">
        <v>234755.32626</v>
      </c>
      <c r="C16" s="408">
        <v>5.2386492852038606E-2</v>
      </c>
      <c r="D16" s="411">
        <v>2351.6795799999832</v>
      </c>
      <c r="E16" s="409">
        <v>1.0118944403820107E-2</v>
      </c>
      <c r="F16" s="410">
        <v>14684.739889999997</v>
      </c>
      <c r="G16" s="409">
        <v>6.6727408383921327E-2</v>
      </c>
    </row>
    <row r="17" spans="1:9">
      <c r="A17" s="406" t="s">
        <v>40</v>
      </c>
      <c r="B17" s="407">
        <v>1362898.4825299999</v>
      </c>
      <c r="C17" s="408">
        <v>0.30413568352454262</v>
      </c>
      <c r="D17" s="412">
        <v>18754.073759999992</v>
      </c>
      <c r="E17" s="409">
        <v>1.3952424782365025E-2</v>
      </c>
      <c r="F17" s="410">
        <v>72721.731219999958</v>
      </c>
      <c r="G17" s="409">
        <v>5.6365712020590042E-2</v>
      </c>
    </row>
    <row r="18" spans="1:9" ht="18.75" customHeight="1">
      <c r="A18" s="820" t="s">
        <v>675</v>
      </c>
      <c r="B18" s="821">
        <v>4481218.6019599997</v>
      </c>
      <c r="C18" s="822">
        <v>0.99999999999999978</v>
      </c>
      <c r="D18" s="821">
        <v>64830.531760000231</v>
      </c>
      <c r="E18" s="822">
        <v>1.4679536926895276E-2</v>
      </c>
      <c r="F18" s="823">
        <v>249872.96271999925</v>
      </c>
      <c r="G18" s="822">
        <v>5.9052836620758553E-2</v>
      </c>
    </row>
    <row r="19" spans="1:9" ht="12.75" customHeight="1">
      <c r="A19" s="23" t="s">
        <v>920</v>
      </c>
    </row>
    <row r="20" spans="1:9" ht="12.75" customHeight="1"/>
    <row r="22" spans="1:9">
      <c r="A22" s="158" t="s">
        <v>1087</v>
      </c>
      <c r="B22" s="276"/>
      <c r="C22" s="276"/>
      <c r="D22" s="276"/>
      <c r="E22" s="276"/>
      <c r="F22" s="276"/>
      <c r="G22" s="144" t="str">
        <f>Naslovnica!A20</f>
        <v>Travanj 2019.</v>
      </c>
    </row>
    <row r="23" spans="1:9">
      <c r="A23" s="605" t="s">
        <v>1088</v>
      </c>
      <c r="B23" s="276"/>
      <c r="C23" s="276"/>
      <c r="D23" s="276"/>
      <c r="E23" s="276"/>
      <c r="F23" s="276"/>
      <c r="G23" s="607" t="str">
        <f>Naslovnica!A24</f>
        <v>April 2019</v>
      </c>
    </row>
    <row r="24" spans="1:9">
      <c r="A24" s="276"/>
      <c r="B24" s="276"/>
      <c r="C24" s="276"/>
      <c r="D24" s="276"/>
      <c r="E24" s="276"/>
      <c r="F24" s="276"/>
      <c r="G24" s="276"/>
      <c r="H24" s="276"/>
      <c r="I24" s="276"/>
    </row>
    <row r="25" spans="1:9" ht="21.75">
      <c r="A25" s="845"/>
      <c r="B25" s="846" t="s">
        <v>922</v>
      </c>
      <c r="C25" s="1033" t="s">
        <v>923</v>
      </c>
      <c r="D25" s="1033"/>
      <c r="E25" s="1033"/>
      <c r="F25" s="1033"/>
      <c r="G25" s="1033"/>
      <c r="H25" s="276"/>
      <c r="I25" s="276"/>
    </row>
    <row r="26" spans="1:9" ht="33.75">
      <c r="A26" s="845" t="s">
        <v>921</v>
      </c>
      <c r="B26" s="845" t="str">
        <f>Naslovnica!A20</f>
        <v>Travanj 2019.</v>
      </c>
      <c r="C26" s="845" t="s">
        <v>566</v>
      </c>
      <c r="D26" s="845" t="s">
        <v>71</v>
      </c>
      <c r="E26" s="845" t="s">
        <v>53</v>
      </c>
      <c r="F26" s="845" t="s">
        <v>1319</v>
      </c>
      <c r="G26" s="845" t="s">
        <v>55</v>
      </c>
      <c r="H26" s="276"/>
      <c r="I26" s="276"/>
    </row>
    <row r="27" spans="1:9" ht="33.75">
      <c r="A27" s="845"/>
      <c r="B27" s="814" t="str">
        <f>Naslovnica!A24</f>
        <v>April 2019</v>
      </c>
      <c r="C27" s="814" t="s">
        <v>567</v>
      </c>
      <c r="D27" s="814" t="s">
        <v>56</v>
      </c>
      <c r="E27" s="814" t="s">
        <v>57</v>
      </c>
      <c r="F27" s="814" t="s">
        <v>58</v>
      </c>
      <c r="G27" s="814" t="s">
        <v>59</v>
      </c>
      <c r="H27" s="276"/>
      <c r="I27" s="276"/>
    </row>
    <row r="28" spans="1:9">
      <c r="A28" s="406" t="s">
        <v>157</v>
      </c>
      <c r="B28" s="826">
        <v>263.58010000000002</v>
      </c>
      <c r="C28" s="403">
        <v>4.2983097861704067E-3</v>
      </c>
      <c r="D28" s="403">
        <v>2.7730143542162411E-2</v>
      </c>
      <c r="E28" s="403">
        <v>3.2028582615505119E-2</v>
      </c>
      <c r="F28" s="403">
        <v>6.4885330665308105E-2</v>
      </c>
      <c r="G28" s="825">
        <v>37958</v>
      </c>
      <c r="H28" s="276"/>
      <c r="I28" s="276"/>
    </row>
    <row r="29" spans="1:9">
      <c r="A29" s="406" t="s">
        <v>158</v>
      </c>
      <c r="B29" s="824">
        <v>260.33330000000001</v>
      </c>
      <c r="C29" s="403">
        <v>1.2016695556442691E-2</v>
      </c>
      <c r="D29" s="403">
        <v>4.3915010604226534E-2</v>
      </c>
      <c r="E29" s="403">
        <v>2.9358060072342429E-2</v>
      </c>
      <c r="F29" s="403">
        <v>6.3275678840672978E-2</v>
      </c>
      <c r="G29" s="825">
        <v>37893</v>
      </c>
      <c r="H29" s="276"/>
      <c r="I29" s="276"/>
    </row>
    <row r="30" spans="1:9">
      <c r="A30" s="406" t="s">
        <v>159</v>
      </c>
      <c r="B30" s="824">
        <v>167.59379999999999</v>
      </c>
      <c r="C30" s="403">
        <v>1.27094908771197E-2</v>
      </c>
      <c r="D30" s="403">
        <v>5.3294526750962579E-2</v>
      </c>
      <c r="E30" s="403">
        <v>3.2299353249153118E-2</v>
      </c>
      <c r="F30" s="403">
        <v>3.3848151927375891E-2</v>
      </c>
      <c r="G30" s="825">
        <v>37923</v>
      </c>
      <c r="H30" s="276"/>
      <c r="I30" s="276"/>
    </row>
    <row r="31" spans="1:9">
      <c r="A31" s="406" t="s">
        <v>475</v>
      </c>
      <c r="B31" s="824">
        <v>1163.0907</v>
      </c>
      <c r="C31" s="403">
        <v>1.691123529342331E-2</v>
      </c>
      <c r="D31" s="403">
        <v>5.464857007878865E-2</v>
      </c>
      <c r="E31" s="403">
        <v>5.2773225620311726E-2</v>
      </c>
      <c r="F31" s="403">
        <v>0.11119814160254626</v>
      </c>
      <c r="G31" s="825">
        <v>43062</v>
      </c>
      <c r="H31" s="276"/>
      <c r="I31" s="276"/>
    </row>
    <row r="32" spans="1:9">
      <c r="A32" s="406" t="s">
        <v>476</v>
      </c>
      <c r="B32" s="824">
        <v>1066.4917</v>
      </c>
      <c r="C32" s="403">
        <v>3.5299310659435701E-3</v>
      </c>
      <c r="D32" s="403">
        <v>1.5447103458631206E-2</v>
      </c>
      <c r="E32" s="403">
        <v>2.7016769922860062E-2</v>
      </c>
      <c r="F32" s="403">
        <v>4.5951228470837657E-2</v>
      </c>
      <c r="G32" s="825">
        <v>43062</v>
      </c>
      <c r="H32" s="276"/>
      <c r="I32" s="276"/>
    </row>
    <row r="33" spans="1:9">
      <c r="A33" s="406" t="s">
        <v>160</v>
      </c>
      <c r="B33" s="824">
        <v>222.70939999999999</v>
      </c>
      <c r="C33" s="403">
        <v>1.2482053865226828E-2</v>
      </c>
      <c r="D33" s="413">
        <v>5.8606890303579462E-2</v>
      </c>
      <c r="E33" s="403">
        <v>4.5083084587153266E-2</v>
      </c>
      <c r="F33" s="403">
        <v>5.8273167850235952E-2</v>
      </c>
      <c r="G33" s="825">
        <v>38425</v>
      </c>
      <c r="H33" s="276"/>
      <c r="I33" s="276"/>
    </row>
    <row r="34" spans="1:9">
      <c r="A34" s="406" t="s">
        <v>161</v>
      </c>
      <c r="B34" s="824">
        <v>219.1448</v>
      </c>
      <c r="C34" s="403">
        <v>1.159023825089367E-3</v>
      </c>
      <c r="D34" s="413">
        <v>3.4039412864953933E-2</v>
      </c>
      <c r="E34" s="403">
        <v>4.2494243906151974E-2</v>
      </c>
      <c r="F34" s="403">
        <v>5.7066009158665887E-2</v>
      </c>
      <c r="G34" s="825">
        <v>38425</v>
      </c>
      <c r="H34" s="276"/>
      <c r="I34" s="276"/>
    </row>
    <row r="35" spans="1:9">
      <c r="A35" s="406" t="s">
        <v>162</v>
      </c>
      <c r="B35" s="824">
        <v>247.02109999999999</v>
      </c>
      <c r="C35" s="403">
        <v>9.1197020123885419E-3</v>
      </c>
      <c r="D35" s="403">
        <v>3.9662471053976134E-2</v>
      </c>
      <c r="E35" s="403">
        <v>4.4223969022592513E-2</v>
      </c>
      <c r="F35" s="403">
        <v>5.5497867701188142E-2</v>
      </c>
      <c r="G35" s="825">
        <v>37474</v>
      </c>
      <c r="H35" s="276"/>
      <c r="I35" s="276"/>
    </row>
    <row r="36" spans="1:9">
      <c r="A36" s="878"/>
      <c r="B36" s="879"/>
      <c r="C36" s="880"/>
      <c r="D36" s="880"/>
      <c r="E36" s="880"/>
      <c r="F36" s="880"/>
      <c r="G36" s="881"/>
      <c r="H36" s="276"/>
      <c r="I36" s="276"/>
    </row>
    <row r="37" spans="1:9">
      <c r="A37" s="23" t="s">
        <v>920</v>
      </c>
      <c r="B37" s="276"/>
      <c r="C37" s="276"/>
      <c r="D37" s="276"/>
      <c r="E37" s="276"/>
      <c r="F37" s="276"/>
      <c r="G37" s="276"/>
      <c r="H37" s="276"/>
      <c r="I37" s="276"/>
    </row>
    <row r="38" spans="1:9">
      <c r="A38" s="279" t="s">
        <v>174</v>
      </c>
      <c r="B38" s="278"/>
      <c r="C38" s="278"/>
      <c r="D38" s="278"/>
      <c r="E38" s="278"/>
      <c r="F38" s="278"/>
      <c r="G38" s="278"/>
      <c r="H38" s="278"/>
      <c r="I38" s="278"/>
    </row>
    <row r="39" spans="1:9">
      <c r="A39" s="633" t="s">
        <v>480</v>
      </c>
      <c r="B39" s="277"/>
      <c r="C39" s="277"/>
      <c r="D39" s="277"/>
      <c r="E39" s="277"/>
      <c r="F39" s="277"/>
      <c r="G39" s="277"/>
      <c r="H39" s="277"/>
      <c r="I39" s="277"/>
    </row>
    <row r="40" spans="1:9">
      <c r="A40" s="279" t="s">
        <v>484</v>
      </c>
      <c r="B40" s="278"/>
      <c r="C40" s="278"/>
      <c r="D40" s="278"/>
      <c r="E40" s="278"/>
      <c r="F40" s="278"/>
      <c r="G40" s="278"/>
      <c r="H40" s="278"/>
      <c r="I40" s="278"/>
    </row>
    <row r="41" spans="1:9">
      <c r="A41" s="633" t="s">
        <v>485</v>
      </c>
      <c r="B41" s="277"/>
      <c r="C41" s="277"/>
      <c r="D41" s="277"/>
      <c r="E41" s="277"/>
      <c r="F41" s="277"/>
      <c r="G41" s="277"/>
      <c r="H41" s="277"/>
      <c r="I41" s="277"/>
    </row>
    <row r="42" spans="1:9">
      <c r="A42" s="276"/>
      <c r="B42" s="276"/>
      <c r="C42" s="276"/>
      <c r="D42" s="276"/>
      <c r="E42" s="276"/>
      <c r="F42" s="276"/>
      <c r="G42" s="276"/>
      <c r="H42" s="276"/>
      <c r="I42" s="276"/>
    </row>
    <row r="43" spans="1:9">
      <c r="A43" s="694" t="s">
        <v>126</v>
      </c>
      <c r="B43" s="298"/>
      <c r="C43" s="298"/>
      <c r="D43" s="298"/>
      <c r="E43" s="298"/>
      <c r="F43" s="298"/>
      <c r="G43" s="298"/>
      <c r="H43" s="298"/>
      <c r="I43" s="8"/>
    </row>
    <row r="44" spans="1:9">
      <c r="G44" s="28" t="s">
        <v>1287</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8" t="s">
        <v>1089</v>
      </c>
      <c r="S1" s="144" t="str">
        <f>Naslovnica!A20</f>
        <v>Travanj 2019.</v>
      </c>
    </row>
    <row r="2" spans="1:20" ht="12.75" customHeight="1">
      <c r="A2" s="632" t="s">
        <v>1090</v>
      </c>
      <c r="S2" s="607" t="str">
        <f>Naslovnica!A24</f>
        <v>April 2019</v>
      </c>
    </row>
    <row r="3" spans="1:20" ht="12.75" customHeight="1"/>
    <row r="4" spans="1:20" ht="12.75" customHeight="1">
      <c r="P4" s="71"/>
      <c r="Q4" s="71"/>
      <c r="R4" s="71"/>
      <c r="S4" s="25" t="s">
        <v>761</v>
      </c>
    </row>
    <row r="5" spans="1:20" ht="33" customHeight="1">
      <c r="A5" s="1055" t="s">
        <v>919</v>
      </c>
      <c r="B5" s="1034" t="s">
        <v>60</v>
      </c>
      <c r="C5" s="1034"/>
      <c r="D5" s="1034" t="s">
        <v>61</v>
      </c>
      <c r="E5" s="1056"/>
      <c r="F5" s="1034" t="s">
        <v>62</v>
      </c>
      <c r="G5" s="1034"/>
      <c r="H5" s="1057" t="s">
        <v>475</v>
      </c>
      <c r="I5" s="1058"/>
      <c r="J5" s="1057" t="s">
        <v>476</v>
      </c>
      <c r="K5" s="1058"/>
      <c r="L5" s="1034" t="s">
        <v>63</v>
      </c>
      <c r="M5" s="1034"/>
      <c r="N5" s="1034" t="s">
        <v>64</v>
      </c>
      <c r="O5" s="1034"/>
      <c r="P5" s="1034" t="s">
        <v>65</v>
      </c>
      <c r="Q5" s="1034"/>
      <c r="R5" s="1034" t="s">
        <v>760</v>
      </c>
      <c r="S5" s="1034"/>
    </row>
    <row r="6" spans="1:20">
      <c r="A6" s="1055"/>
      <c r="B6" s="828" t="s">
        <v>33</v>
      </c>
      <c r="C6" s="828" t="s">
        <v>34</v>
      </c>
      <c r="D6" s="828" t="s">
        <v>33</v>
      </c>
      <c r="E6" s="828" t="s">
        <v>34</v>
      </c>
      <c r="F6" s="828" t="s">
        <v>33</v>
      </c>
      <c r="G6" s="828" t="s">
        <v>34</v>
      </c>
      <c r="H6" s="828" t="s">
        <v>33</v>
      </c>
      <c r="I6" s="828" t="s">
        <v>34</v>
      </c>
      <c r="J6" s="828" t="s">
        <v>33</v>
      </c>
      <c r="K6" s="828" t="s">
        <v>34</v>
      </c>
      <c r="L6" s="828" t="s">
        <v>34</v>
      </c>
      <c r="M6" s="828" t="s">
        <v>34</v>
      </c>
      <c r="N6" s="828" t="s">
        <v>33</v>
      </c>
      <c r="O6" s="828" t="s">
        <v>34</v>
      </c>
      <c r="P6" s="828" t="s">
        <v>33</v>
      </c>
      <c r="Q6" s="828" t="s">
        <v>34</v>
      </c>
      <c r="R6" s="828" t="s">
        <v>33</v>
      </c>
      <c r="S6" s="828" t="s">
        <v>34</v>
      </c>
    </row>
    <row r="7" spans="1:20">
      <c r="A7" s="1055"/>
      <c r="B7" s="829" t="s">
        <v>31</v>
      </c>
      <c r="C7" s="829" t="s">
        <v>32</v>
      </c>
      <c r="D7" s="829" t="s">
        <v>31</v>
      </c>
      <c r="E7" s="829" t="s">
        <v>32</v>
      </c>
      <c r="F7" s="829" t="s">
        <v>31</v>
      </c>
      <c r="G7" s="829" t="s">
        <v>32</v>
      </c>
      <c r="H7" s="829" t="s">
        <v>31</v>
      </c>
      <c r="I7" s="829" t="s">
        <v>32</v>
      </c>
      <c r="J7" s="829" t="s">
        <v>31</v>
      </c>
      <c r="K7" s="829" t="s">
        <v>32</v>
      </c>
      <c r="L7" s="829" t="s">
        <v>32</v>
      </c>
      <c r="M7" s="829" t="s">
        <v>32</v>
      </c>
      <c r="N7" s="829" t="s">
        <v>31</v>
      </c>
      <c r="O7" s="829" t="s">
        <v>32</v>
      </c>
      <c r="P7" s="829" t="s">
        <v>31</v>
      </c>
      <c r="Q7" s="829" t="s">
        <v>32</v>
      </c>
      <c r="R7" s="829" t="s">
        <v>31</v>
      </c>
      <c r="S7" s="829" t="s">
        <v>32</v>
      </c>
    </row>
    <row r="8" spans="1:20" ht="18">
      <c r="A8" s="388" t="s">
        <v>762</v>
      </c>
      <c r="B8" s="414">
        <v>59369.56033</v>
      </c>
      <c r="C8" s="415">
        <v>9.0160209408046185E-2</v>
      </c>
      <c r="D8" s="414">
        <v>123018.93717</v>
      </c>
      <c r="E8" s="415">
        <v>7.3853860210313621E-2</v>
      </c>
      <c r="F8" s="414">
        <v>16009.81798</v>
      </c>
      <c r="G8" s="415">
        <v>6.0645133075076942E-2</v>
      </c>
      <c r="H8" s="414">
        <v>651.43140000000005</v>
      </c>
      <c r="I8" s="415">
        <v>7.5327030287305335E-2</v>
      </c>
      <c r="J8" s="414">
        <v>971.42154000000005</v>
      </c>
      <c r="K8" s="415">
        <v>0.17645185422464674</v>
      </c>
      <c r="L8" s="414">
        <v>3152.01431</v>
      </c>
      <c r="M8" s="415">
        <v>1.1208260792808488E-2</v>
      </c>
      <c r="N8" s="414">
        <v>2271.3758800000001</v>
      </c>
      <c r="O8" s="415">
        <v>9.67550307030891E-3</v>
      </c>
      <c r="P8" s="414">
        <v>97603.120510000008</v>
      </c>
      <c r="Q8" s="415">
        <v>7.1614373162126974E-2</v>
      </c>
      <c r="R8" s="414">
        <v>303047.67911999999</v>
      </c>
      <c r="S8" s="415">
        <v>6.7626176278803421E-2</v>
      </c>
      <c r="T8" s="54"/>
    </row>
    <row r="9" spans="1:20" ht="18">
      <c r="A9" s="388" t="s">
        <v>763</v>
      </c>
      <c r="B9" s="414">
        <v>496.90971999999999</v>
      </c>
      <c r="C9" s="415">
        <v>7.5462045134019591E-4</v>
      </c>
      <c r="D9" s="414">
        <v>699.67413999999997</v>
      </c>
      <c r="E9" s="415">
        <v>4.2004619221285857E-4</v>
      </c>
      <c r="F9" s="414">
        <v>0.1056</v>
      </c>
      <c r="G9" s="415">
        <v>4.000124211735807E-7</v>
      </c>
      <c r="H9" s="414">
        <v>0.28664999999999996</v>
      </c>
      <c r="I9" s="415">
        <v>3.314622726484488E-5</v>
      </c>
      <c r="J9" s="414">
        <v>0</v>
      </c>
      <c r="K9" s="415">
        <v>0</v>
      </c>
      <c r="L9" s="414">
        <v>446.61086999999998</v>
      </c>
      <c r="M9" s="415">
        <v>1.5881054498966055E-3</v>
      </c>
      <c r="N9" s="414">
        <v>1088.3774699999999</v>
      </c>
      <c r="O9" s="415">
        <v>4.6362205592497723E-3</v>
      </c>
      <c r="P9" s="414">
        <v>1262.78412</v>
      </c>
      <c r="Q9" s="415">
        <v>9.2654305231586003E-4</v>
      </c>
      <c r="R9" s="414">
        <v>3994.7485699999997</v>
      </c>
      <c r="S9" s="415">
        <v>8.9144246796011531E-4</v>
      </c>
      <c r="T9" s="54"/>
    </row>
    <row r="10" spans="1:20" ht="18">
      <c r="A10" s="388" t="s">
        <v>764</v>
      </c>
      <c r="B10" s="414">
        <v>601123.75320000004</v>
      </c>
      <c r="C10" s="415">
        <v>0.91288268209182255</v>
      </c>
      <c r="D10" s="414">
        <v>1547849.4368399999</v>
      </c>
      <c r="E10" s="415">
        <v>0.92924437948136762</v>
      </c>
      <c r="F10" s="414">
        <v>248505.37033000001</v>
      </c>
      <c r="G10" s="415">
        <v>0.94133745132898294</v>
      </c>
      <c r="H10" s="414">
        <v>8013.2779400000009</v>
      </c>
      <c r="I10" s="415">
        <v>0.92660014559779547</v>
      </c>
      <c r="J10" s="414">
        <v>4538.5911699999997</v>
      </c>
      <c r="K10" s="415">
        <v>0.82440299554620622</v>
      </c>
      <c r="L10" s="414">
        <v>278150.16451999999</v>
      </c>
      <c r="M10" s="415">
        <v>0.98907532672424536</v>
      </c>
      <c r="N10" s="414">
        <v>234784.21455</v>
      </c>
      <c r="O10" s="415">
        <v>1.0001230570162571</v>
      </c>
      <c r="P10" s="414">
        <v>1268841.37142</v>
      </c>
      <c r="Q10" s="415">
        <v>0.93098744160651048</v>
      </c>
      <c r="R10" s="414">
        <v>4191806.1799699999</v>
      </c>
      <c r="S10" s="415">
        <v>0.93541658024372742</v>
      </c>
      <c r="T10" s="54"/>
    </row>
    <row r="11" spans="1:20" ht="18.75">
      <c r="A11" s="388" t="s">
        <v>765</v>
      </c>
      <c r="B11" s="416">
        <v>587605.83640999999</v>
      </c>
      <c r="C11" s="417">
        <v>0.89235401046662466</v>
      </c>
      <c r="D11" s="416">
        <v>1379795.84094</v>
      </c>
      <c r="E11" s="417">
        <v>0.82835416643808812</v>
      </c>
      <c r="F11" s="416">
        <v>181785.12224999999</v>
      </c>
      <c r="G11" s="417">
        <v>0.68860139095225237</v>
      </c>
      <c r="H11" s="416">
        <v>5129.70597</v>
      </c>
      <c r="I11" s="417">
        <v>0.59316378818577209</v>
      </c>
      <c r="J11" s="416">
        <v>4257.9298899999994</v>
      </c>
      <c r="K11" s="417">
        <v>0.77342285847300229</v>
      </c>
      <c r="L11" s="416">
        <v>223030.64672999998</v>
      </c>
      <c r="M11" s="417">
        <v>0.79307560419628287</v>
      </c>
      <c r="N11" s="416">
        <v>231846.05612999998</v>
      </c>
      <c r="O11" s="417">
        <v>0.98760722418379598</v>
      </c>
      <c r="P11" s="416">
        <v>1029052.3050599999</v>
      </c>
      <c r="Q11" s="417">
        <v>0.75504692260698048</v>
      </c>
      <c r="R11" s="416">
        <v>3642503.4433800001</v>
      </c>
      <c r="S11" s="417">
        <v>0.81283770485707585</v>
      </c>
    </row>
    <row r="12" spans="1:20" ht="19.5">
      <c r="A12" s="395" t="s">
        <v>766</v>
      </c>
      <c r="B12" s="416">
        <v>28181.778899999998</v>
      </c>
      <c r="C12" s="417">
        <v>4.2797606601633009E-2</v>
      </c>
      <c r="D12" s="416">
        <v>379504.74033999996</v>
      </c>
      <c r="E12" s="417">
        <v>0.2278339472522832</v>
      </c>
      <c r="F12" s="416">
        <v>26789.34691</v>
      </c>
      <c r="G12" s="417">
        <v>0.1014779499917432</v>
      </c>
      <c r="H12" s="416">
        <v>676.91814999999997</v>
      </c>
      <c r="I12" s="417">
        <v>7.8274142123140975E-2</v>
      </c>
      <c r="J12" s="416">
        <v>84.767880000000005</v>
      </c>
      <c r="K12" s="417">
        <v>1.5397486043692574E-2</v>
      </c>
      <c r="L12" s="416">
        <v>72309.132299999997</v>
      </c>
      <c r="M12" s="417">
        <v>0.2571243442483267</v>
      </c>
      <c r="N12" s="416">
        <v>0</v>
      </c>
      <c r="O12" s="417">
        <v>0</v>
      </c>
      <c r="P12" s="416">
        <v>263489.06241999997</v>
      </c>
      <c r="Q12" s="417">
        <v>0.19332992574096589</v>
      </c>
      <c r="R12" s="416">
        <v>771035.74689999991</v>
      </c>
      <c r="S12" s="417">
        <v>0.17205939173839088</v>
      </c>
    </row>
    <row r="13" spans="1:20" ht="19.5">
      <c r="A13" s="395" t="s">
        <v>767</v>
      </c>
      <c r="B13" s="416">
        <v>526188.81352999993</v>
      </c>
      <c r="C13" s="417">
        <v>0.79908446942066402</v>
      </c>
      <c r="D13" s="416">
        <v>875514.19708000007</v>
      </c>
      <c r="E13" s="417">
        <v>0.52561097186149008</v>
      </c>
      <c r="F13" s="416">
        <v>140735.98207</v>
      </c>
      <c r="G13" s="417">
        <v>0.5331073952089237</v>
      </c>
      <c r="H13" s="416">
        <v>3645.79819</v>
      </c>
      <c r="I13" s="417">
        <v>0.42157493587127204</v>
      </c>
      <c r="J13" s="416">
        <v>3575.5360099999998</v>
      </c>
      <c r="K13" s="417">
        <v>0.64947083509337766</v>
      </c>
      <c r="L13" s="416">
        <v>128918.65367</v>
      </c>
      <c r="M13" s="417">
        <v>0.45842237670269881</v>
      </c>
      <c r="N13" s="416">
        <v>212616.49896</v>
      </c>
      <c r="O13" s="417">
        <v>0.90569403620056543</v>
      </c>
      <c r="P13" s="416">
        <v>689862.15187000006</v>
      </c>
      <c r="Q13" s="417">
        <v>0.50617280796247044</v>
      </c>
      <c r="R13" s="416">
        <v>2581057.6313799997</v>
      </c>
      <c r="S13" s="417">
        <v>0.57597226572501825</v>
      </c>
    </row>
    <row r="14" spans="1:20" ht="19.5">
      <c r="A14" s="395" t="s">
        <v>768</v>
      </c>
      <c r="B14" s="416">
        <v>0</v>
      </c>
      <c r="C14" s="417">
        <v>0</v>
      </c>
      <c r="D14" s="416">
        <v>0</v>
      </c>
      <c r="E14" s="417">
        <v>0</v>
      </c>
      <c r="F14" s="416">
        <v>0</v>
      </c>
      <c r="G14" s="417">
        <v>0</v>
      </c>
      <c r="H14" s="416">
        <v>0</v>
      </c>
      <c r="I14" s="417">
        <v>0</v>
      </c>
      <c r="J14" s="416">
        <v>0</v>
      </c>
      <c r="K14" s="417">
        <v>0</v>
      </c>
      <c r="L14" s="416">
        <v>0</v>
      </c>
      <c r="M14" s="417">
        <v>0</v>
      </c>
      <c r="N14" s="416">
        <v>0</v>
      </c>
      <c r="O14" s="417">
        <v>0</v>
      </c>
      <c r="P14" s="416">
        <v>0</v>
      </c>
      <c r="Q14" s="417">
        <v>0</v>
      </c>
      <c r="R14" s="416">
        <v>0</v>
      </c>
      <c r="S14" s="417">
        <v>0</v>
      </c>
    </row>
    <row r="15" spans="1:20" ht="19.5">
      <c r="A15" s="395" t="s">
        <v>769</v>
      </c>
      <c r="B15" s="416">
        <v>27364.28037</v>
      </c>
      <c r="C15" s="417">
        <v>4.1556131370119029E-2</v>
      </c>
      <c r="D15" s="416">
        <v>85524.56194</v>
      </c>
      <c r="E15" s="417">
        <v>5.1344282330585737E-2</v>
      </c>
      <c r="F15" s="416">
        <v>11801.05437</v>
      </c>
      <c r="G15" s="417">
        <v>4.4702351618795121E-2</v>
      </c>
      <c r="H15" s="416">
        <v>806.98963000000003</v>
      </c>
      <c r="I15" s="417">
        <v>9.3314710191359104E-2</v>
      </c>
      <c r="J15" s="416">
        <v>597.62599999999998</v>
      </c>
      <c r="K15" s="417">
        <v>0.10855453733593216</v>
      </c>
      <c r="L15" s="416">
        <v>20461.0743</v>
      </c>
      <c r="M15" s="417">
        <v>7.2757619192227396E-2</v>
      </c>
      <c r="N15" s="416">
        <v>19229.55717</v>
      </c>
      <c r="O15" s="417">
        <v>8.1913187983230551E-2</v>
      </c>
      <c r="P15" s="416">
        <v>75701.090769999995</v>
      </c>
      <c r="Q15" s="417">
        <v>5.5544188903544157E-2</v>
      </c>
      <c r="R15" s="416">
        <v>241486.23454999999</v>
      </c>
      <c r="S15" s="417">
        <v>5.3888519172971952E-2</v>
      </c>
    </row>
    <row r="16" spans="1:20" ht="19.5" customHeight="1">
      <c r="A16" s="396" t="s">
        <v>770</v>
      </c>
      <c r="B16" s="416">
        <v>0</v>
      </c>
      <c r="C16" s="417">
        <v>0</v>
      </c>
      <c r="D16" s="416">
        <v>0</v>
      </c>
      <c r="E16" s="417">
        <v>0</v>
      </c>
      <c r="F16" s="416">
        <v>0</v>
      </c>
      <c r="G16" s="417">
        <v>0</v>
      </c>
      <c r="H16" s="416">
        <v>0</v>
      </c>
      <c r="I16" s="417">
        <v>0</v>
      </c>
      <c r="J16" s="416">
        <v>0</v>
      </c>
      <c r="K16" s="417">
        <v>0</v>
      </c>
      <c r="L16" s="416">
        <v>0</v>
      </c>
      <c r="M16" s="417">
        <v>0</v>
      </c>
      <c r="N16" s="416">
        <v>0</v>
      </c>
      <c r="O16" s="417">
        <v>0</v>
      </c>
      <c r="P16" s="416">
        <v>0</v>
      </c>
      <c r="Q16" s="417">
        <v>0</v>
      </c>
      <c r="R16" s="416">
        <v>0</v>
      </c>
      <c r="S16" s="417">
        <v>0</v>
      </c>
    </row>
    <row r="17" spans="1:19" ht="18.75" customHeight="1">
      <c r="A17" s="396" t="s">
        <v>771</v>
      </c>
      <c r="B17" s="416">
        <v>3206.6725000000001</v>
      </c>
      <c r="C17" s="417">
        <v>4.8697390126524282E-3</v>
      </c>
      <c r="D17" s="416">
        <v>9279.0670800000007</v>
      </c>
      <c r="E17" s="417">
        <v>5.5706457783929091E-3</v>
      </c>
      <c r="F17" s="416">
        <v>2458.7388999999998</v>
      </c>
      <c r="G17" s="417">
        <v>9.313694132790401E-3</v>
      </c>
      <c r="H17" s="416">
        <v>0</v>
      </c>
      <c r="I17" s="417">
        <v>0</v>
      </c>
      <c r="J17" s="416">
        <v>0</v>
      </c>
      <c r="K17" s="417">
        <v>0</v>
      </c>
      <c r="L17" s="416">
        <v>1341.78646</v>
      </c>
      <c r="M17" s="417">
        <v>4.7712640530300438E-3</v>
      </c>
      <c r="N17" s="416">
        <v>0</v>
      </c>
      <c r="O17" s="417">
        <v>0</v>
      </c>
      <c r="P17" s="416">
        <v>0</v>
      </c>
      <c r="Q17" s="417">
        <v>0</v>
      </c>
      <c r="R17" s="416">
        <v>16286.264940000001</v>
      </c>
      <c r="S17" s="417">
        <v>3.6343384214456084E-3</v>
      </c>
    </row>
    <row r="18" spans="1:19" ht="19.5">
      <c r="A18" s="397" t="s">
        <v>772</v>
      </c>
      <c r="B18" s="416">
        <v>0</v>
      </c>
      <c r="C18" s="417">
        <v>0</v>
      </c>
      <c r="D18" s="416">
        <v>0</v>
      </c>
      <c r="E18" s="417">
        <v>0</v>
      </c>
      <c r="F18" s="416">
        <v>0</v>
      </c>
      <c r="G18" s="417">
        <v>0</v>
      </c>
      <c r="H18" s="416">
        <v>0</v>
      </c>
      <c r="I18" s="417">
        <v>0</v>
      </c>
      <c r="J18" s="416">
        <v>0</v>
      </c>
      <c r="K18" s="417">
        <v>0</v>
      </c>
      <c r="L18" s="416">
        <v>0</v>
      </c>
      <c r="M18" s="417">
        <v>0</v>
      </c>
      <c r="N18" s="416">
        <v>0</v>
      </c>
      <c r="O18" s="417">
        <v>0</v>
      </c>
      <c r="P18" s="416">
        <v>0</v>
      </c>
      <c r="Q18" s="417">
        <v>0</v>
      </c>
      <c r="R18" s="416">
        <v>0</v>
      </c>
      <c r="S18" s="417">
        <v>0</v>
      </c>
    </row>
    <row r="19" spans="1:19" ht="18.75">
      <c r="A19" s="388" t="s">
        <v>773</v>
      </c>
      <c r="B19" s="416">
        <v>2664.2911099999997</v>
      </c>
      <c r="C19" s="417">
        <v>4.0460640615560331E-3</v>
      </c>
      <c r="D19" s="416">
        <v>29973.2745</v>
      </c>
      <c r="E19" s="417">
        <v>1.7994319215336119E-2</v>
      </c>
      <c r="F19" s="416">
        <v>0</v>
      </c>
      <c r="G19" s="417">
        <v>0</v>
      </c>
      <c r="H19" s="416">
        <v>0</v>
      </c>
      <c r="I19" s="417">
        <v>0</v>
      </c>
      <c r="J19" s="416">
        <v>0</v>
      </c>
      <c r="K19" s="417">
        <v>0</v>
      </c>
      <c r="L19" s="416">
        <v>0</v>
      </c>
      <c r="M19" s="417">
        <v>0</v>
      </c>
      <c r="N19" s="416">
        <v>0</v>
      </c>
      <c r="O19" s="417">
        <v>0</v>
      </c>
      <c r="P19" s="416">
        <v>0</v>
      </c>
      <c r="Q19" s="417">
        <v>0</v>
      </c>
      <c r="R19" s="416">
        <v>32637.565609999998</v>
      </c>
      <c r="S19" s="417">
        <v>7.283189799249014E-3</v>
      </c>
    </row>
    <row r="20" spans="1:19" ht="19.5">
      <c r="A20" s="395" t="s">
        <v>774</v>
      </c>
      <c r="B20" s="416">
        <v>13517.916789999999</v>
      </c>
      <c r="C20" s="417">
        <v>2.0528671625197857E-2</v>
      </c>
      <c r="D20" s="416">
        <v>168053.59590000001</v>
      </c>
      <c r="E20" s="417">
        <v>0.10089021304327965</v>
      </c>
      <c r="F20" s="416">
        <v>66720.248080000005</v>
      </c>
      <c r="G20" s="417">
        <v>0.25273606037673058</v>
      </c>
      <c r="H20" s="416">
        <v>2883.5719700000004</v>
      </c>
      <c r="I20" s="417">
        <v>0.33343635741202332</v>
      </c>
      <c r="J20" s="416">
        <v>280.66128000000003</v>
      </c>
      <c r="K20" s="417">
        <v>5.0980137073203834E-2</v>
      </c>
      <c r="L20" s="416">
        <v>55119.517789999998</v>
      </c>
      <c r="M20" s="417">
        <v>0.19599972252796244</v>
      </c>
      <c r="N20" s="416">
        <v>2938.1584199999998</v>
      </c>
      <c r="O20" s="417">
        <v>1.251583283246099E-2</v>
      </c>
      <c r="P20" s="416">
        <v>239789.06636000003</v>
      </c>
      <c r="Q20" s="417">
        <v>0.17594051899952998</v>
      </c>
      <c r="R20" s="416">
        <v>549302.73658999999</v>
      </c>
      <c r="S20" s="417">
        <v>0.12257887538665162</v>
      </c>
    </row>
    <row r="21" spans="1:19" ht="19.5">
      <c r="A21" s="395" t="s">
        <v>775</v>
      </c>
      <c r="B21" s="416">
        <v>1135.0371299999999</v>
      </c>
      <c r="C21" s="417">
        <v>1.7236978808313119E-3</v>
      </c>
      <c r="D21" s="416">
        <v>75242.593590000004</v>
      </c>
      <c r="E21" s="417">
        <v>4.5171549329662442E-2</v>
      </c>
      <c r="F21" s="416">
        <v>21760.721590000001</v>
      </c>
      <c r="G21" s="417">
        <v>8.2429535319129832E-2</v>
      </c>
      <c r="H21" s="416">
        <v>655.13298999999995</v>
      </c>
      <c r="I21" s="417">
        <v>7.5755056602956047E-2</v>
      </c>
      <c r="J21" s="416">
        <v>99.463039999999992</v>
      </c>
      <c r="K21" s="417">
        <v>1.8066757954348228E-2</v>
      </c>
      <c r="L21" s="416">
        <v>34258.919799999996</v>
      </c>
      <c r="M21" s="417">
        <v>0.12182143538501587</v>
      </c>
      <c r="N21" s="416">
        <v>0</v>
      </c>
      <c r="O21" s="417">
        <v>0</v>
      </c>
      <c r="P21" s="416">
        <v>84099.268400000001</v>
      </c>
      <c r="Q21" s="417">
        <v>6.1706186834901568E-2</v>
      </c>
      <c r="R21" s="416">
        <v>217251.13654000001</v>
      </c>
      <c r="S21" s="417">
        <v>4.8480370148641823E-2</v>
      </c>
    </row>
    <row r="22" spans="1:19" ht="19.5">
      <c r="A22" s="395" t="s">
        <v>776</v>
      </c>
      <c r="B22" s="416">
        <v>0</v>
      </c>
      <c r="C22" s="417">
        <v>0</v>
      </c>
      <c r="D22" s="416">
        <v>0</v>
      </c>
      <c r="E22" s="417">
        <v>0</v>
      </c>
      <c r="F22" s="416">
        <v>20284.756730000001</v>
      </c>
      <c r="G22" s="417">
        <v>7.6838585724283953E-2</v>
      </c>
      <c r="H22" s="416">
        <v>401.5994</v>
      </c>
      <c r="I22" s="417">
        <v>4.6438182389064525E-2</v>
      </c>
      <c r="J22" s="416">
        <v>26.07178</v>
      </c>
      <c r="K22" s="417">
        <v>4.7357544943228864E-3</v>
      </c>
      <c r="L22" s="416">
        <v>0</v>
      </c>
      <c r="M22" s="417">
        <v>0</v>
      </c>
      <c r="N22" s="416">
        <v>0</v>
      </c>
      <c r="O22" s="417">
        <v>0</v>
      </c>
      <c r="P22" s="416">
        <v>22246.452859999998</v>
      </c>
      <c r="Q22" s="417">
        <v>1.6322897959870838E-2</v>
      </c>
      <c r="R22" s="416">
        <v>42958.880769999996</v>
      </c>
      <c r="S22" s="417">
        <v>9.5864282878792388E-3</v>
      </c>
    </row>
    <row r="23" spans="1:19" ht="19.5">
      <c r="A23" s="395" t="s">
        <v>768</v>
      </c>
      <c r="B23" s="416">
        <v>0</v>
      </c>
      <c r="C23" s="417">
        <v>0</v>
      </c>
      <c r="D23" s="416">
        <v>0</v>
      </c>
      <c r="E23" s="417">
        <v>0</v>
      </c>
      <c r="F23" s="416">
        <v>0</v>
      </c>
      <c r="G23" s="417">
        <v>0</v>
      </c>
      <c r="H23" s="416">
        <v>0</v>
      </c>
      <c r="I23" s="417">
        <v>0</v>
      </c>
      <c r="J23" s="416">
        <v>0</v>
      </c>
      <c r="K23" s="417">
        <v>0</v>
      </c>
      <c r="L23" s="416">
        <v>0</v>
      </c>
      <c r="M23" s="417">
        <v>0</v>
      </c>
      <c r="N23" s="416">
        <v>0</v>
      </c>
      <c r="O23" s="417">
        <v>0</v>
      </c>
      <c r="P23" s="416">
        <v>0</v>
      </c>
      <c r="Q23" s="417">
        <v>0</v>
      </c>
      <c r="R23" s="416">
        <v>0</v>
      </c>
      <c r="S23" s="417">
        <v>0</v>
      </c>
    </row>
    <row r="24" spans="1:19" ht="19.5">
      <c r="A24" s="395" t="s">
        <v>777</v>
      </c>
      <c r="B24" s="416">
        <v>0</v>
      </c>
      <c r="C24" s="417">
        <v>0</v>
      </c>
      <c r="D24" s="416">
        <v>0</v>
      </c>
      <c r="E24" s="417">
        <v>0</v>
      </c>
      <c r="F24" s="416">
        <v>0</v>
      </c>
      <c r="G24" s="417">
        <v>0</v>
      </c>
      <c r="H24" s="416">
        <v>0</v>
      </c>
      <c r="I24" s="417">
        <v>0</v>
      </c>
      <c r="J24" s="416">
        <v>0</v>
      </c>
      <c r="K24" s="417">
        <v>0</v>
      </c>
      <c r="L24" s="416">
        <v>0</v>
      </c>
      <c r="M24" s="417">
        <v>0</v>
      </c>
      <c r="N24" s="416">
        <v>2938.1584199999998</v>
      </c>
      <c r="O24" s="417">
        <v>1.251583283246099E-2</v>
      </c>
      <c r="P24" s="416">
        <v>0</v>
      </c>
      <c r="Q24" s="417">
        <v>0</v>
      </c>
      <c r="R24" s="416">
        <v>2938.1584199999998</v>
      </c>
      <c r="S24" s="417">
        <v>6.5566058721502787E-4</v>
      </c>
    </row>
    <row r="25" spans="1:19" ht="19.5">
      <c r="A25" s="396" t="s">
        <v>770</v>
      </c>
      <c r="B25" s="416">
        <v>0</v>
      </c>
      <c r="C25" s="417">
        <v>0</v>
      </c>
      <c r="D25" s="416">
        <v>0</v>
      </c>
      <c r="E25" s="417">
        <v>0</v>
      </c>
      <c r="F25" s="416">
        <v>0</v>
      </c>
      <c r="G25" s="417">
        <v>0</v>
      </c>
      <c r="H25" s="416">
        <v>0</v>
      </c>
      <c r="I25" s="417">
        <v>0</v>
      </c>
      <c r="J25" s="416">
        <v>0</v>
      </c>
      <c r="K25" s="417">
        <v>0</v>
      </c>
      <c r="L25" s="416">
        <v>0</v>
      </c>
      <c r="M25" s="417">
        <v>0</v>
      </c>
      <c r="N25" s="416">
        <v>0</v>
      </c>
      <c r="O25" s="417">
        <v>0</v>
      </c>
      <c r="P25" s="416">
        <v>0</v>
      </c>
      <c r="Q25" s="417">
        <v>0</v>
      </c>
      <c r="R25" s="416">
        <v>0</v>
      </c>
      <c r="S25" s="417">
        <v>0</v>
      </c>
    </row>
    <row r="26" spans="1:19" ht="19.5">
      <c r="A26" s="396" t="s">
        <v>778</v>
      </c>
      <c r="B26" s="416">
        <v>12382.879660000001</v>
      </c>
      <c r="C26" s="417">
        <v>1.8804973744366547E-2</v>
      </c>
      <c r="D26" s="416">
        <v>92811.002309999996</v>
      </c>
      <c r="E26" s="417">
        <v>5.5718663713617202E-2</v>
      </c>
      <c r="F26" s="416">
        <v>24674.769760000003</v>
      </c>
      <c r="G26" s="417">
        <v>9.3467939333316791E-2</v>
      </c>
      <c r="H26" s="416">
        <v>1826.8395800000001</v>
      </c>
      <c r="I26" s="417">
        <v>0.21124311842000273</v>
      </c>
      <c r="J26" s="416">
        <v>155.12645999999998</v>
      </c>
      <c r="K26" s="417">
        <v>2.8177624624532709E-2</v>
      </c>
      <c r="L26" s="416">
        <v>20860.597989999998</v>
      </c>
      <c r="M26" s="417">
        <v>7.4178287142946553E-2</v>
      </c>
      <c r="N26" s="416">
        <v>0</v>
      </c>
      <c r="O26" s="417">
        <v>0</v>
      </c>
      <c r="P26" s="416">
        <v>133443.34510000001</v>
      </c>
      <c r="Q26" s="417">
        <v>9.7911434204757564E-2</v>
      </c>
      <c r="R26" s="416">
        <v>286154.56086000003</v>
      </c>
      <c r="S26" s="417">
        <v>6.3856416362915544E-2</v>
      </c>
    </row>
    <row r="27" spans="1:19" ht="19.5">
      <c r="A27" s="397" t="s">
        <v>772</v>
      </c>
      <c r="B27" s="416">
        <v>0</v>
      </c>
      <c r="C27" s="417">
        <v>0</v>
      </c>
      <c r="D27" s="416">
        <v>0</v>
      </c>
      <c r="E27" s="417">
        <v>0</v>
      </c>
      <c r="F27" s="416">
        <v>0</v>
      </c>
      <c r="G27" s="417">
        <v>0</v>
      </c>
      <c r="H27" s="416">
        <v>0</v>
      </c>
      <c r="I27" s="417">
        <v>0</v>
      </c>
      <c r="J27" s="416">
        <v>0</v>
      </c>
      <c r="K27" s="417">
        <v>0</v>
      </c>
      <c r="L27" s="416">
        <v>0</v>
      </c>
      <c r="M27" s="417">
        <v>0</v>
      </c>
      <c r="N27" s="416">
        <v>0</v>
      </c>
      <c r="O27" s="417">
        <v>0</v>
      </c>
      <c r="P27" s="416">
        <v>0</v>
      </c>
      <c r="Q27" s="417">
        <v>0</v>
      </c>
      <c r="R27" s="416">
        <v>0</v>
      </c>
      <c r="S27" s="417">
        <v>0</v>
      </c>
    </row>
    <row r="28" spans="1:19" ht="19.5" customHeight="1">
      <c r="A28" s="395" t="s">
        <v>773</v>
      </c>
      <c r="B28" s="416">
        <v>0</v>
      </c>
      <c r="C28" s="417">
        <v>0</v>
      </c>
      <c r="D28" s="416">
        <v>0</v>
      </c>
      <c r="E28" s="417">
        <v>0</v>
      </c>
      <c r="F28" s="416">
        <v>0</v>
      </c>
      <c r="G28" s="417">
        <v>0</v>
      </c>
      <c r="H28" s="416">
        <v>0</v>
      </c>
      <c r="I28" s="417">
        <v>0</v>
      </c>
      <c r="J28" s="416">
        <v>0</v>
      </c>
      <c r="K28" s="417">
        <v>0</v>
      </c>
      <c r="L28" s="416">
        <v>0</v>
      </c>
      <c r="M28" s="417">
        <v>0</v>
      </c>
      <c r="N28" s="416">
        <v>0</v>
      </c>
      <c r="O28" s="417">
        <v>0</v>
      </c>
      <c r="P28" s="416">
        <v>0</v>
      </c>
      <c r="Q28" s="417">
        <v>0</v>
      </c>
      <c r="R28" s="416">
        <v>0</v>
      </c>
      <c r="S28" s="417">
        <v>0</v>
      </c>
    </row>
    <row r="29" spans="1:19" ht="19.5">
      <c r="A29" s="395" t="s">
        <v>779</v>
      </c>
      <c r="B29" s="416">
        <v>0</v>
      </c>
      <c r="C29" s="417">
        <v>0</v>
      </c>
      <c r="D29" s="416">
        <v>0</v>
      </c>
      <c r="E29" s="417">
        <v>0</v>
      </c>
      <c r="F29" s="416">
        <v>0</v>
      </c>
      <c r="G29" s="417">
        <v>0</v>
      </c>
      <c r="H29" s="416">
        <v>0</v>
      </c>
      <c r="I29" s="417">
        <v>0</v>
      </c>
      <c r="J29" s="416">
        <v>0</v>
      </c>
      <c r="K29" s="417">
        <v>0</v>
      </c>
      <c r="L29" s="416">
        <v>0</v>
      </c>
      <c r="M29" s="417">
        <v>0</v>
      </c>
      <c r="N29" s="416">
        <v>0</v>
      </c>
      <c r="O29" s="417">
        <v>0</v>
      </c>
      <c r="P29" s="416">
        <v>0</v>
      </c>
      <c r="Q29" s="417">
        <v>0</v>
      </c>
      <c r="R29" s="416">
        <v>0</v>
      </c>
      <c r="S29" s="417">
        <v>0</v>
      </c>
    </row>
    <row r="30" spans="1:19" ht="18">
      <c r="A30" s="388" t="s">
        <v>780</v>
      </c>
      <c r="B30" s="414">
        <v>660990.22325000004</v>
      </c>
      <c r="C30" s="415">
        <v>1.003797511951209</v>
      </c>
      <c r="D30" s="414">
        <v>1671568.0481500002</v>
      </c>
      <c r="E30" s="415">
        <v>1.0035182858838942</v>
      </c>
      <c r="F30" s="414">
        <v>264515.29391000001</v>
      </c>
      <c r="G30" s="415">
        <v>1.0019829844164811</v>
      </c>
      <c r="H30" s="414">
        <v>8664.9959899999994</v>
      </c>
      <c r="I30" s="415">
        <v>1.0019603221123656</v>
      </c>
      <c r="J30" s="414">
        <v>5510.01271</v>
      </c>
      <c r="K30" s="415">
        <v>1.0008548497708529</v>
      </c>
      <c r="L30" s="414">
        <v>281748.78969999996</v>
      </c>
      <c r="M30" s="415">
        <v>1.0018716929669502</v>
      </c>
      <c r="N30" s="414">
        <v>238143.96790000002</v>
      </c>
      <c r="O30" s="415">
        <v>1.0144347806458158</v>
      </c>
      <c r="P30" s="414">
        <v>1367707.27605</v>
      </c>
      <c r="Q30" s="415">
        <v>1.0035283578209533</v>
      </c>
      <c r="R30" s="414">
        <v>4498848.6076600002</v>
      </c>
      <c r="S30" s="415">
        <v>1.0039341989904911</v>
      </c>
    </row>
    <row r="31" spans="1:19" ht="19.5">
      <c r="A31" s="395" t="s">
        <v>781</v>
      </c>
      <c r="B31" s="416">
        <v>2500.6221299999997</v>
      </c>
      <c r="C31" s="417">
        <v>3.7975119512089275E-3</v>
      </c>
      <c r="D31" s="416">
        <v>5860.4355800000003</v>
      </c>
      <c r="E31" s="417">
        <v>3.5182858838941162E-3</v>
      </c>
      <c r="F31" s="416">
        <v>523.49162999999999</v>
      </c>
      <c r="G31" s="417">
        <v>1.982984416481101E-3</v>
      </c>
      <c r="H31" s="416">
        <v>16.952950000000001</v>
      </c>
      <c r="I31" s="417">
        <v>1.9603221123654356E-3</v>
      </c>
      <c r="J31" s="416">
        <v>4.7062100000000004</v>
      </c>
      <c r="K31" s="417">
        <v>8.5484977085290362E-4</v>
      </c>
      <c r="L31" s="416">
        <v>526.36204000000009</v>
      </c>
      <c r="M31" s="417">
        <v>1.8716929669506147E-3</v>
      </c>
      <c r="N31" s="416">
        <v>3388.6416400000003</v>
      </c>
      <c r="O31" s="417">
        <v>1.4434780645815709E-2</v>
      </c>
      <c r="P31" s="416">
        <v>4808.7935199999993</v>
      </c>
      <c r="Q31" s="417">
        <v>3.5283578209532188E-3</v>
      </c>
      <c r="R31" s="416">
        <v>17630.005700000002</v>
      </c>
      <c r="S31" s="417">
        <v>3.9341989904908845E-3</v>
      </c>
    </row>
    <row r="32" spans="1:19" ht="22.5" customHeight="1">
      <c r="A32" s="797" t="s">
        <v>782</v>
      </c>
      <c r="B32" s="798">
        <v>658489.60112000001</v>
      </c>
      <c r="C32" s="799">
        <v>1</v>
      </c>
      <c r="D32" s="798">
        <v>1665707.6125699999</v>
      </c>
      <c r="E32" s="799">
        <v>1</v>
      </c>
      <c r="F32" s="798">
        <v>263991.80228</v>
      </c>
      <c r="G32" s="799">
        <v>1</v>
      </c>
      <c r="H32" s="798">
        <v>8648.0430399999987</v>
      </c>
      <c r="I32" s="799">
        <v>1</v>
      </c>
      <c r="J32" s="798">
        <v>5505.3064999999997</v>
      </c>
      <c r="K32" s="799">
        <v>1</v>
      </c>
      <c r="L32" s="798">
        <v>281222.42766000004</v>
      </c>
      <c r="M32" s="799">
        <v>1</v>
      </c>
      <c r="N32" s="798">
        <v>234755.32626</v>
      </c>
      <c r="O32" s="799">
        <v>1</v>
      </c>
      <c r="P32" s="798">
        <v>1362898.4825299999</v>
      </c>
      <c r="Q32" s="799">
        <v>1</v>
      </c>
      <c r="R32" s="798">
        <v>4481218.6019599997</v>
      </c>
      <c r="S32" s="799">
        <v>1</v>
      </c>
    </row>
    <row r="33" spans="1:19" ht="19.5">
      <c r="A33" s="397" t="s">
        <v>783</v>
      </c>
      <c r="B33" s="416">
        <v>748.92280000000005</v>
      </c>
      <c r="C33" s="417">
        <v>1.1373342855015259E-3</v>
      </c>
      <c r="D33" s="416">
        <v>518.06088</v>
      </c>
      <c r="E33" s="417">
        <v>3.1101549641157622E-4</v>
      </c>
      <c r="F33" s="416">
        <v>15.65508</v>
      </c>
      <c r="G33" s="417">
        <v>5.930138687941382E-5</v>
      </c>
      <c r="H33" s="416">
        <v>0</v>
      </c>
      <c r="I33" s="417">
        <v>0</v>
      </c>
      <c r="J33" s="416">
        <v>0</v>
      </c>
      <c r="K33" s="417">
        <v>0</v>
      </c>
      <c r="L33" s="416">
        <v>405.33246999999994</v>
      </c>
      <c r="M33" s="417">
        <v>1.4413234156773933E-3</v>
      </c>
      <c r="N33" s="416">
        <v>1088.3774699999999</v>
      </c>
      <c r="O33" s="417">
        <v>4.6362205592497723E-3</v>
      </c>
      <c r="P33" s="416">
        <v>1858.0174999999999</v>
      </c>
      <c r="Q33" s="417">
        <v>1.363283857027188E-3</v>
      </c>
      <c r="R33" s="416">
        <v>4634.3662000000004</v>
      </c>
      <c r="S33" s="417">
        <v>1.0341754356667664E-3</v>
      </c>
    </row>
    <row r="34" spans="1:19" ht="19.5">
      <c r="A34" s="397" t="s">
        <v>784</v>
      </c>
      <c r="B34" s="416">
        <v>0</v>
      </c>
      <c r="C34" s="417">
        <v>0</v>
      </c>
      <c r="D34" s="416">
        <v>0</v>
      </c>
      <c r="E34" s="417">
        <v>0</v>
      </c>
      <c r="F34" s="416">
        <v>0</v>
      </c>
      <c r="G34" s="417">
        <v>0</v>
      </c>
      <c r="H34" s="416">
        <v>0</v>
      </c>
      <c r="I34" s="417">
        <v>0</v>
      </c>
      <c r="J34" s="416">
        <v>0</v>
      </c>
      <c r="K34" s="417">
        <v>0</v>
      </c>
      <c r="L34" s="416">
        <v>0</v>
      </c>
      <c r="M34" s="417">
        <v>0</v>
      </c>
      <c r="N34" s="416">
        <v>0</v>
      </c>
      <c r="O34" s="417">
        <v>0</v>
      </c>
      <c r="P34" s="416">
        <v>0</v>
      </c>
      <c r="Q34" s="417">
        <v>0</v>
      </c>
      <c r="R34" s="416">
        <v>0</v>
      </c>
      <c r="S34" s="417">
        <v>0</v>
      </c>
    </row>
    <row r="35" spans="1:19" ht="12.75" customHeight="1">
      <c r="A35" s="23" t="s">
        <v>920</v>
      </c>
    </row>
    <row r="36" spans="1:19" ht="12.75" customHeight="1"/>
    <row r="37" spans="1:19" ht="12.75" customHeight="1">
      <c r="A37" s="694" t="s">
        <v>126</v>
      </c>
    </row>
    <row r="38" spans="1:19" ht="12.75" customHeight="1"/>
    <row r="39" spans="1:19" ht="12.75" customHeight="1"/>
    <row r="40" spans="1:19" ht="12.75" customHeight="1">
      <c r="S40" s="25" t="s">
        <v>1288</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6"/>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9" t="s">
        <v>1091</v>
      </c>
      <c r="G1" s="144" t="str">
        <f>Naslovnica!A20</f>
        <v>Travanj 2019.</v>
      </c>
    </row>
    <row r="2" spans="1:12" ht="12.75" customHeight="1">
      <c r="A2" s="631" t="s">
        <v>1092</v>
      </c>
      <c r="G2" s="607" t="str">
        <f>Naslovnica!A24</f>
        <v>April 2019</v>
      </c>
    </row>
    <row r="3" spans="1:12" ht="12.75" customHeight="1"/>
    <row r="4" spans="1:12" s="276" customFormat="1" ht="12.75" customHeight="1">
      <c r="A4" s="830"/>
      <c r="B4" s="830"/>
      <c r="C4" s="882"/>
      <c r="D4" s="1060" t="s">
        <v>571</v>
      </c>
      <c r="E4" s="1060"/>
      <c r="F4" s="1060"/>
      <c r="G4" s="1060"/>
    </row>
    <row r="5" spans="1:12" ht="36">
      <c r="A5" s="1061" t="s">
        <v>907</v>
      </c>
      <c r="B5" s="1061"/>
      <c r="C5" s="1061"/>
      <c r="D5" s="831" t="str">
        <f>$G$1</f>
        <v>Travanj 2019.</v>
      </c>
      <c r="E5" s="832" t="s">
        <v>19</v>
      </c>
      <c r="F5" s="832" t="s">
        <v>71</v>
      </c>
      <c r="G5" s="832" t="s">
        <v>53</v>
      </c>
    </row>
    <row r="6" spans="1:12" s="276" customFormat="1" ht="24">
      <c r="A6" s="1062"/>
      <c r="B6" s="1062"/>
      <c r="C6" s="1062"/>
      <c r="D6" s="833" t="str">
        <f>$G$2</f>
        <v>April 2019</v>
      </c>
      <c r="E6" s="834" t="s">
        <v>48</v>
      </c>
      <c r="F6" s="834" t="s">
        <v>570</v>
      </c>
      <c r="G6" s="834" t="s">
        <v>569</v>
      </c>
    </row>
    <row r="7" spans="1:12" ht="24" customHeight="1">
      <c r="A7" s="1059" t="s">
        <v>908</v>
      </c>
      <c r="B7" s="1059"/>
      <c r="C7" s="1059"/>
      <c r="D7" s="696">
        <v>42513</v>
      </c>
      <c r="E7" s="697">
        <v>1.0596213619666894E-3</v>
      </c>
      <c r="F7" s="697">
        <v>5.0170446124203405E-2</v>
      </c>
      <c r="G7" s="697">
        <v>0.40191261335531747</v>
      </c>
    </row>
    <row r="8" spans="1:12" ht="48.75" customHeight="1">
      <c r="A8" s="1059" t="s">
        <v>909</v>
      </c>
      <c r="B8" s="1059"/>
      <c r="C8" s="1059"/>
      <c r="D8" s="696">
        <v>7587.2250500000009</v>
      </c>
      <c r="E8" s="697">
        <v>5.1051193802548633E-2</v>
      </c>
      <c r="F8" s="697">
        <v>-0.7513001223227187</v>
      </c>
      <c r="G8" s="697">
        <v>0.13141935524326231</v>
      </c>
    </row>
    <row r="9" spans="1:12" ht="44.25" customHeight="1">
      <c r="A9" s="1059" t="s">
        <v>910</v>
      </c>
      <c r="B9" s="1059"/>
      <c r="C9" s="1059"/>
      <c r="D9" s="696">
        <v>42342.51486000001</v>
      </c>
      <c r="E9" s="697">
        <v>0.21830418021192743</v>
      </c>
      <c r="F9" s="697">
        <v>-0.66115464963328152</v>
      </c>
      <c r="G9" s="697">
        <v>0.63043444238441593</v>
      </c>
    </row>
    <row r="10" spans="1:12" ht="24" customHeight="1">
      <c r="A10" s="1059" t="s">
        <v>911</v>
      </c>
      <c r="B10" s="1059"/>
      <c r="C10" s="1059"/>
      <c r="D10" s="696">
        <v>1049193.8796800002</v>
      </c>
      <c r="E10" s="697">
        <v>7.2841556995379975E-3</v>
      </c>
      <c r="F10" s="697">
        <v>4.2054384926587085E-2</v>
      </c>
      <c r="G10" s="697">
        <v>0.15567771725298529</v>
      </c>
    </row>
    <row r="11" spans="1:12" ht="38.25" customHeight="1">
      <c r="A11" s="1059" t="s">
        <v>912</v>
      </c>
      <c r="B11" s="1059"/>
      <c r="C11" s="1059"/>
      <c r="D11" s="696">
        <v>2730.3313699999994</v>
      </c>
      <c r="E11" s="697">
        <v>-0.24076119207560132</v>
      </c>
      <c r="F11" s="697">
        <v>-0.26593295021547969</v>
      </c>
      <c r="G11" s="697">
        <v>-0.28694407246927989</v>
      </c>
      <c r="I11" s="965"/>
      <c r="J11" s="965"/>
      <c r="K11" s="965"/>
      <c r="L11" s="965"/>
    </row>
    <row r="12" spans="1:12" s="276" customFormat="1">
      <c r="A12" s="962" t="s">
        <v>1343</v>
      </c>
      <c r="B12" s="963" t="s">
        <v>1344</v>
      </c>
      <c r="C12" s="961"/>
      <c r="D12" s="696">
        <v>1544.0435</v>
      </c>
      <c r="E12" s="697">
        <v>-4.9013533314075985E-2</v>
      </c>
      <c r="F12" s="697">
        <v>-0.34434257576892191</v>
      </c>
      <c r="G12" s="697">
        <v>-0.54269689072707972</v>
      </c>
      <c r="I12" s="139"/>
      <c r="J12" s="139"/>
      <c r="K12" s="139"/>
      <c r="L12" s="139"/>
    </row>
    <row r="13" spans="1:12" s="276" customFormat="1">
      <c r="A13" s="964"/>
      <c r="B13" s="963" t="s">
        <v>1345</v>
      </c>
      <c r="C13" s="961"/>
      <c r="D13" s="696">
        <v>60.964599999999997</v>
      </c>
      <c r="E13" s="697">
        <v>-0.72226614635588149</v>
      </c>
      <c r="F13" s="697">
        <v>1.122796754761656</v>
      </c>
      <c r="G13" s="697">
        <v>-7.9109631460171803E-2</v>
      </c>
      <c r="I13" s="139"/>
      <c r="J13" s="139"/>
      <c r="K13" s="139"/>
      <c r="L13" s="139"/>
    </row>
    <row r="14" spans="1:12" s="276" customFormat="1">
      <c r="A14" s="964"/>
      <c r="B14" s="963" t="s">
        <v>1346</v>
      </c>
      <c r="C14" s="961"/>
      <c r="D14" s="696">
        <v>1125.3232700000001</v>
      </c>
      <c r="E14" s="697">
        <v>-0.35806328600717174</v>
      </c>
      <c r="F14" s="697">
        <v>-0.15755601640681316</v>
      </c>
      <c r="G14" s="697">
        <v>1.9120027928564691</v>
      </c>
      <c r="I14" s="139"/>
      <c r="J14" s="139"/>
      <c r="K14" s="139"/>
      <c r="L14" s="139"/>
    </row>
    <row r="15" spans="1:12" ht="39.75" customHeight="1">
      <c r="A15" s="1059" t="s">
        <v>913</v>
      </c>
      <c r="B15" s="1059"/>
      <c r="C15" s="1059"/>
      <c r="D15" s="696">
        <v>17899.087230000001</v>
      </c>
      <c r="E15" s="697">
        <v>0.17999705415523759</v>
      </c>
      <c r="F15" s="697">
        <v>-0.68486451038374152</v>
      </c>
      <c r="G15" s="697">
        <v>-0.36850486863862053</v>
      </c>
    </row>
    <row r="16" spans="1:12" s="276" customFormat="1">
      <c r="A16" s="962" t="s">
        <v>1343</v>
      </c>
      <c r="B16" s="963" t="s">
        <v>1344</v>
      </c>
      <c r="C16" s="961"/>
      <c r="D16" s="696">
        <v>9360.2974200000008</v>
      </c>
      <c r="E16" s="697">
        <v>0.19754264840976399</v>
      </c>
      <c r="F16" s="697">
        <v>-0.80794504017695645</v>
      </c>
      <c r="G16" s="697">
        <v>-0.62484664395459677</v>
      </c>
      <c r="I16" s="139"/>
      <c r="J16" s="139"/>
      <c r="K16" s="139"/>
      <c r="L16" s="139"/>
    </row>
    <row r="17" spans="1:12" s="276" customFormat="1">
      <c r="A17" s="964"/>
      <c r="B17" s="963" t="s">
        <v>1345</v>
      </c>
      <c r="C17" s="961"/>
      <c r="D17" s="696">
        <v>615.84406000000001</v>
      </c>
      <c r="E17" s="697">
        <v>0.10986998869988818</v>
      </c>
      <c r="F17" s="697">
        <v>-0.51130529935217739</v>
      </c>
      <c r="G17" s="697">
        <v>-3.9988090890459294E-3</v>
      </c>
      <c r="I17" s="139"/>
      <c r="J17" s="139"/>
      <c r="K17" s="139"/>
      <c r="L17" s="139"/>
    </row>
    <row r="18" spans="1:12" s="276" customFormat="1">
      <c r="A18" s="964"/>
      <c r="B18" s="963" t="s">
        <v>1346</v>
      </c>
      <c r="C18" s="961"/>
      <c r="D18" s="696">
        <v>7922.9457499999999</v>
      </c>
      <c r="E18" s="697">
        <v>0.16554659710964104</v>
      </c>
      <c r="F18" s="697">
        <v>0.16508899918904962</v>
      </c>
      <c r="G18" s="697">
        <v>1.8550366116719599</v>
      </c>
      <c r="I18" s="139"/>
      <c r="J18" s="139"/>
      <c r="K18" s="139"/>
      <c r="L18" s="139"/>
    </row>
    <row r="19" spans="1:12" ht="24" customHeight="1">
      <c r="A19" s="1059" t="s">
        <v>914</v>
      </c>
      <c r="B19" s="1059"/>
      <c r="C19" s="1059"/>
      <c r="D19" s="696">
        <v>324697.75825000001</v>
      </c>
      <c r="E19" s="697">
        <v>8.4801478101623751E-3</v>
      </c>
      <c r="F19" s="697">
        <v>5.8341475764845052E-2</v>
      </c>
      <c r="G19" s="697">
        <v>0.16653161439569919</v>
      </c>
    </row>
    <row r="20" spans="1:12" ht="24" customHeight="1">
      <c r="A20" s="1059" t="s">
        <v>915</v>
      </c>
      <c r="B20" s="1059"/>
      <c r="C20" s="1059"/>
      <c r="D20" s="696">
        <v>976254.78541000001</v>
      </c>
      <c r="E20" s="697">
        <v>1.7088190579369389E-2</v>
      </c>
      <c r="F20" s="697">
        <v>7.51065645697504E-2</v>
      </c>
      <c r="G20" s="697">
        <v>0.14883438091792245</v>
      </c>
    </row>
    <row r="21" spans="1:12" s="276" customFormat="1">
      <c r="A21" s="870"/>
      <c r="B21" s="871"/>
      <c r="C21" s="872"/>
      <c r="D21" s="872"/>
      <c r="E21" s="872"/>
    </row>
    <row r="22" spans="1:12" ht="12.75" customHeight="1">
      <c r="A22" s="30" t="s">
        <v>916</v>
      </c>
    </row>
    <row r="23" spans="1:12" ht="12.75" customHeight="1">
      <c r="A23" s="34" t="s">
        <v>917</v>
      </c>
    </row>
    <row r="24" spans="1:12" ht="12.75" customHeight="1"/>
    <row r="25" spans="1:12">
      <c r="A25" s="143" t="s">
        <v>1093</v>
      </c>
    </row>
    <row r="26" spans="1:12">
      <c r="A26" s="605" t="s">
        <v>1094</v>
      </c>
    </row>
    <row r="27" spans="1:12" ht="12.75" customHeight="1">
      <c r="D27" s="883"/>
      <c r="E27" s="883" t="s">
        <v>45</v>
      </c>
      <c r="G27" s="809" t="s">
        <v>1357</v>
      </c>
    </row>
    <row r="28" spans="1:12" ht="12.75" customHeight="1">
      <c r="D28" s="884"/>
      <c r="E28" s="884" t="s">
        <v>46</v>
      </c>
      <c r="F28" s="596"/>
      <c r="G28" s="607" t="s">
        <v>1358</v>
      </c>
    </row>
    <row r="29" spans="1:12" ht="27.75" customHeight="1">
      <c r="A29" s="835"/>
      <c r="B29" s="836"/>
      <c r="C29" s="836" t="s">
        <v>1045</v>
      </c>
      <c r="D29" s="836"/>
      <c r="E29" s="1035" t="s">
        <v>898</v>
      </c>
      <c r="F29" s="1035"/>
      <c r="G29" s="1035"/>
      <c r="H29" s="1039"/>
      <c r="I29" s="1039"/>
      <c r="J29" s="1039"/>
    </row>
    <row r="30" spans="1:12" ht="27.75" customHeight="1">
      <c r="A30" s="835"/>
      <c r="B30" s="837"/>
      <c r="C30" s="838" t="s">
        <v>1046</v>
      </c>
      <c r="D30" s="837"/>
      <c r="E30" s="1041" t="s">
        <v>899</v>
      </c>
      <c r="F30" s="1041"/>
      <c r="G30" s="839" t="s">
        <v>900</v>
      </c>
      <c r="H30" s="1042"/>
      <c r="I30" s="1042"/>
      <c r="J30" s="332"/>
    </row>
    <row r="31" spans="1:12" ht="30" customHeight="1">
      <c r="A31" s="827" t="s">
        <v>901</v>
      </c>
      <c r="B31" s="827" t="s">
        <v>902</v>
      </c>
      <c r="C31" s="863" t="s">
        <v>903</v>
      </c>
      <c r="D31" s="863" t="s">
        <v>904</v>
      </c>
      <c r="E31" s="863" t="s">
        <v>902</v>
      </c>
      <c r="F31" s="863" t="s">
        <v>903</v>
      </c>
      <c r="G31" s="863" t="s">
        <v>904</v>
      </c>
      <c r="H31" s="333"/>
      <c r="I31" s="333"/>
      <c r="J31" s="333"/>
    </row>
    <row r="32" spans="1:12" ht="12.75" customHeight="1">
      <c r="A32" s="79" t="s">
        <v>8</v>
      </c>
      <c r="B32" s="399">
        <v>6</v>
      </c>
      <c r="C32" s="399">
        <v>6</v>
      </c>
      <c r="D32" s="399">
        <v>12</v>
      </c>
      <c r="E32" s="399">
        <v>-5</v>
      </c>
      <c r="F32" s="399">
        <v>-1</v>
      </c>
      <c r="G32" s="400">
        <v>-0.33333333333333337</v>
      </c>
      <c r="H32" s="334"/>
      <c r="I32" s="334"/>
      <c r="J32" s="335"/>
      <c r="K32" s="54"/>
    </row>
    <row r="33" spans="1:11" ht="12.75" customHeight="1">
      <c r="A33" s="79" t="s">
        <v>9</v>
      </c>
      <c r="B33" s="399">
        <v>357</v>
      </c>
      <c r="C33" s="399">
        <v>103</v>
      </c>
      <c r="D33" s="399">
        <v>460</v>
      </c>
      <c r="E33" s="399">
        <v>-60</v>
      </c>
      <c r="F33" s="399">
        <v>-49</v>
      </c>
      <c r="G33" s="400">
        <v>-0.19156414762741647</v>
      </c>
      <c r="H33" s="334"/>
      <c r="I33" s="334"/>
      <c r="J33" s="335"/>
      <c r="K33" s="54"/>
    </row>
    <row r="34" spans="1:11" ht="12.75" customHeight="1">
      <c r="A34" s="79" t="s">
        <v>10</v>
      </c>
      <c r="B34" s="399">
        <v>933</v>
      </c>
      <c r="C34" s="399">
        <v>730</v>
      </c>
      <c r="D34" s="399">
        <v>1663</v>
      </c>
      <c r="E34" s="399">
        <v>-73</v>
      </c>
      <c r="F34" s="399">
        <v>-90</v>
      </c>
      <c r="G34" s="400">
        <v>-8.9266155531215752E-2</v>
      </c>
      <c r="H34" s="334"/>
      <c r="I34" s="334"/>
      <c r="J34" s="335"/>
    </row>
    <row r="35" spans="1:11" ht="12.75" customHeight="1">
      <c r="A35" s="79" t="s">
        <v>11</v>
      </c>
      <c r="B35" s="399">
        <v>2058</v>
      </c>
      <c r="C35" s="399">
        <v>1881</v>
      </c>
      <c r="D35" s="399">
        <v>3939</v>
      </c>
      <c r="E35" s="399">
        <v>-112</v>
      </c>
      <c r="F35" s="399">
        <v>-106</v>
      </c>
      <c r="G35" s="400">
        <v>-5.244166466201583E-2</v>
      </c>
      <c r="H35" s="334"/>
      <c r="I35" s="334"/>
      <c r="J35" s="335"/>
    </row>
    <row r="36" spans="1:11" ht="12.75" customHeight="1">
      <c r="A36" s="79" t="s">
        <v>12</v>
      </c>
      <c r="B36" s="399">
        <v>3107</v>
      </c>
      <c r="C36" s="399">
        <v>2884</v>
      </c>
      <c r="D36" s="399">
        <v>5991</v>
      </c>
      <c r="E36" s="399">
        <v>-23</v>
      </c>
      <c r="F36" s="399">
        <v>-73</v>
      </c>
      <c r="G36" s="400">
        <v>-1.5771315919172024E-2</v>
      </c>
      <c r="H36" s="334"/>
      <c r="I36" s="334"/>
      <c r="J36" s="335"/>
    </row>
    <row r="37" spans="1:11" ht="12.75" customHeight="1">
      <c r="A37" s="79" t="s">
        <v>13</v>
      </c>
      <c r="B37" s="399">
        <v>3761</v>
      </c>
      <c r="C37" s="399">
        <v>3528</v>
      </c>
      <c r="D37" s="399">
        <v>7289</v>
      </c>
      <c r="E37" s="399">
        <v>-33</v>
      </c>
      <c r="F37" s="399">
        <v>-42</v>
      </c>
      <c r="G37" s="400">
        <v>-1.0184682237914133E-2</v>
      </c>
      <c r="H37" s="334"/>
      <c r="I37" s="334"/>
      <c r="J37" s="335"/>
    </row>
    <row r="38" spans="1:11" ht="12.75" customHeight="1">
      <c r="A38" s="79" t="s">
        <v>14</v>
      </c>
      <c r="B38" s="399">
        <v>3751</v>
      </c>
      <c r="C38" s="399">
        <v>3442</v>
      </c>
      <c r="D38" s="399">
        <v>7193</v>
      </c>
      <c r="E38" s="399">
        <v>80</v>
      </c>
      <c r="F38" s="399">
        <v>74</v>
      </c>
      <c r="G38" s="400">
        <v>2.1878107685750825E-2</v>
      </c>
      <c r="H38" s="334"/>
      <c r="I38" s="334"/>
      <c r="J38" s="335"/>
    </row>
    <row r="39" spans="1:11" ht="12.75" customHeight="1">
      <c r="A39" s="79" t="s">
        <v>41</v>
      </c>
      <c r="B39" s="399">
        <v>5417</v>
      </c>
      <c r="C39" s="399">
        <v>4604</v>
      </c>
      <c r="D39" s="399">
        <v>10021</v>
      </c>
      <c r="E39" s="399">
        <v>-119</v>
      </c>
      <c r="F39" s="399">
        <v>-212</v>
      </c>
      <c r="G39" s="400">
        <v>-3.1974497681607428E-2</v>
      </c>
      <c r="H39" s="334"/>
      <c r="I39" s="334"/>
      <c r="J39" s="335"/>
    </row>
    <row r="40" spans="1:11" ht="12.75" customHeight="1">
      <c r="A40" s="79" t="s">
        <v>42</v>
      </c>
      <c r="B40" s="399">
        <v>1950</v>
      </c>
      <c r="C40" s="399">
        <v>1057</v>
      </c>
      <c r="D40" s="399">
        <v>3007</v>
      </c>
      <c r="E40" s="399">
        <v>58</v>
      </c>
      <c r="F40" s="399">
        <v>57</v>
      </c>
      <c r="G40" s="400">
        <v>3.9764868603042958E-2</v>
      </c>
      <c r="H40" s="334"/>
      <c r="I40" s="334"/>
      <c r="J40" s="335"/>
    </row>
    <row r="41" spans="1:11" ht="12.75" customHeight="1">
      <c r="A41" s="79" t="s">
        <v>43</v>
      </c>
      <c r="B41" s="399">
        <v>135</v>
      </c>
      <c r="C41" s="399">
        <v>44</v>
      </c>
      <c r="D41" s="399">
        <v>179</v>
      </c>
      <c r="E41" s="399">
        <v>7</v>
      </c>
      <c r="F41" s="399">
        <v>4</v>
      </c>
      <c r="G41" s="400">
        <v>6.5476190476190466E-2</v>
      </c>
      <c r="H41" s="334"/>
      <c r="I41" s="334"/>
      <c r="J41" s="335"/>
    </row>
    <row r="42" spans="1:11" ht="12.75" customHeight="1">
      <c r="A42" s="79" t="s">
        <v>44</v>
      </c>
      <c r="B42" s="399">
        <v>0</v>
      </c>
      <c r="C42" s="399">
        <v>1</v>
      </c>
      <c r="D42" s="399">
        <v>1</v>
      </c>
      <c r="E42" s="399">
        <v>-3</v>
      </c>
      <c r="F42" s="399">
        <v>-3</v>
      </c>
      <c r="G42" s="400">
        <v>-0.85714285714285721</v>
      </c>
      <c r="H42" s="334"/>
      <c r="I42" s="334"/>
      <c r="J42" s="335"/>
    </row>
    <row r="43" spans="1:11" ht="26.25" customHeight="1">
      <c r="A43" s="840" t="s">
        <v>905</v>
      </c>
      <c r="B43" s="841">
        <v>21475</v>
      </c>
      <c r="C43" s="841">
        <v>18280</v>
      </c>
      <c r="D43" s="841">
        <v>39755</v>
      </c>
      <c r="E43" s="841">
        <v>-283</v>
      </c>
      <c r="F43" s="841">
        <v>-441</v>
      </c>
      <c r="G43" s="842">
        <v>-1.7885817337384813E-2</v>
      </c>
      <c r="H43" s="336"/>
      <c r="I43" s="336"/>
      <c r="J43" s="337"/>
    </row>
    <row r="44" spans="1:11" ht="12.75" customHeight="1">
      <c r="A44" s="22" t="s">
        <v>906</v>
      </c>
    </row>
    <row r="45" spans="1:11" ht="12.75" customHeight="1"/>
    <row r="46" spans="1:11" ht="12.75" customHeight="1"/>
    <row r="47" spans="1:11" ht="12.75" customHeight="1">
      <c r="A47" s="188"/>
      <c r="B47" s="188"/>
      <c r="C47" s="188"/>
      <c r="D47" s="188"/>
      <c r="E47" s="188"/>
      <c r="F47" s="188"/>
      <c r="G47" s="188"/>
      <c r="H47" s="188"/>
      <c r="I47" s="188"/>
      <c r="J47" s="188"/>
    </row>
    <row r="48" spans="1:11" ht="12.75" customHeight="1">
      <c r="A48" s="695" t="s">
        <v>126</v>
      </c>
      <c r="B48" s="188"/>
      <c r="C48" s="188"/>
      <c r="D48" s="188"/>
      <c r="E48" s="188"/>
      <c r="F48" s="188"/>
      <c r="G48" s="188"/>
      <c r="H48" s="188"/>
      <c r="I48" s="188"/>
      <c r="J48" s="188"/>
    </row>
    <row r="49" spans="2:16" ht="12.75" customHeight="1">
      <c r="B49" s="188"/>
      <c r="C49" s="188"/>
      <c r="D49" s="188"/>
      <c r="E49" s="188"/>
      <c r="F49" s="188"/>
      <c r="G49" s="188"/>
      <c r="H49" s="188"/>
      <c r="I49" s="188"/>
      <c r="J49" s="188"/>
    </row>
    <row r="50" spans="2:16">
      <c r="G50" s="14" t="s">
        <v>1289</v>
      </c>
    </row>
    <row r="53" spans="2:16" ht="12.75" customHeight="1"/>
    <row r="54" spans="2:16" ht="12.75" customHeight="1"/>
    <row r="55" spans="2:16" ht="12.75" customHeight="1"/>
    <row r="56" spans="2:16" ht="12.75" customHeight="1"/>
    <row r="57" spans="2:16" ht="12.75" customHeight="1"/>
    <row r="58" spans="2:16" ht="12.75" customHeight="1"/>
    <row r="59" spans="2:16" ht="12.75" customHeight="1"/>
    <row r="60" spans="2:16" ht="12.75" customHeight="1">
      <c r="J60" s="208"/>
      <c r="K60" s="208"/>
      <c r="L60" s="208"/>
      <c r="M60" s="208"/>
      <c r="N60" s="208"/>
      <c r="O60" s="208"/>
      <c r="P60" s="208"/>
    </row>
    <row r="61" spans="2:16" ht="12.75" customHeight="1">
      <c r="J61" s="208"/>
      <c r="K61" s="208"/>
      <c r="L61" s="208"/>
      <c r="M61" s="208"/>
      <c r="N61" s="208"/>
      <c r="O61" s="208"/>
      <c r="P61" s="208"/>
    </row>
    <row r="62" spans="2:16" ht="12.75" customHeight="1">
      <c r="J62" s="208"/>
      <c r="K62" s="208"/>
      <c r="L62" s="208"/>
      <c r="M62" s="208"/>
      <c r="N62" s="208"/>
      <c r="O62" s="208"/>
      <c r="P62" s="208"/>
    </row>
    <row r="63" spans="2:16" ht="12.75" customHeight="1">
      <c r="J63" s="208"/>
      <c r="K63" s="1063"/>
      <c r="L63" s="1065"/>
      <c r="M63" s="1065"/>
      <c r="N63" s="1065"/>
      <c r="O63" s="208"/>
      <c r="P63" s="208"/>
    </row>
    <row r="64" spans="2:16" ht="12.75" customHeight="1">
      <c r="J64" s="208"/>
      <c r="K64" s="1064"/>
      <c r="L64" s="325"/>
      <c r="M64" s="352"/>
      <c r="N64" s="1066"/>
      <c r="O64" s="208"/>
      <c r="P64" s="208"/>
    </row>
    <row r="65" spans="1:16" ht="12.75" customHeight="1">
      <c r="J65" s="208"/>
      <c r="K65" s="1064"/>
      <c r="L65" s="353"/>
      <c r="M65" s="354"/>
      <c r="N65" s="1067"/>
      <c r="O65" s="208"/>
      <c r="P65" s="208"/>
    </row>
    <row r="66" spans="1:16" ht="12.75" customHeight="1">
      <c r="J66" s="208"/>
      <c r="K66" s="355"/>
      <c r="L66" s="356"/>
      <c r="M66" s="356"/>
      <c r="N66" s="357"/>
      <c r="O66" s="208"/>
      <c r="P66" s="208"/>
    </row>
    <row r="67" spans="1:16" ht="12.75" customHeight="1">
      <c r="J67" s="208"/>
      <c r="K67" s="208"/>
      <c r="L67" s="356"/>
      <c r="M67" s="356"/>
      <c r="N67" s="357"/>
      <c r="O67" s="208"/>
      <c r="P67" s="208"/>
    </row>
    <row r="68" spans="1:16" ht="12.75" customHeight="1">
      <c r="J68" s="208"/>
      <c r="K68" s="355"/>
      <c r="L68" s="356"/>
      <c r="M68" s="356"/>
      <c r="N68" s="357"/>
      <c r="O68" s="208"/>
      <c r="P68" s="208"/>
    </row>
    <row r="69" spans="1:16" ht="12.75" customHeight="1">
      <c r="J69" s="208"/>
      <c r="K69" s="208"/>
      <c r="L69" s="356"/>
      <c r="M69" s="356"/>
      <c r="N69" s="357"/>
      <c r="O69" s="208"/>
      <c r="P69" s="208"/>
    </row>
    <row r="70" spans="1:16" ht="12.75" customHeight="1">
      <c r="J70" s="208"/>
      <c r="K70" s="355"/>
      <c r="L70" s="356"/>
      <c r="M70" s="356"/>
      <c r="N70" s="357"/>
      <c r="O70" s="208"/>
      <c r="P70" s="208"/>
    </row>
    <row r="71" spans="1:16" ht="12.75" customHeight="1">
      <c r="J71" s="208"/>
      <c r="K71" s="208"/>
      <c r="L71" s="208"/>
      <c r="M71" s="208"/>
      <c r="N71" s="208"/>
      <c r="O71" s="208"/>
      <c r="P71" s="208"/>
    </row>
    <row r="72" spans="1:16" ht="12.75" customHeight="1">
      <c r="J72" s="208"/>
      <c r="K72" s="208"/>
      <c r="L72" s="208"/>
      <c r="M72" s="208"/>
      <c r="N72" s="208"/>
      <c r="O72" s="208"/>
      <c r="P72" s="208"/>
    </row>
    <row r="73" spans="1:16" ht="12.75" customHeight="1">
      <c r="J73" s="208"/>
      <c r="K73" s="208"/>
      <c r="L73" s="208"/>
      <c r="M73" s="208"/>
      <c r="N73" s="208"/>
      <c r="O73" s="208"/>
      <c r="P73" s="208"/>
    </row>
    <row r="74" spans="1:16" ht="12.75" customHeight="1"/>
    <row r="75" spans="1:16" ht="12.75" customHeight="1"/>
    <row r="76" spans="1:16" ht="12.75" customHeight="1"/>
    <row r="77" spans="1:16" ht="12.75" customHeight="1">
      <c r="A77" s="49"/>
    </row>
    <row r="78" spans="1:16" ht="12.75" customHeight="1">
      <c r="A78" s="52"/>
    </row>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row r="89" spans="4:4" ht="12.75" customHeight="1">
      <c r="D89" s="14" t="s">
        <v>918</v>
      </c>
    </row>
    <row r="90" spans="4:4" ht="12.75" customHeight="1"/>
    <row r="91" spans="4:4" ht="12.75" customHeight="1"/>
    <row r="92" spans="4:4" ht="12.75" customHeight="1"/>
    <row r="93" spans="4:4" ht="12.75" customHeight="1"/>
    <row r="94" spans="4:4" ht="12.75" customHeight="1"/>
    <row r="95" spans="4:4" ht="12.75" customHeight="1"/>
    <row r="96" spans="4:4" ht="12.75" customHeight="1"/>
  </sheetData>
  <mergeCells count="18">
    <mergeCell ref="A15:C15"/>
    <mergeCell ref="A19:C19"/>
    <mergeCell ref="A20:C20"/>
    <mergeCell ref="K63:K65"/>
    <mergeCell ref="L63:N63"/>
    <mergeCell ref="N64:N65"/>
    <mergeCell ref="H29:J29"/>
    <mergeCell ref="H30:I30"/>
    <mergeCell ref="E29:G29"/>
    <mergeCell ref="E30:F30"/>
    <mergeCell ref="A9:C9"/>
    <mergeCell ref="A10:C10"/>
    <mergeCell ref="A11:C11"/>
    <mergeCell ref="D4:G4"/>
    <mergeCell ref="A5:C5"/>
    <mergeCell ref="A6:C6"/>
    <mergeCell ref="A7:C7"/>
    <mergeCell ref="A8:C8"/>
  </mergeCells>
  <hyperlinks>
    <hyperlink ref="A48"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41"/>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60" t="s">
        <v>1095</v>
      </c>
      <c r="H1" s="144" t="str">
        <f>Naslovnica!A20</f>
        <v>Travanj 2019.</v>
      </c>
    </row>
    <row r="2" spans="1:10" ht="12.75" customHeight="1">
      <c r="A2" s="605" t="s">
        <v>1096</v>
      </c>
      <c r="G2" s="596"/>
      <c r="H2" s="607" t="str">
        <f>Naslovnica!A24</f>
        <v>April 2019</v>
      </c>
    </row>
    <row r="3" spans="1:10" ht="12.75" customHeight="1"/>
    <row r="4" spans="1:10" ht="57" customHeight="1">
      <c r="A4" s="1026" t="s">
        <v>896</v>
      </c>
      <c r="B4" s="1022" t="s">
        <v>897</v>
      </c>
      <c r="C4" s="874" t="s">
        <v>1043</v>
      </c>
      <c r="D4" s="1068" t="s">
        <v>1044</v>
      </c>
      <c r="E4" s="1068"/>
      <c r="F4" s="1068"/>
      <c r="G4" s="1068"/>
      <c r="H4" s="827"/>
    </row>
    <row r="5" spans="1:10" ht="33.75" customHeight="1">
      <c r="A5" s="1026"/>
      <c r="B5" s="1022"/>
      <c r="C5" s="812" t="str">
        <f>Naslovnica!A20</f>
        <v>Travanj 2019.</v>
      </c>
      <c r="D5" s="971" t="s">
        <v>1042</v>
      </c>
      <c r="E5" s="972" t="s">
        <v>71</v>
      </c>
      <c r="F5" s="972" t="s">
        <v>72</v>
      </c>
      <c r="G5" s="973" t="s">
        <v>54</v>
      </c>
      <c r="H5" s="970" t="s">
        <v>73</v>
      </c>
    </row>
    <row r="6" spans="1:10" ht="44.25" customHeight="1">
      <c r="A6" s="1026"/>
      <c r="B6" s="1022"/>
      <c r="C6" s="814" t="str">
        <f>Naslovnica!A24</f>
        <v>April 2019</v>
      </c>
      <c r="D6" s="974" t="s">
        <v>567</v>
      </c>
      <c r="E6" s="974" t="s">
        <v>56</v>
      </c>
      <c r="F6" s="974" t="s">
        <v>1366</v>
      </c>
      <c r="G6" s="975" t="s">
        <v>58</v>
      </c>
      <c r="H6" s="814" t="s">
        <v>1365</v>
      </c>
    </row>
    <row r="7" spans="1:10" ht="12.75" customHeight="1">
      <c r="A7" s="81" t="s">
        <v>528</v>
      </c>
      <c r="B7" s="81" t="s">
        <v>406</v>
      </c>
      <c r="C7" s="418">
        <v>155.51070000000001</v>
      </c>
      <c r="D7" s="976">
        <v>1.1984850555414579E-2</v>
      </c>
      <c r="E7" s="419">
        <v>3.991042005478064E-2</v>
      </c>
      <c r="F7" s="419">
        <v>2.7219781504578589E-2</v>
      </c>
      <c r="G7" s="978">
        <v>6.2004491335079903E-2</v>
      </c>
      <c r="H7" s="420" t="s">
        <v>140</v>
      </c>
      <c r="I7" s="54"/>
      <c r="J7" s="78"/>
    </row>
    <row r="8" spans="1:10" ht="12.75" customHeight="1">
      <c r="A8" s="81" t="s">
        <v>528</v>
      </c>
      <c r="B8" s="81" t="s">
        <v>407</v>
      </c>
      <c r="C8" s="418">
        <v>255.10409999999999</v>
      </c>
      <c r="D8" s="977">
        <v>1.3872461583952526E-2</v>
      </c>
      <c r="E8" s="419">
        <v>4.3183248488308151E-2</v>
      </c>
      <c r="F8" s="419">
        <v>3.0017814055499688E-2</v>
      </c>
      <c r="G8" s="979">
        <v>6.7275514009776272E-2</v>
      </c>
      <c r="H8" s="420" t="s">
        <v>66</v>
      </c>
      <c r="I8" s="54"/>
      <c r="J8" s="78"/>
    </row>
    <row r="9" spans="1:10" ht="12.75" customHeight="1">
      <c r="A9" s="81" t="s">
        <v>528</v>
      </c>
      <c r="B9" s="81" t="s">
        <v>408</v>
      </c>
      <c r="C9" s="418">
        <v>249.887</v>
      </c>
      <c r="D9" s="977">
        <v>1.2275542855429937E-2</v>
      </c>
      <c r="E9" s="419">
        <v>4.2208077929021932E-2</v>
      </c>
      <c r="F9" s="419">
        <v>3.1434168457358157E-2</v>
      </c>
      <c r="G9" s="979">
        <v>6.6927645516681844E-2</v>
      </c>
      <c r="H9" s="420" t="s">
        <v>233</v>
      </c>
      <c r="I9" s="54"/>
      <c r="J9" s="78"/>
    </row>
    <row r="10" spans="1:10" ht="12.75" customHeight="1">
      <c r="A10" s="81" t="s">
        <v>528</v>
      </c>
      <c r="B10" s="81" t="s">
        <v>409</v>
      </c>
      <c r="C10" s="418">
        <v>107.655</v>
      </c>
      <c r="D10" s="977">
        <v>3.6676685785033947E-3</v>
      </c>
      <c r="E10" s="419">
        <v>1.9959582484985579E-2</v>
      </c>
      <c r="F10" s="419">
        <v>2.7540431575571581E-2</v>
      </c>
      <c r="G10" s="979">
        <v>3.2142592998614772E-2</v>
      </c>
      <c r="H10" s="420" t="s">
        <v>373</v>
      </c>
      <c r="I10" s="54"/>
      <c r="J10" s="78"/>
    </row>
    <row r="11" spans="1:10" ht="12.75" customHeight="1">
      <c r="A11" s="81" t="s">
        <v>528</v>
      </c>
      <c r="B11" s="421" t="s">
        <v>410</v>
      </c>
      <c r="C11" s="418">
        <v>270.6352</v>
      </c>
      <c r="D11" s="977">
        <v>1.3181248626524237E-2</v>
      </c>
      <c r="E11" s="419">
        <v>4.061084293895495E-2</v>
      </c>
      <c r="F11" s="419">
        <v>2.963369058928407E-2</v>
      </c>
      <c r="G11" s="979">
        <v>6.7907819615195431E-2</v>
      </c>
      <c r="H11" s="420" t="s">
        <v>439</v>
      </c>
      <c r="I11" s="54"/>
      <c r="J11" s="78"/>
    </row>
    <row r="12" spans="1:10" ht="12.75" customHeight="1">
      <c r="A12" s="81" t="s">
        <v>528</v>
      </c>
      <c r="B12" s="421" t="s">
        <v>411</v>
      </c>
      <c r="C12" s="418">
        <v>134.6429</v>
      </c>
      <c r="D12" s="977">
        <v>1.2125093681946687E-2</v>
      </c>
      <c r="E12" s="419">
        <v>4.3286467554908101E-2</v>
      </c>
      <c r="F12" s="419">
        <v>3.2978018234768737E-2</v>
      </c>
      <c r="G12" s="979">
        <v>4.6257220207738703E-2</v>
      </c>
      <c r="H12" s="420" t="s">
        <v>139</v>
      </c>
      <c r="I12" s="54"/>
      <c r="J12" s="78"/>
    </row>
    <row r="13" spans="1:10" ht="12.75" customHeight="1">
      <c r="A13" s="81" t="s">
        <v>528</v>
      </c>
      <c r="B13" s="421" t="s">
        <v>412</v>
      </c>
      <c r="C13" s="418">
        <v>198.5856</v>
      </c>
      <c r="D13" s="977">
        <v>1.2815648065412431E-2</v>
      </c>
      <c r="E13" s="419">
        <v>4.2336304329683487E-2</v>
      </c>
      <c r="F13" s="419">
        <v>3.0191040111886995E-2</v>
      </c>
      <c r="G13" s="979">
        <v>6.7112870473801101E-2</v>
      </c>
      <c r="H13" s="420" t="s">
        <v>440</v>
      </c>
      <c r="I13" s="54"/>
      <c r="J13" s="78"/>
    </row>
    <row r="14" spans="1:10" ht="12.75" customHeight="1">
      <c r="A14" s="421" t="s">
        <v>232</v>
      </c>
      <c r="B14" s="421" t="s">
        <v>413</v>
      </c>
      <c r="C14" s="418">
        <v>148.8031</v>
      </c>
      <c r="D14" s="977">
        <v>1.2649691073420352E-2</v>
      </c>
      <c r="E14" s="419">
        <v>5.0132181223068013E-2</v>
      </c>
      <c r="F14" s="419">
        <v>2.9715104249562415E-2</v>
      </c>
      <c r="G14" s="979">
        <v>2.9619442573546095E-2</v>
      </c>
      <c r="H14" s="420" t="s">
        <v>441</v>
      </c>
      <c r="I14" s="54"/>
      <c r="J14" s="78"/>
    </row>
    <row r="15" spans="1:10" ht="12.75" customHeight="1">
      <c r="A15" s="421" t="s">
        <v>232</v>
      </c>
      <c r="B15" s="421" t="s">
        <v>414</v>
      </c>
      <c r="C15" s="418">
        <v>175.67449999999999</v>
      </c>
      <c r="D15" s="977">
        <v>1.327367782333139E-2</v>
      </c>
      <c r="E15" s="419">
        <v>5.4932299185476367E-2</v>
      </c>
      <c r="F15" s="419">
        <v>3.6327458582178423E-2</v>
      </c>
      <c r="G15" s="979">
        <v>5.2991771418114952E-2</v>
      </c>
      <c r="H15" s="420" t="s">
        <v>442</v>
      </c>
      <c r="I15" s="54"/>
      <c r="J15" s="78"/>
    </row>
    <row r="16" spans="1:10" ht="12.75" customHeight="1">
      <c r="A16" s="421" t="s">
        <v>232</v>
      </c>
      <c r="B16" s="421" t="s">
        <v>415</v>
      </c>
      <c r="C16" s="418">
        <v>163.3202</v>
      </c>
      <c r="D16" s="977">
        <v>1.4102540220678136E-2</v>
      </c>
      <c r="E16" s="419">
        <v>5.5427314415108377E-2</v>
      </c>
      <c r="F16" s="419">
        <v>3.8241069720103743E-2</v>
      </c>
      <c r="G16" s="979">
        <v>3.8504620505863896E-2</v>
      </c>
      <c r="H16" s="420" t="s">
        <v>443</v>
      </c>
      <c r="I16" s="54"/>
      <c r="J16" s="78"/>
    </row>
    <row r="17" spans="1:10" s="276" customFormat="1" ht="12.75" customHeight="1">
      <c r="A17" s="421" t="s">
        <v>232</v>
      </c>
      <c r="B17" s="421" t="s">
        <v>1037</v>
      </c>
      <c r="C17" s="418">
        <v>101.557</v>
      </c>
      <c r="D17" s="977">
        <v>2.2342707928305777E-3</v>
      </c>
      <c r="E17" s="419">
        <f>C17/100-1</f>
        <v>1.5570000000000084E-2</v>
      </c>
      <c r="F17" s="419">
        <f>C17/100-1</f>
        <v>1.5570000000000084E-2</v>
      </c>
      <c r="G17" s="979" t="s">
        <v>203</v>
      </c>
      <c r="H17" s="420" t="s">
        <v>1038</v>
      </c>
      <c r="I17" s="54"/>
      <c r="J17" s="78"/>
    </row>
    <row r="18" spans="1:10" ht="12.75" customHeight="1">
      <c r="A18" s="81" t="s">
        <v>213</v>
      </c>
      <c r="B18" s="81" t="s">
        <v>416</v>
      </c>
      <c r="C18" s="418">
        <v>208.08160000000001</v>
      </c>
      <c r="D18" s="977">
        <v>1.0733864472938991E-2</v>
      </c>
      <c r="E18" s="419">
        <v>5.5753910972947393E-2</v>
      </c>
      <c r="F18" s="419">
        <v>5.2438423620404934E-2</v>
      </c>
      <c r="G18" s="979">
        <v>7.3460144068686839E-2</v>
      </c>
      <c r="H18" s="420" t="s">
        <v>67</v>
      </c>
      <c r="I18" s="54"/>
      <c r="J18" s="78"/>
    </row>
    <row r="19" spans="1:10" ht="12.75" customHeight="1">
      <c r="A19" s="81" t="s">
        <v>213</v>
      </c>
      <c r="B19" s="81" t="s">
        <v>417</v>
      </c>
      <c r="C19" s="418">
        <v>127.97320000000001</v>
      </c>
      <c r="D19" s="977">
        <v>1.2424576373764245E-2</v>
      </c>
      <c r="E19" s="419">
        <v>6.307339068486241E-2</v>
      </c>
      <c r="F19" s="419">
        <v>5.9076573202896249E-2</v>
      </c>
      <c r="G19" s="979">
        <v>7.6714422059864784E-2</v>
      </c>
      <c r="H19" s="420" t="s">
        <v>234</v>
      </c>
      <c r="I19" s="54"/>
      <c r="J19" s="78"/>
    </row>
    <row r="20" spans="1:10" ht="12.75" customHeight="1">
      <c r="A20" s="81" t="s">
        <v>213</v>
      </c>
      <c r="B20" s="81" t="s">
        <v>437</v>
      </c>
      <c r="C20" s="418">
        <v>107.33969999999999</v>
      </c>
      <c r="D20" s="977">
        <v>1.2364576760820352E-2</v>
      </c>
      <c r="E20" s="419">
        <v>5.0551702673658577E-2</v>
      </c>
      <c r="F20" s="419">
        <v>4.8246423559536025E-2</v>
      </c>
      <c r="G20" s="979">
        <v>4.1090243221608258E-2</v>
      </c>
      <c r="H20" s="420" t="s">
        <v>438</v>
      </c>
      <c r="I20" s="54"/>
      <c r="J20" s="78"/>
    </row>
    <row r="21" spans="1:10" s="276" customFormat="1" ht="12.75" customHeight="1">
      <c r="A21" s="81" t="s">
        <v>213</v>
      </c>
      <c r="B21" s="81" t="s">
        <v>523</v>
      </c>
      <c r="C21" s="418">
        <v>102.3695</v>
      </c>
      <c r="D21" s="977">
        <v>5.3760431183406754E-3</v>
      </c>
      <c r="E21" s="419">
        <v>2.7140027652747409E-2</v>
      </c>
      <c r="F21" s="419">
        <f>C21/100-1</f>
        <v>2.3695000000000022E-2</v>
      </c>
      <c r="G21" s="979" t="s">
        <v>203</v>
      </c>
      <c r="H21" s="420" t="s">
        <v>527</v>
      </c>
      <c r="I21" s="54"/>
      <c r="J21" s="78"/>
    </row>
    <row r="22" spans="1:10" s="276" customFormat="1" ht="12.75" customHeight="1">
      <c r="A22" s="81" t="s">
        <v>213</v>
      </c>
      <c r="B22" s="81" t="s">
        <v>520</v>
      </c>
      <c r="C22" s="418">
        <v>102.8796</v>
      </c>
      <c r="D22" s="977">
        <v>7.0694829743121971E-3</v>
      </c>
      <c r="E22" s="419">
        <v>3.2829198018261306E-2</v>
      </c>
      <c r="F22" s="419">
        <f>C22/100-1</f>
        <v>2.8796000000000044E-2</v>
      </c>
      <c r="G22" s="979" t="s">
        <v>203</v>
      </c>
      <c r="H22" s="420" t="s">
        <v>521</v>
      </c>
      <c r="I22" s="54"/>
      <c r="J22" s="78"/>
    </row>
    <row r="23" spans="1:10" ht="12.75" customHeight="1">
      <c r="A23" s="421" t="s">
        <v>212</v>
      </c>
      <c r="B23" s="81" t="s">
        <v>418</v>
      </c>
      <c r="C23" s="418">
        <v>268.45159999999998</v>
      </c>
      <c r="D23" s="977">
        <v>8.6746631227058377E-3</v>
      </c>
      <c r="E23" s="419">
        <v>4.5990174102068779E-2</v>
      </c>
      <c r="F23" s="419">
        <v>2.313190452706004E-2</v>
      </c>
      <c r="G23" s="979">
        <v>7.2046169626623913E-2</v>
      </c>
      <c r="H23" s="420" t="s">
        <v>444</v>
      </c>
      <c r="I23" s="54"/>
      <c r="J23" s="78"/>
    </row>
    <row r="24" spans="1:10" ht="12.75" customHeight="1">
      <c r="A24" s="421" t="s">
        <v>212</v>
      </c>
      <c r="B24" s="81" t="s">
        <v>419</v>
      </c>
      <c r="C24" s="418">
        <v>280.04610000000002</v>
      </c>
      <c r="D24" s="977">
        <v>8.6433710803998746E-3</v>
      </c>
      <c r="E24" s="419">
        <v>4.4103501346671972E-2</v>
      </c>
      <c r="F24" s="419">
        <v>2.6132388860675003E-2</v>
      </c>
      <c r="G24" s="979">
        <v>7.1865023125719407E-2</v>
      </c>
      <c r="H24" s="420" t="s">
        <v>445</v>
      </c>
      <c r="I24" s="54"/>
      <c r="J24" s="78"/>
    </row>
    <row r="25" spans="1:10" ht="12.75" customHeight="1">
      <c r="A25" s="421" t="s">
        <v>212</v>
      </c>
      <c r="B25" s="421" t="s">
        <v>420</v>
      </c>
      <c r="C25" s="418">
        <v>245.8887</v>
      </c>
      <c r="D25" s="977">
        <v>9.134337178808391E-3</v>
      </c>
      <c r="E25" s="419">
        <v>4.6333557872053739E-2</v>
      </c>
      <c r="F25" s="419">
        <v>2.440649184436644E-2</v>
      </c>
      <c r="G25" s="979">
        <v>6.864962406659858E-2</v>
      </c>
      <c r="H25" s="420" t="s">
        <v>68</v>
      </c>
      <c r="I25" s="54"/>
      <c r="J25" s="78"/>
    </row>
    <row r="26" spans="1:10" ht="12.75" customHeight="1">
      <c r="A26" s="421" t="s">
        <v>212</v>
      </c>
      <c r="B26" s="421" t="s">
        <v>421</v>
      </c>
      <c r="C26" s="418">
        <v>127.2063</v>
      </c>
      <c r="D26" s="977">
        <v>1.1082408673258522E-2</v>
      </c>
      <c r="E26" s="419">
        <v>5.0981652520702511E-2</v>
      </c>
      <c r="F26" s="419">
        <v>4.0481051422738307E-2</v>
      </c>
      <c r="G26" s="979">
        <v>7.1549678714633247E-2</v>
      </c>
      <c r="H26" s="420">
        <v>42314</v>
      </c>
      <c r="I26" s="54"/>
      <c r="J26" s="78"/>
    </row>
    <row r="27" spans="1:10" ht="12.75" customHeight="1">
      <c r="A27" s="421" t="s">
        <v>212</v>
      </c>
      <c r="B27" s="421" t="s">
        <v>422</v>
      </c>
      <c r="C27" s="418">
        <v>186.41829999999999</v>
      </c>
      <c r="D27" s="977">
        <v>2.8581880389698445E-3</v>
      </c>
      <c r="E27" s="419">
        <v>1.6393183419151216E-2</v>
      </c>
      <c r="F27" s="419">
        <v>2.0032031552228019E-2</v>
      </c>
      <c r="G27" s="979">
        <v>5.5836410074561194E-2</v>
      </c>
      <c r="H27" s="420" t="s">
        <v>70</v>
      </c>
      <c r="I27" s="54"/>
      <c r="J27" s="78"/>
    </row>
    <row r="28" spans="1:10" ht="12.75" customHeight="1">
      <c r="A28" s="421" t="s">
        <v>212</v>
      </c>
      <c r="B28" s="81" t="s">
        <v>423</v>
      </c>
      <c r="C28" s="418">
        <v>238.9846</v>
      </c>
      <c r="D28" s="977">
        <v>9.4838459504417577E-3</v>
      </c>
      <c r="E28" s="419">
        <v>4.3727579155897589E-2</v>
      </c>
      <c r="F28" s="419">
        <v>3.4036263695373187E-2</v>
      </c>
      <c r="G28" s="979">
        <v>7.2987889971064535E-2</v>
      </c>
      <c r="H28" s="420" t="s">
        <v>69</v>
      </c>
      <c r="I28" s="54"/>
      <c r="J28" s="78"/>
    </row>
    <row r="29" spans="1:10" ht="12.75" customHeight="1">
      <c r="A29" s="35" t="s">
        <v>895</v>
      </c>
    </row>
    <row r="30" spans="1:10" ht="12.75" customHeight="1">
      <c r="A30" s="35"/>
    </row>
    <row r="31" spans="1:10" ht="12.75" customHeight="1">
      <c r="A31" s="35"/>
      <c r="C31" s="282"/>
    </row>
    <row r="32" spans="1:10" ht="12.75" customHeight="1"/>
    <row r="33" spans="1:8" ht="12.75" customHeight="1">
      <c r="A33" s="695" t="s">
        <v>126</v>
      </c>
    </row>
    <row r="34" spans="1:8" ht="12.75" customHeight="1"/>
    <row r="35" spans="1:8" ht="12.75" customHeight="1"/>
    <row r="36" spans="1:8" ht="12.75" customHeight="1"/>
    <row r="37" spans="1:8" ht="12.75" customHeight="1"/>
    <row r="38" spans="1:8" ht="12.75" customHeight="1"/>
    <row r="39" spans="1:8">
      <c r="H39" s="25" t="s">
        <v>1290</v>
      </c>
    </row>
    <row r="41" spans="1:8" ht="12.75" customHeight="1"/>
  </sheetData>
  <mergeCells count="3">
    <mergeCell ref="B4:B6"/>
    <mergeCell ref="D4:G4"/>
    <mergeCell ref="A4:A6"/>
  </mergeCells>
  <hyperlinks>
    <hyperlink ref="A33"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76" t="s">
        <v>129</v>
      </c>
      <c r="B1" s="675"/>
      <c r="C1" s="675"/>
      <c r="D1" s="675"/>
      <c r="E1" s="675"/>
      <c r="F1" s="629"/>
      <c r="G1" s="629"/>
      <c r="H1" s="629"/>
      <c r="I1" s="629"/>
    </row>
    <row r="2" spans="1:9">
      <c r="A2" s="677" t="s">
        <v>130</v>
      </c>
      <c r="B2" s="675"/>
      <c r="C2" s="675"/>
      <c r="D2" s="675"/>
      <c r="E2" s="675"/>
      <c r="G2" s="629"/>
      <c r="H2" s="629"/>
      <c r="I2" s="629"/>
    </row>
    <row r="4" spans="1:9">
      <c r="A4" s="60" t="s">
        <v>131</v>
      </c>
      <c r="I4" s="61"/>
    </row>
    <row r="5" spans="1:9">
      <c r="A5" s="628" t="s">
        <v>132</v>
      </c>
      <c r="I5" s="62"/>
    </row>
    <row r="7" spans="1:9" ht="26.25" customHeight="1">
      <c r="A7" s="1069" t="s">
        <v>1097</v>
      </c>
      <c r="B7" s="1069"/>
      <c r="C7" s="1069"/>
      <c r="D7" s="60"/>
      <c r="E7" s="1069" t="s">
        <v>1099</v>
      </c>
      <c r="F7" s="1069"/>
      <c r="G7" s="1069"/>
      <c r="I7" s="60"/>
    </row>
    <row r="8" spans="1:9" ht="27.75" customHeight="1">
      <c r="A8" s="1070" t="s">
        <v>1098</v>
      </c>
      <c r="B8" s="1070"/>
      <c r="C8" s="1070"/>
      <c r="E8" s="1070" t="s">
        <v>1100</v>
      </c>
      <c r="F8" s="1070"/>
      <c r="G8" s="1070"/>
      <c r="H8" s="630"/>
    </row>
    <row r="9" spans="1:9">
      <c r="B9" s="629"/>
    </row>
    <row r="10" spans="1:9" ht="26.25" customHeight="1">
      <c r="A10" s="145" t="s">
        <v>891</v>
      </c>
      <c r="B10" s="145" t="s">
        <v>892</v>
      </c>
      <c r="C10" s="145" t="s">
        <v>893</v>
      </c>
      <c r="E10" s="145" t="s">
        <v>894</v>
      </c>
      <c r="F10" s="145" t="s">
        <v>892</v>
      </c>
      <c r="G10" s="145" t="s">
        <v>893</v>
      </c>
    </row>
    <row r="11" spans="1:9">
      <c r="A11" s="82" t="s">
        <v>211</v>
      </c>
      <c r="B11" s="83">
        <v>96</v>
      </c>
      <c r="C11" s="83">
        <v>95</v>
      </c>
      <c r="E11" s="84" t="s">
        <v>511</v>
      </c>
      <c r="F11" s="83">
        <v>272</v>
      </c>
      <c r="G11" s="83">
        <v>270</v>
      </c>
    </row>
    <row r="12" spans="1:9">
      <c r="A12" s="82" t="s">
        <v>235</v>
      </c>
      <c r="B12" s="83">
        <v>137</v>
      </c>
      <c r="C12" s="83">
        <v>135</v>
      </c>
      <c r="E12" s="84" t="s">
        <v>514</v>
      </c>
      <c r="F12" s="83">
        <v>290</v>
      </c>
      <c r="G12" s="83">
        <v>287</v>
      </c>
    </row>
    <row r="13" spans="1:9">
      <c r="A13" s="82" t="s">
        <v>374</v>
      </c>
      <c r="B13" s="187">
        <v>191</v>
      </c>
      <c r="C13" s="83">
        <v>189</v>
      </c>
      <c r="E13" s="84" t="s">
        <v>522</v>
      </c>
      <c r="F13" s="83">
        <v>318</v>
      </c>
      <c r="G13" s="83">
        <v>315</v>
      </c>
    </row>
    <row r="14" spans="1:9">
      <c r="A14" s="82" t="s">
        <v>489</v>
      </c>
      <c r="B14" s="83">
        <v>251</v>
      </c>
      <c r="C14" s="83">
        <v>249</v>
      </c>
      <c r="E14" s="84" t="s">
        <v>547</v>
      </c>
      <c r="F14" s="83">
        <v>347</v>
      </c>
      <c r="G14" s="83">
        <v>343</v>
      </c>
    </row>
    <row r="15" spans="1:9">
      <c r="A15" s="82" t="s">
        <v>546</v>
      </c>
      <c r="B15" s="83">
        <v>347</v>
      </c>
      <c r="C15" s="83">
        <v>343</v>
      </c>
      <c r="E15" s="84" t="s">
        <v>1324</v>
      </c>
      <c r="F15" s="83">
        <v>353</v>
      </c>
      <c r="G15" s="83">
        <v>348</v>
      </c>
    </row>
    <row r="16" spans="1:9" ht="15">
      <c r="A16" s="35" t="s">
        <v>895</v>
      </c>
      <c r="E16" s="35" t="s">
        <v>890</v>
      </c>
      <c r="F16"/>
      <c r="G16"/>
    </row>
    <row r="17" spans="1:9">
      <c r="A17" s="35"/>
    </row>
    <row r="21" spans="1:9">
      <c r="A21" s="60" t="s">
        <v>133</v>
      </c>
    </row>
    <row r="22" spans="1:9">
      <c r="A22" s="628" t="s">
        <v>134</v>
      </c>
    </row>
    <row r="23" spans="1:9">
      <c r="E23" s="35"/>
    </row>
    <row r="24" spans="1:9" ht="29.25" customHeight="1">
      <c r="A24" s="1069" t="s">
        <v>1101</v>
      </c>
      <c r="B24" s="1069"/>
      <c r="C24" s="1069"/>
      <c r="E24" s="1069" t="s">
        <v>1103</v>
      </c>
      <c r="F24" s="1069"/>
      <c r="G24" s="1069"/>
    </row>
    <row r="25" spans="1:9" ht="27" customHeight="1">
      <c r="A25" s="1070" t="s">
        <v>1102</v>
      </c>
      <c r="B25" s="1070"/>
      <c r="C25" s="1070"/>
      <c r="E25" s="1070" t="s">
        <v>1104</v>
      </c>
      <c r="F25" s="1070"/>
      <c r="G25" s="1070"/>
      <c r="H25" s="1071"/>
      <c r="I25" s="1071"/>
    </row>
    <row r="26" spans="1:9">
      <c r="H26" s="76"/>
      <c r="I26" s="77"/>
    </row>
    <row r="27" spans="1:9" ht="25.5" customHeight="1">
      <c r="A27" s="145" t="s">
        <v>891</v>
      </c>
      <c r="B27" s="145" t="s">
        <v>892</v>
      </c>
      <c r="C27" s="145" t="s">
        <v>893</v>
      </c>
      <c r="E27" s="145" t="s">
        <v>894</v>
      </c>
      <c r="F27" s="145" t="s">
        <v>892</v>
      </c>
      <c r="G27" s="145" t="s">
        <v>893</v>
      </c>
    </row>
    <row r="28" spans="1:9">
      <c r="A28" s="82" t="s">
        <v>211</v>
      </c>
      <c r="B28" s="83">
        <v>14706</v>
      </c>
      <c r="C28" s="83">
        <v>15335</v>
      </c>
      <c r="E28" s="84" t="s">
        <v>511</v>
      </c>
      <c r="F28" s="83">
        <v>11104</v>
      </c>
      <c r="G28" s="83">
        <v>11464</v>
      </c>
    </row>
    <row r="29" spans="1:9">
      <c r="A29" s="82" t="s">
        <v>235</v>
      </c>
      <c r="B29" s="83">
        <v>14285</v>
      </c>
      <c r="C29" s="83">
        <v>14904</v>
      </c>
      <c r="E29" s="84" t="s">
        <v>514</v>
      </c>
      <c r="F29" s="83">
        <v>10609</v>
      </c>
      <c r="G29" s="83">
        <v>10932</v>
      </c>
    </row>
    <row r="30" spans="1:9">
      <c r="A30" s="82" t="s">
        <v>374</v>
      </c>
      <c r="B30" s="83">
        <v>13006</v>
      </c>
      <c r="C30" s="83">
        <v>13515</v>
      </c>
      <c r="E30" s="84" t="s">
        <v>522</v>
      </c>
      <c r="F30" s="83">
        <v>10338</v>
      </c>
      <c r="G30" s="83">
        <v>10646</v>
      </c>
    </row>
    <row r="31" spans="1:9">
      <c r="A31" s="82" t="s">
        <v>489</v>
      </c>
      <c r="B31" s="83">
        <v>11521</v>
      </c>
      <c r="C31" s="83">
        <v>11909</v>
      </c>
      <c r="E31" s="84" t="s">
        <v>547</v>
      </c>
      <c r="F31" s="83">
        <v>10024</v>
      </c>
      <c r="G31" s="83">
        <v>10317</v>
      </c>
    </row>
    <row r="32" spans="1:9">
      <c r="A32" s="82" t="s">
        <v>546</v>
      </c>
      <c r="B32" s="83">
        <v>10024</v>
      </c>
      <c r="C32" s="83">
        <v>10317</v>
      </c>
      <c r="E32" s="84" t="s">
        <v>1324</v>
      </c>
      <c r="F32" s="83">
        <v>9350</v>
      </c>
      <c r="G32" s="83">
        <v>9615</v>
      </c>
    </row>
    <row r="33" spans="1:9" ht="15">
      <c r="A33" s="35" t="s">
        <v>890</v>
      </c>
      <c r="E33" s="35" t="s">
        <v>890</v>
      </c>
      <c r="F33" s="276"/>
      <c r="G33" s="276"/>
    </row>
    <row r="34" spans="1:9">
      <c r="A34" s="35"/>
    </row>
    <row r="40" spans="1:9">
      <c r="E40" s="35"/>
    </row>
    <row r="41" spans="1:9">
      <c r="E41" s="35"/>
    </row>
    <row r="42" spans="1:9">
      <c r="D42" s="226"/>
      <c r="E42" s="226"/>
      <c r="F42" s="226"/>
      <c r="G42" s="226"/>
      <c r="H42" s="226"/>
      <c r="I42" s="226"/>
    </row>
    <row r="44" spans="1:9">
      <c r="D44" s="227"/>
      <c r="E44" s="227"/>
      <c r="F44" s="227"/>
      <c r="G44" s="227"/>
      <c r="H44" s="227"/>
      <c r="I44" s="227"/>
    </row>
    <row r="46" spans="1:9">
      <c r="I46" s="63"/>
    </row>
    <row r="56" spans="8:8">
      <c r="H56" s="63" t="s">
        <v>1291</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3"/>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78" t="s">
        <v>135</v>
      </c>
      <c r="B1" s="624"/>
      <c r="C1" s="624"/>
      <c r="D1" s="208"/>
      <c r="E1" s="208"/>
      <c r="F1" s="208"/>
      <c r="G1" s="208"/>
      <c r="H1" s="208"/>
      <c r="I1" s="208"/>
      <c r="J1" s="208"/>
      <c r="K1" s="208"/>
      <c r="L1" s="208"/>
      <c r="M1" s="208"/>
      <c r="N1" s="208"/>
      <c r="O1" s="208"/>
      <c r="P1" s="208"/>
    </row>
    <row r="2" spans="1:16" ht="18">
      <c r="A2" s="679" t="s">
        <v>136</v>
      </c>
      <c r="B2" s="624"/>
      <c r="C2" s="624"/>
      <c r="D2" s="208"/>
      <c r="E2" s="208"/>
      <c r="F2" s="208"/>
      <c r="G2" s="208"/>
      <c r="H2" s="208"/>
      <c r="I2" s="208"/>
      <c r="J2" s="208"/>
      <c r="K2" s="208"/>
      <c r="L2" s="208"/>
      <c r="M2" s="208"/>
      <c r="N2" s="208"/>
      <c r="O2" s="208"/>
      <c r="P2" s="208"/>
    </row>
    <row r="3" spans="1:16" s="276" customFormat="1" ht="18">
      <c r="A3" s="625"/>
      <c r="B3" s="624"/>
      <c r="C3" s="624"/>
      <c r="D3" s="208"/>
      <c r="E3" s="208"/>
      <c r="F3" s="208"/>
      <c r="G3" s="208"/>
      <c r="H3" s="208"/>
      <c r="I3" s="208"/>
      <c r="J3" s="208"/>
      <c r="K3" s="208"/>
      <c r="L3" s="208"/>
      <c r="M3" s="208"/>
      <c r="N3" s="208"/>
      <c r="O3" s="208"/>
      <c r="P3" s="208"/>
    </row>
    <row r="4" spans="1:16" ht="12.6" customHeight="1">
      <c r="A4" s="155" t="s">
        <v>1349</v>
      </c>
    </row>
    <row r="5" spans="1:16" ht="12.75" customHeight="1">
      <c r="A5" s="602" t="s">
        <v>1350</v>
      </c>
      <c r="H5" s="54"/>
      <c r="J5" s="54"/>
    </row>
    <row r="6" spans="1:16" ht="12.75" customHeight="1">
      <c r="L6" s="1072" t="s">
        <v>882</v>
      </c>
      <c r="M6" s="1073"/>
      <c r="N6" s="1073"/>
      <c r="O6" s="1073"/>
      <c r="P6" s="1073"/>
    </row>
    <row r="7" spans="1:16" ht="24" customHeight="1">
      <c r="A7" s="1074" t="s">
        <v>883</v>
      </c>
      <c r="B7" s="1075" t="s">
        <v>879</v>
      </c>
      <c r="C7" s="1075"/>
      <c r="D7" s="1075"/>
      <c r="E7" s="1075"/>
      <c r="F7" s="1075"/>
      <c r="G7" s="1075" t="s">
        <v>880</v>
      </c>
      <c r="H7" s="1075"/>
      <c r="I7" s="1075"/>
      <c r="J7" s="1075"/>
      <c r="K7" s="1075"/>
      <c r="L7" s="1075" t="s">
        <v>881</v>
      </c>
      <c r="M7" s="1075"/>
      <c r="N7" s="1075"/>
      <c r="O7" s="1075"/>
      <c r="P7" s="1075"/>
    </row>
    <row r="8" spans="1:16" ht="48" customHeight="1">
      <c r="A8" s="1074"/>
      <c r="B8" s="1074" t="s">
        <v>884</v>
      </c>
      <c r="C8" s="1074"/>
      <c r="D8" s="1074"/>
      <c r="E8" s="1074" t="s">
        <v>885</v>
      </c>
      <c r="F8" s="1074"/>
      <c r="G8" s="1074" t="s">
        <v>884</v>
      </c>
      <c r="H8" s="1074"/>
      <c r="I8" s="1074"/>
      <c r="J8" s="1074" t="s">
        <v>886</v>
      </c>
      <c r="K8" s="1074"/>
      <c r="L8" s="1074" t="s">
        <v>887</v>
      </c>
      <c r="M8" s="1074"/>
      <c r="N8" s="1074"/>
      <c r="O8" s="1074" t="s">
        <v>886</v>
      </c>
      <c r="P8" s="1074"/>
    </row>
    <row r="9" spans="1:16" ht="24">
      <c r="A9" s="1074"/>
      <c r="B9" s="749" t="s">
        <v>1351</v>
      </c>
      <c r="C9" s="422" t="s">
        <v>1352</v>
      </c>
      <c r="D9" s="423" t="s">
        <v>888</v>
      </c>
      <c r="E9" s="969" t="s">
        <v>1351</v>
      </c>
      <c r="F9" s="969" t="s">
        <v>1352</v>
      </c>
      <c r="G9" s="969" t="s">
        <v>1351</v>
      </c>
      <c r="H9" s="969" t="s">
        <v>1352</v>
      </c>
      <c r="I9" s="423" t="s">
        <v>888</v>
      </c>
      <c r="J9" s="969" t="s">
        <v>1351</v>
      </c>
      <c r="K9" s="969" t="s">
        <v>1352</v>
      </c>
      <c r="L9" s="969" t="s">
        <v>1351</v>
      </c>
      <c r="M9" s="969" t="s">
        <v>1352</v>
      </c>
      <c r="N9" s="423" t="s">
        <v>888</v>
      </c>
      <c r="O9" s="969" t="s">
        <v>1351</v>
      </c>
      <c r="P9" s="969" t="s">
        <v>1352</v>
      </c>
    </row>
    <row r="10" spans="1:16" ht="14.25" customHeight="1">
      <c r="A10" s="85" t="s">
        <v>1396</v>
      </c>
      <c r="B10" s="86">
        <v>203390.02586000002</v>
      </c>
      <c r="C10" s="86">
        <v>237555.36728999999</v>
      </c>
      <c r="D10" s="87">
        <v>116.79794340235597</v>
      </c>
      <c r="E10" s="88">
        <v>8.1964942787820752E-2</v>
      </c>
      <c r="F10" s="89">
        <v>8.574425929157925E-2</v>
      </c>
      <c r="G10" s="86">
        <v>0</v>
      </c>
      <c r="H10" s="86">
        <v>0</v>
      </c>
      <c r="I10" s="87" t="s">
        <v>203</v>
      </c>
      <c r="J10" s="88" t="s">
        <v>203</v>
      </c>
      <c r="K10" s="89" t="s">
        <v>203</v>
      </c>
      <c r="L10" s="86">
        <v>203390.02586000002</v>
      </c>
      <c r="M10" s="86">
        <v>237555.36728999999</v>
      </c>
      <c r="N10" s="90">
        <v>116.79794340235597</v>
      </c>
      <c r="O10" s="91">
        <v>5.5755960612778786E-2</v>
      </c>
      <c r="P10" s="89">
        <v>6.0956377241262336E-2</v>
      </c>
    </row>
    <row r="11" spans="1:16" ht="14.25" customHeight="1">
      <c r="A11" s="85" t="s">
        <v>1397</v>
      </c>
      <c r="B11" s="86">
        <v>28611.806</v>
      </c>
      <c r="C11" s="86">
        <v>28867.695</v>
      </c>
      <c r="D11" s="87">
        <v>100.89434759902957</v>
      </c>
      <c r="E11" s="88">
        <v>1.1530383714393546E-2</v>
      </c>
      <c r="F11" s="89">
        <v>1.0419630393821131E-2</v>
      </c>
      <c r="G11" s="86">
        <v>95933.644610000003</v>
      </c>
      <c r="H11" s="86">
        <v>104621.62703</v>
      </c>
      <c r="I11" s="87">
        <v>109.05624137946531</v>
      </c>
      <c r="J11" s="88">
        <v>8.2245203542364698E-2</v>
      </c>
      <c r="K11" s="89">
        <v>9.2862720510287974E-2</v>
      </c>
      <c r="L11" s="86">
        <v>124545.45061</v>
      </c>
      <c r="M11" s="86">
        <v>133489.32203000001</v>
      </c>
      <c r="N11" s="90">
        <v>107.18121085611287</v>
      </c>
      <c r="O11" s="91">
        <v>3.4142044130973416E-2</v>
      </c>
      <c r="P11" s="89">
        <v>3.4253174593220671E-2</v>
      </c>
    </row>
    <row r="12" spans="1:16" ht="14.25" customHeight="1">
      <c r="A12" s="85" t="s">
        <v>1398</v>
      </c>
      <c r="B12" s="86">
        <v>270724.01139</v>
      </c>
      <c r="C12" s="86">
        <v>312768.17616000003</v>
      </c>
      <c r="D12" s="87">
        <v>115.5302680963278</v>
      </c>
      <c r="E12" s="88">
        <v>0.10910012922730389</v>
      </c>
      <c r="F12" s="89">
        <v>0.11289189505905262</v>
      </c>
      <c r="G12" s="86">
        <v>170033.17728</v>
      </c>
      <c r="H12" s="86">
        <v>236501.49757000001</v>
      </c>
      <c r="I12" s="87">
        <v>139.09138284262261</v>
      </c>
      <c r="J12" s="88">
        <v>0.1457717293156072</v>
      </c>
      <c r="K12" s="89">
        <v>0.20992000499867833</v>
      </c>
      <c r="L12" s="86">
        <v>440757.18867</v>
      </c>
      <c r="M12" s="86">
        <v>549269.67373000004</v>
      </c>
      <c r="N12" s="90">
        <v>124.61956103028974</v>
      </c>
      <c r="O12" s="91">
        <v>0.12082618283454712</v>
      </c>
      <c r="P12" s="89">
        <v>0.14094183524886572</v>
      </c>
    </row>
    <row r="13" spans="1:16" ht="14.25" customHeight="1">
      <c r="A13" s="85" t="s">
        <v>1399</v>
      </c>
      <c r="B13" s="86">
        <v>919217.72712000005</v>
      </c>
      <c r="C13" s="86">
        <v>932601.29810999997</v>
      </c>
      <c r="D13" s="87">
        <v>101.45597398691733</v>
      </c>
      <c r="E13" s="88">
        <v>0.37043915056485072</v>
      </c>
      <c r="F13" s="89">
        <v>0.33661713659867881</v>
      </c>
      <c r="G13" s="86">
        <v>310100.83175999997</v>
      </c>
      <c r="H13" s="86">
        <v>227952.03024000002</v>
      </c>
      <c r="I13" s="87">
        <v>73.509003167209059</v>
      </c>
      <c r="J13" s="89">
        <v>0.26585361298886012</v>
      </c>
      <c r="K13" s="89">
        <v>0.20233145167834077</v>
      </c>
      <c r="L13" s="86">
        <v>1229318.5588800001</v>
      </c>
      <c r="M13" s="86">
        <v>1160553.3283499999</v>
      </c>
      <c r="N13" s="90">
        <v>94.406231807591794</v>
      </c>
      <c r="O13" s="91">
        <v>0.33699704230654282</v>
      </c>
      <c r="P13" s="89">
        <v>0.29779637184599683</v>
      </c>
    </row>
    <row r="14" spans="1:16" ht="14.25" customHeight="1">
      <c r="A14" s="85" t="s">
        <v>1400</v>
      </c>
      <c r="B14" s="86">
        <v>2901.1925699999997</v>
      </c>
      <c r="C14" s="86" t="s">
        <v>203</v>
      </c>
      <c r="D14" s="87" t="s">
        <v>203</v>
      </c>
      <c r="E14" s="88">
        <v>1.1691629518754444E-3</v>
      </c>
      <c r="F14" s="89" t="s">
        <v>203</v>
      </c>
      <c r="G14" s="86">
        <v>0</v>
      </c>
      <c r="H14" s="86" t="s">
        <v>203</v>
      </c>
      <c r="I14" s="87" t="s">
        <v>203</v>
      </c>
      <c r="J14" s="88" t="s">
        <v>203</v>
      </c>
      <c r="K14" s="89" t="s">
        <v>203</v>
      </c>
      <c r="L14" s="86">
        <v>2901.1925699999997</v>
      </c>
      <c r="M14" s="86" t="s">
        <v>203</v>
      </c>
      <c r="N14" s="90" t="s">
        <v>203</v>
      </c>
      <c r="O14" s="91">
        <v>7.9531323121198811E-4</v>
      </c>
      <c r="P14" s="89" t="s">
        <v>203</v>
      </c>
    </row>
    <row r="15" spans="1:16" ht="14.25" customHeight="1">
      <c r="A15" s="85" t="s">
        <v>1401</v>
      </c>
      <c r="B15" s="86">
        <v>34931.309130000001</v>
      </c>
      <c r="C15" s="86">
        <v>24823.83367</v>
      </c>
      <c r="D15" s="87">
        <v>71.064710393807104</v>
      </c>
      <c r="E15" s="88">
        <v>1.4077105021437605E-2</v>
      </c>
      <c r="F15" s="89">
        <v>8.960021636611179E-3</v>
      </c>
      <c r="G15" s="86">
        <v>0</v>
      </c>
      <c r="H15" s="86">
        <v>0</v>
      </c>
      <c r="I15" s="87" t="s">
        <v>203</v>
      </c>
      <c r="J15" s="88" t="s">
        <v>203</v>
      </c>
      <c r="K15" s="89" t="s">
        <v>203</v>
      </c>
      <c r="L15" s="86">
        <v>34931.309130000001</v>
      </c>
      <c r="M15" s="86">
        <v>24823.83367</v>
      </c>
      <c r="N15" s="90">
        <v>71.064710393807104</v>
      </c>
      <c r="O15" s="91">
        <v>9.5758318913125879E-3</v>
      </c>
      <c r="P15" s="89">
        <v>6.3697612351382446E-3</v>
      </c>
    </row>
    <row r="16" spans="1:16" ht="14.25" customHeight="1">
      <c r="A16" s="85" t="s">
        <v>1402</v>
      </c>
      <c r="B16" s="86">
        <v>0</v>
      </c>
      <c r="C16" s="86">
        <v>0</v>
      </c>
      <c r="D16" s="87" t="s">
        <v>203</v>
      </c>
      <c r="E16" s="88" t="s">
        <v>203</v>
      </c>
      <c r="F16" s="89" t="s">
        <v>203</v>
      </c>
      <c r="G16" s="86">
        <v>268.23482999999999</v>
      </c>
      <c r="H16" s="86">
        <v>262.50786999999997</v>
      </c>
      <c r="I16" s="87">
        <v>97.864945428600748</v>
      </c>
      <c r="J16" s="88">
        <v>2.2996132670854429E-4</v>
      </c>
      <c r="K16" s="89">
        <v>2.3300340145322826E-4</v>
      </c>
      <c r="L16" s="86">
        <v>268.23482999999999</v>
      </c>
      <c r="M16" s="86">
        <v>262.50786999999997</v>
      </c>
      <c r="N16" s="90">
        <v>97.864945428600748</v>
      </c>
      <c r="O16" s="91">
        <v>7.3532074904941014E-5</v>
      </c>
      <c r="P16" s="89">
        <v>6.7359154773321102E-5</v>
      </c>
    </row>
    <row r="17" spans="1:16" ht="24">
      <c r="A17" s="85" t="s">
        <v>1403</v>
      </c>
      <c r="B17" s="86">
        <v>0</v>
      </c>
      <c r="C17" s="86" t="s">
        <v>203</v>
      </c>
      <c r="D17" s="87" t="s">
        <v>203</v>
      </c>
      <c r="E17" s="88" t="s">
        <v>203</v>
      </c>
      <c r="F17" s="89" t="s">
        <v>203</v>
      </c>
      <c r="G17" s="86">
        <v>120986.62019</v>
      </c>
      <c r="H17" s="86" t="s">
        <v>203</v>
      </c>
      <c r="I17" s="87" t="s">
        <v>203</v>
      </c>
      <c r="J17" s="88">
        <v>0.10372345639406767</v>
      </c>
      <c r="K17" s="89" t="s">
        <v>203</v>
      </c>
      <c r="L17" s="86">
        <v>120986.62019</v>
      </c>
      <c r="M17" s="86" t="s">
        <v>203</v>
      </c>
      <c r="N17" s="90" t="s">
        <v>203</v>
      </c>
      <c r="O17" s="91">
        <v>3.3166450525111635E-2</v>
      </c>
      <c r="P17" s="89" t="s">
        <v>203</v>
      </c>
    </row>
    <row r="18" spans="1:16" ht="14.25" customHeight="1">
      <c r="A18" s="85" t="s">
        <v>1404</v>
      </c>
      <c r="B18" s="86">
        <v>332179.13267000002</v>
      </c>
      <c r="C18" s="86">
        <v>387909.14254000003</v>
      </c>
      <c r="D18" s="87">
        <v>116.77709536479657</v>
      </c>
      <c r="E18" s="88">
        <v>0.1338661691470836</v>
      </c>
      <c r="F18" s="89">
        <v>0.14001359968819393</v>
      </c>
      <c r="G18" s="86">
        <v>0</v>
      </c>
      <c r="H18" s="86">
        <v>0</v>
      </c>
      <c r="I18" s="87" t="s">
        <v>203</v>
      </c>
      <c r="J18" s="88" t="s">
        <v>203</v>
      </c>
      <c r="K18" s="89" t="s">
        <v>203</v>
      </c>
      <c r="L18" s="86">
        <v>332179.13267000002</v>
      </c>
      <c r="M18" s="86">
        <v>387909.14254000003</v>
      </c>
      <c r="N18" s="90">
        <v>116.77709536479657</v>
      </c>
      <c r="O18" s="91">
        <v>9.1061331838780152E-2</v>
      </c>
      <c r="P18" s="89">
        <v>9.9536947103102624E-2</v>
      </c>
    </row>
    <row r="19" spans="1:16" ht="14.25" customHeight="1">
      <c r="A19" s="85" t="s">
        <v>1405</v>
      </c>
      <c r="B19" s="86">
        <v>124820.34353</v>
      </c>
      <c r="C19" s="86">
        <v>199575.60418999998</v>
      </c>
      <c r="D19" s="87">
        <v>159.89028594688406</v>
      </c>
      <c r="E19" s="88">
        <v>5.0301838907453787E-2</v>
      </c>
      <c r="F19" s="89">
        <v>7.2035679720301171E-2</v>
      </c>
      <c r="G19" s="86">
        <v>111531.97675</v>
      </c>
      <c r="H19" s="86">
        <v>98557.207150000002</v>
      </c>
      <c r="I19" s="87">
        <v>88.366771594945305</v>
      </c>
      <c r="J19" s="88">
        <v>9.5617863436513892E-2</v>
      </c>
      <c r="K19" s="89">
        <v>8.7479908711614748E-2</v>
      </c>
      <c r="L19" s="86">
        <v>236352.32028000001</v>
      </c>
      <c r="M19" s="86">
        <v>298132.81133999996</v>
      </c>
      <c r="N19" s="90">
        <v>126.13915149502671</v>
      </c>
      <c r="O19" s="91">
        <v>6.4792020181665341E-2</v>
      </c>
      <c r="P19" s="89">
        <v>7.6500465231981049E-2</v>
      </c>
    </row>
    <row r="20" spans="1:16" ht="14.25" customHeight="1">
      <c r="A20" s="85" t="s">
        <v>1406</v>
      </c>
      <c r="B20" s="86">
        <v>46470.172500000001</v>
      </c>
      <c r="C20" s="86">
        <v>48835.677830000001</v>
      </c>
      <c r="D20" s="87">
        <v>105.09037346482843</v>
      </c>
      <c r="E20" s="88">
        <v>1.8727196745254696E-2</v>
      </c>
      <c r="F20" s="89">
        <v>1.7626960275849E-2</v>
      </c>
      <c r="G20" s="86">
        <v>93539.337579999992</v>
      </c>
      <c r="H20" s="86">
        <v>90369.769920000006</v>
      </c>
      <c r="I20" s="87">
        <v>96.611513677559245</v>
      </c>
      <c r="J20" s="88">
        <v>8.0192531929336675E-2</v>
      </c>
      <c r="K20" s="89">
        <v>8.0212695260929265E-2</v>
      </c>
      <c r="L20" s="86">
        <v>140009.51008000001</v>
      </c>
      <c r="M20" s="86">
        <v>139205.44774999999</v>
      </c>
      <c r="N20" s="90">
        <v>99.425708775396345</v>
      </c>
      <c r="O20" s="91">
        <v>3.8381256388689923E-2</v>
      </c>
      <c r="P20" s="89">
        <v>3.5719924512288774E-2</v>
      </c>
    </row>
    <row r="21" spans="1:16" ht="14.25" customHeight="1">
      <c r="A21" s="85" t="s">
        <v>1407</v>
      </c>
      <c r="B21" s="86">
        <v>74464.974040000001</v>
      </c>
      <c r="C21" s="86">
        <v>90991.323659999995</v>
      </c>
      <c r="D21" s="87">
        <v>122.19345381242275</v>
      </c>
      <c r="E21" s="88">
        <v>3.0008931416756923E-2</v>
      </c>
      <c r="F21" s="89">
        <v>3.2842800978108981E-2</v>
      </c>
      <c r="G21" s="86">
        <v>0</v>
      </c>
      <c r="H21" s="86">
        <v>0</v>
      </c>
      <c r="I21" s="87" t="s">
        <v>203</v>
      </c>
      <c r="J21" s="87" t="s">
        <v>203</v>
      </c>
      <c r="K21" s="89" t="s">
        <v>203</v>
      </c>
      <c r="L21" s="86">
        <v>74464.974040000001</v>
      </c>
      <c r="M21" s="86">
        <v>90991.323659999995</v>
      </c>
      <c r="N21" s="90">
        <v>122.19345381242275</v>
      </c>
      <c r="O21" s="91">
        <v>2.0413322344841528E-2</v>
      </c>
      <c r="P21" s="89">
        <v>2.3348247248523614E-2</v>
      </c>
    </row>
    <row r="22" spans="1:16" ht="14.25" customHeight="1">
      <c r="A22" s="85" t="s">
        <v>1408</v>
      </c>
      <c r="B22" s="86">
        <v>3248.9092500000002</v>
      </c>
      <c r="C22" s="86">
        <v>3290.1778599999998</v>
      </c>
      <c r="D22" s="87">
        <v>101.27022969324241</v>
      </c>
      <c r="E22" s="88">
        <v>1.3092906580501264E-3</v>
      </c>
      <c r="F22" s="89">
        <v>1.1875709934975191E-3</v>
      </c>
      <c r="G22" s="86">
        <v>0</v>
      </c>
      <c r="H22" s="86">
        <v>0</v>
      </c>
      <c r="I22" s="87" t="s">
        <v>203</v>
      </c>
      <c r="J22" s="87" t="s">
        <v>203</v>
      </c>
      <c r="K22" s="89" t="s">
        <v>203</v>
      </c>
      <c r="L22" s="86">
        <v>3248.9092500000002</v>
      </c>
      <c r="M22" s="86">
        <v>3290.1778599999998</v>
      </c>
      <c r="N22" s="90">
        <v>101.27022969324241</v>
      </c>
      <c r="O22" s="91">
        <v>8.9063392077142172E-4</v>
      </c>
      <c r="P22" s="89">
        <v>8.4425506825183726E-4</v>
      </c>
    </row>
    <row r="23" spans="1:16" ht="14.25" customHeight="1">
      <c r="A23" s="85" t="s">
        <v>1409</v>
      </c>
      <c r="B23" s="86">
        <v>21291.3642</v>
      </c>
      <c r="C23" s="86">
        <v>24529.497869999999</v>
      </c>
      <c r="D23" s="87">
        <v>115.20867164538005</v>
      </c>
      <c r="E23" s="88">
        <v>8.5802902140781241E-3</v>
      </c>
      <c r="F23" s="89">
        <v>8.853782802936732E-3</v>
      </c>
      <c r="G23" s="86">
        <v>0</v>
      </c>
      <c r="H23" s="86">
        <v>0</v>
      </c>
      <c r="I23" s="87" t="s">
        <v>203</v>
      </c>
      <c r="J23" s="87" t="s">
        <v>203</v>
      </c>
      <c r="K23" s="89" t="s">
        <v>203</v>
      </c>
      <c r="L23" s="86">
        <v>21291.3642</v>
      </c>
      <c r="M23" s="86">
        <v>24529.497869999999</v>
      </c>
      <c r="N23" s="90">
        <v>115.20867164538005</v>
      </c>
      <c r="O23" s="91">
        <v>5.8366700073319323E-3</v>
      </c>
      <c r="P23" s="89">
        <v>6.294235077741404E-3</v>
      </c>
    </row>
    <row r="24" spans="1:16" ht="14.25" customHeight="1">
      <c r="A24" s="85" t="s">
        <v>1410</v>
      </c>
      <c r="B24" s="86">
        <v>9661.3187799999996</v>
      </c>
      <c r="C24" s="86">
        <v>10564.719710000001</v>
      </c>
      <c r="D24" s="87">
        <v>109.35069994657604</v>
      </c>
      <c r="E24" s="88">
        <v>3.8934526789562505E-3</v>
      </c>
      <c r="F24" s="89">
        <v>3.8132755175817527E-3</v>
      </c>
      <c r="G24" s="86">
        <v>80274.912920000002</v>
      </c>
      <c r="H24" s="86">
        <v>81115.947680000012</v>
      </c>
      <c r="I24" s="87">
        <v>101.04769314522729</v>
      </c>
      <c r="J24" s="87">
        <v>6.8820762301808697E-2</v>
      </c>
      <c r="K24" s="89">
        <v>7.1998952722987328E-2</v>
      </c>
      <c r="L24" s="86">
        <v>89936.231700000004</v>
      </c>
      <c r="M24" s="86">
        <v>91680.667390000002</v>
      </c>
      <c r="N24" s="90">
        <v>101.93963618113212</v>
      </c>
      <c r="O24" s="91">
        <v>2.4654507865486862E-2</v>
      </c>
      <c r="P24" s="89">
        <v>2.3525131892024355E-2</v>
      </c>
    </row>
    <row r="25" spans="1:16" ht="14.25" customHeight="1">
      <c r="A25" s="85" t="s">
        <v>1411</v>
      </c>
      <c r="B25" s="86">
        <v>0</v>
      </c>
      <c r="C25" s="86">
        <v>0</v>
      </c>
      <c r="D25" s="87" t="s">
        <v>203</v>
      </c>
      <c r="E25" s="88" t="s">
        <v>203</v>
      </c>
      <c r="F25" s="89" t="s">
        <v>203</v>
      </c>
      <c r="G25" s="86">
        <v>15067.23797</v>
      </c>
      <c r="H25" s="86">
        <v>12225.33021</v>
      </c>
      <c r="I25" s="87">
        <v>81.138495551351539</v>
      </c>
      <c r="J25" s="88">
        <v>1.2917345720593236E-2</v>
      </c>
      <c r="K25" s="89">
        <v>1.0851269041263066E-2</v>
      </c>
      <c r="L25" s="86">
        <v>15067.23797</v>
      </c>
      <c r="M25" s="86">
        <v>12225.33021</v>
      </c>
      <c r="N25" s="90">
        <v>81.138495551351539</v>
      </c>
      <c r="O25" s="91">
        <v>4.1304303062380506E-3</v>
      </c>
      <c r="P25" s="89">
        <v>3.1370027487951056E-3</v>
      </c>
    </row>
    <row r="26" spans="1:16" ht="14.25" customHeight="1">
      <c r="A26" s="85" t="s">
        <v>1412</v>
      </c>
      <c r="B26" s="86">
        <v>144350.22074000002</v>
      </c>
      <c r="C26" s="86">
        <v>165719.26008000001</v>
      </c>
      <c r="D26" s="87">
        <v>114.80360697091649</v>
      </c>
      <c r="E26" s="88">
        <v>5.8172260583257474E-2</v>
      </c>
      <c r="F26" s="89">
        <v>5.9815424791314888E-2</v>
      </c>
      <c r="G26" s="86">
        <v>19129.09664</v>
      </c>
      <c r="H26" s="86">
        <v>19844.335210000001</v>
      </c>
      <c r="I26" s="87">
        <v>103.7390086079883</v>
      </c>
      <c r="J26" s="88">
        <v>1.6399631778133947E-2</v>
      </c>
      <c r="K26" s="89">
        <v>1.761393897831735E-2</v>
      </c>
      <c r="L26" s="86">
        <v>163479.31737999999</v>
      </c>
      <c r="M26" s="86">
        <v>185563.59529</v>
      </c>
      <c r="N26" s="90">
        <v>113.50891248136676</v>
      </c>
      <c r="O26" s="91">
        <v>4.4815109995203779E-2</v>
      </c>
      <c r="P26" s="89">
        <v>4.7615360771595269E-2</v>
      </c>
    </row>
    <row r="27" spans="1:16" ht="14.25" customHeight="1">
      <c r="A27" s="85" t="s">
        <v>1445</v>
      </c>
      <c r="B27" s="86">
        <v>135076.83337000001</v>
      </c>
      <c r="C27" s="86">
        <v>151729.01621999999</v>
      </c>
      <c r="D27" s="87">
        <v>112.32793398730827</v>
      </c>
      <c r="E27" s="88">
        <v>5.4435141901958188E-2</v>
      </c>
      <c r="F27" s="89">
        <v>5.4765725806320567E-2</v>
      </c>
      <c r="G27" s="86">
        <v>58729.03613</v>
      </c>
      <c r="H27" s="86">
        <v>69416.160530000008</v>
      </c>
      <c r="I27" s="87">
        <v>118.197343433908</v>
      </c>
      <c r="J27" s="88">
        <v>5.0349192402675047E-2</v>
      </c>
      <c r="K27" s="89">
        <v>6.1614158536707229E-2</v>
      </c>
      <c r="L27" s="86">
        <v>193805.8695</v>
      </c>
      <c r="M27" s="86">
        <v>221145.17675000001</v>
      </c>
      <c r="N27" s="90">
        <v>114.10654244916974</v>
      </c>
      <c r="O27" s="91">
        <v>5.3128625067412852E-2</v>
      </c>
      <c r="P27" s="89">
        <v>5.6745545145281566E-2</v>
      </c>
    </row>
    <row r="28" spans="1:16" ht="24">
      <c r="A28" s="85" t="s">
        <v>1413</v>
      </c>
      <c r="B28" s="86">
        <v>130087.70487999999</v>
      </c>
      <c r="C28" s="86">
        <v>150749.67025</v>
      </c>
      <c r="D28" s="87">
        <v>115.88310393288876</v>
      </c>
      <c r="E28" s="88">
        <v>5.2424553479468783E-2</v>
      </c>
      <c r="F28" s="89">
        <v>5.4412236446152458E-2</v>
      </c>
      <c r="G28" s="86">
        <v>78534.475489999997</v>
      </c>
      <c r="H28" s="86">
        <v>168848.72855999999</v>
      </c>
      <c r="I28" s="87">
        <v>214.99949863611167</v>
      </c>
      <c r="J28" s="88">
        <v>6.7328661889434926E-2</v>
      </c>
      <c r="K28" s="89">
        <v>0.14987104228735257</v>
      </c>
      <c r="L28" s="86">
        <v>208622.18037000002</v>
      </c>
      <c r="M28" s="86">
        <v>319598.39880999998</v>
      </c>
      <c r="N28" s="90">
        <v>153.19483203712045</v>
      </c>
      <c r="O28" s="91">
        <v>5.7190267922323727E-2</v>
      </c>
      <c r="P28" s="89">
        <v>8.2008505157382117E-2</v>
      </c>
    </row>
    <row r="29" spans="1:16" ht="14.25" customHeight="1">
      <c r="A29" s="85" t="s">
        <v>1414</v>
      </c>
      <c r="B29" s="86">
        <v>0</v>
      </c>
      <c r="C29" s="86">
        <v>0</v>
      </c>
      <c r="D29" s="87" t="s">
        <v>203</v>
      </c>
      <c r="E29" s="88" t="s">
        <v>203</v>
      </c>
      <c r="F29" s="89" t="s">
        <v>203</v>
      </c>
      <c r="G29" s="86">
        <v>12305.938990000001</v>
      </c>
      <c r="H29" s="86">
        <v>16911.629840000001</v>
      </c>
      <c r="I29" s="87">
        <v>137.42656983544822</v>
      </c>
      <c r="J29" s="88">
        <v>1.0550046973895239E-2</v>
      </c>
      <c r="K29" s="89">
        <v>1.5010853872068351E-2</v>
      </c>
      <c r="L29" s="86">
        <v>12305.938990000001</v>
      </c>
      <c r="M29" s="86">
        <v>16911.629840000001</v>
      </c>
      <c r="N29" s="90">
        <v>137.42656983544822</v>
      </c>
      <c r="O29" s="91">
        <v>3.3734665538711519E-3</v>
      </c>
      <c r="P29" s="89">
        <v>4.3395007237751609E-3</v>
      </c>
    </row>
    <row r="30" spans="1:16" ht="18.75" customHeight="1">
      <c r="A30" s="424" t="s">
        <v>889</v>
      </c>
      <c r="B30" s="425">
        <v>2481427.0460300003</v>
      </c>
      <c r="C30" s="425">
        <v>2770510.4604400001</v>
      </c>
      <c r="D30" s="426">
        <v>111.64988569269043</v>
      </c>
      <c r="E30" s="427">
        <v>1</v>
      </c>
      <c r="F30" s="428">
        <v>1</v>
      </c>
      <c r="G30" s="429">
        <v>1166434.5211400001</v>
      </c>
      <c r="H30" s="425">
        <v>1126626.7718099998</v>
      </c>
      <c r="I30" s="426">
        <v>96.587228120521104</v>
      </c>
      <c r="J30" s="427">
        <v>1</v>
      </c>
      <c r="K30" s="428">
        <v>1</v>
      </c>
      <c r="L30" s="430">
        <v>3647861.5671700002</v>
      </c>
      <c r="M30" s="431">
        <v>3897137.2322499999</v>
      </c>
      <c r="N30" s="432">
        <v>106.83347381719277</v>
      </c>
      <c r="O30" s="433">
        <v>1</v>
      </c>
      <c r="P30" s="428">
        <v>1</v>
      </c>
    </row>
    <row r="31" spans="1:16" ht="12.75" customHeight="1">
      <c r="A31" s="35" t="s">
        <v>890</v>
      </c>
    </row>
    <row r="32" spans="1:16" ht="12.75" customHeight="1"/>
    <row r="33" spans="1:1" ht="12.75" customHeight="1">
      <c r="A33" s="309" t="s">
        <v>540</v>
      </c>
    </row>
    <row r="34" spans="1:1" ht="12.75" customHeight="1">
      <c r="A34" s="310" t="s">
        <v>1415</v>
      </c>
    </row>
    <row r="35" spans="1:1" ht="12.75" customHeight="1">
      <c r="A35" s="310" t="s">
        <v>1416</v>
      </c>
    </row>
    <row r="36" spans="1:1" ht="12.75" customHeight="1">
      <c r="A36" s="310" t="s">
        <v>1417</v>
      </c>
    </row>
    <row r="37" spans="1:1" ht="12.75" customHeight="1">
      <c r="A37" s="310"/>
    </row>
    <row r="38" spans="1:1" ht="12.75" customHeight="1">
      <c r="A38" s="626" t="s">
        <v>553</v>
      </c>
    </row>
    <row r="39" spans="1:1" ht="12.75" customHeight="1">
      <c r="A39" s="627" t="s">
        <v>1418</v>
      </c>
    </row>
    <row r="40" spans="1:1" ht="12.75" customHeight="1">
      <c r="A40" s="627" t="s">
        <v>1419</v>
      </c>
    </row>
    <row r="41" spans="1:1" ht="12.75" customHeight="1">
      <c r="A41" s="627" t="s">
        <v>1420</v>
      </c>
    </row>
    <row r="42" spans="1:1" ht="12.75" customHeight="1"/>
    <row r="43" spans="1:1" ht="12.75" customHeight="1">
      <c r="A43" s="695" t="s">
        <v>126</v>
      </c>
    </row>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c r="P52" s="25" t="s">
        <v>1292</v>
      </c>
    </row>
    <row r="53" spans="16:16" ht="12.75" customHeight="1"/>
    <row r="54" spans="16:16" ht="12.75" customHeight="1"/>
    <row r="55" spans="16:16" ht="12.75" customHeight="1"/>
    <row r="56" spans="16:16" ht="12.75" customHeight="1"/>
    <row r="57" spans="16:16" ht="12.75" customHeight="1"/>
    <row r="58" spans="16:16" ht="12.75" customHeight="1"/>
    <row r="59" spans="16:16" ht="12.75" customHeight="1"/>
    <row r="111" spans="1:1">
      <c r="A111" s="731"/>
    </row>
    <row r="113" spans="1:1">
      <c r="A113" s="732"/>
    </row>
    <row r="115" spans="1:1">
      <c r="A115" s="732"/>
    </row>
    <row r="117" spans="1:1">
      <c r="A117" s="732"/>
    </row>
    <row r="119" spans="1:1">
      <c r="A119" s="732"/>
    </row>
    <row r="121" spans="1:1">
      <c r="A121" s="732"/>
    </row>
    <row r="123" spans="1:1">
      <c r="A123" s="732"/>
    </row>
  </sheetData>
  <mergeCells count="11">
    <mergeCell ref="L6:P6"/>
    <mergeCell ref="A7:A9"/>
    <mergeCell ref="B7:F7"/>
    <mergeCell ref="G7:K7"/>
    <mergeCell ref="L7:P7"/>
    <mergeCell ref="B8:D8"/>
    <mergeCell ref="E8:F8"/>
    <mergeCell ref="G8:I8"/>
    <mergeCell ref="J8:K8"/>
    <mergeCell ref="L8:N8"/>
    <mergeCell ref="O8:P8"/>
  </mergeCells>
  <hyperlinks>
    <hyperlink ref="A43"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8" ht="12.75" customHeight="1">
      <c r="A1" s="154" t="s">
        <v>1353</v>
      </c>
    </row>
    <row r="2" spans="1:8" ht="12.75" customHeight="1">
      <c r="A2" s="623" t="s">
        <v>1354</v>
      </c>
    </row>
    <row r="3" spans="1:8" ht="12.75" customHeight="1"/>
    <row r="4" spans="1:8" ht="12.75" customHeight="1">
      <c r="B4" s="1072" t="s">
        <v>843</v>
      </c>
      <c r="C4" s="1073"/>
      <c r="D4" s="1073"/>
      <c r="E4" s="1073"/>
      <c r="F4" s="1073"/>
    </row>
    <row r="5" spans="1:8">
      <c r="A5" s="1076" t="s">
        <v>846</v>
      </c>
      <c r="B5" s="1076" t="s">
        <v>847</v>
      </c>
      <c r="C5" s="1077" t="s">
        <v>844</v>
      </c>
      <c r="D5" s="1077"/>
      <c r="E5" s="1078" t="s">
        <v>845</v>
      </c>
      <c r="F5" s="1078"/>
    </row>
    <row r="6" spans="1:8" ht="65.25">
      <c r="A6" s="1076"/>
      <c r="B6" s="1076"/>
      <c r="C6" s="434" t="s">
        <v>848</v>
      </c>
      <c r="D6" s="434" t="s">
        <v>849</v>
      </c>
      <c r="E6" s="434" t="s">
        <v>850</v>
      </c>
      <c r="F6" s="434" t="s">
        <v>851</v>
      </c>
    </row>
    <row r="7" spans="1:8" ht="22.5">
      <c r="A7" s="92">
        <v>1</v>
      </c>
      <c r="B7" s="93" t="s">
        <v>852</v>
      </c>
      <c r="C7" s="94">
        <v>880519</v>
      </c>
      <c r="D7" s="94">
        <v>185535.80313999997</v>
      </c>
      <c r="E7" s="94">
        <v>5498</v>
      </c>
      <c r="F7" s="94">
        <v>34931.328700000005</v>
      </c>
      <c r="G7" s="54"/>
    </row>
    <row r="8" spans="1:8" ht="22.5">
      <c r="A8" s="92">
        <v>2</v>
      </c>
      <c r="B8" s="93" t="s">
        <v>854</v>
      </c>
      <c r="C8" s="94">
        <v>144621</v>
      </c>
      <c r="D8" s="94">
        <v>230457.16325000001</v>
      </c>
      <c r="E8" s="94">
        <v>1414249</v>
      </c>
      <c r="F8" s="94">
        <v>110933.49322</v>
      </c>
      <c r="G8" s="54"/>
    </row>
    <row r="9" spans="1:8" ht="22.5">
      <c r="A9" s="92">
        <v>3</v>
      </c>
      <c r="B9" s="93" t="s">
        <v>853</v>
      </c>
      <c r="C9" s="94">
        <v>239138</v>
      </c>
      <c r="D9" s="94">
        <v>417724.38810000004</v>
      </c>
      <c r="E9" s="94">
        <v>41831</v>
      </c>
      <c r="F9" s="94">
        <v>262065.66731999998</v>
      </c>
      <c r="G9" s="54"/>
    </row>
    <row r="10" spans="1:8" ht="33.75">
      <c r="A10" s="92">
        <v>4</v>
      </c>
      <c r="B10" s="93" t="s">
        <v>855</v>
      </c>
      <c r="C10" s="94">
        <v>8</v>
      </c>
      <c r="D10" s="94">
        <v>1764.1244099999999</v>
      </c>
      <c r="E10" s="94">
        <v>59</v>
      </c>
      <c r="F10" s="94">
        <v>-256.09827000000001</v>
      </c>
    </row>
    <row r="11" spans="1:8" ht="22.5">
      <c r="A11" s="92">
        <v>5</v>
      </c>
      <c r="B11" s="93" t="s">
        <v>856</v>
      </c>
      <c r="C11" s="94">
        <v>35</v>
      </c>
      <c r="D11" s="94">
        <v>3816.7553499999999</v>
      </c>
      <c r="E11" s="94">
        <v>4</v>
      </c>
      <c r="F11" s="194">
        <v>795.53688</v>
      </c>
    </row>
    <row r="12" spans="1:8" ht="22.5">
      <c r="A12" s="92">
        <v>6</v>
      </c>
      <c r="B12" s="93" t="s">
        <v>857</v>
      </c>
      <c r="C12" s="94">
        <v>7404</v>
      </c>
      <c r="D12" s="94">
        <v>70387.129579999993</v>
      </c>
      <c r="E12" s="94">
        <v>598</v>
      </c>
      <c r="F12" s="94">
        <v>42793.403979999995</v>
      </c>
    </row>
    <row r="13" spans="1:8" ht="22.5">
      <c r="A13" s="92">
        <v>7</v>
      </c>
      <c r="B13" s="93" t="s">
        <v>858</v>
      </c>
      <c r="C13" s="94">
        <v>5709</v>
      </c>
      <c r="D13" s="94">
        <v>18614.009719999998</v>
      </c>
      <c r="E13" s="94">
        <v>524</v>
      </c>
      <c r="F13" s="94">
        <v>7772.0584400000007</v>
      </c>
    </row>
    <row r="14" spans="1:8" ht="22.5">
      <c r="A14" s="92">
        <v>8</v>
      </c>
      <c r="B14" s="93" t="s">
        <v>859</v>
      </c>
      <c r="C14" s="94">
        <v>216270</v>
      </c>
      <c r="D14" s="94">
        <v>292468.70305000001</v>
      </c>
      <c r="E14" s="94">
        <v>9674</v>
      </c>
      <c r="F14" s="94">
        <v>104729.31417</v>
      </c>
      <c r="H14" s="276"/>
    </row>
    <row r="15" spans="1:8" ht="22.5">
      <c r="A15" s="92">
        <v>9</v>
      </c>
      <c r="B15" s="93" t="s">
        <v>860</v>
      </c>
      <c r="C15" s="94">
        <v>226848</v>
      </c>
      <c r="D15" s="94">
        <v>348133.10087999998</v>
      </c>
      <c r="E15" s="94">
        <v>19614</v>
      </c>
      <c r="F15" s="94">
        <v>97206.473329999993</v>
      </c>
    </row>
    <row r="16" spans="1:8" ht="33.75">
      <c r="A16" s="92">
        <v>10</v>
      </c>
      <c r="B16" s="93" t="s">
        <v>861</v>
      </c>
      <c r="C16" s="94">
        <v>940681</v>
      </c>
      <c r="D16" s="94">
        <v>756969.05715000001</v>
      </c>
      <c r="E16" s="94">
        <v>34494</v>
      </c>
      <c r="F16" s="94">
        <v>426344.94381999999</v>
      </c>
    </row>
    <row r="17" spans="1:6" ht="33.75">
      <c r="A17" s="92">
        <v>11</v>
      </c>
      <c r="B17" s="93" t="s">
        <v>862</v>
      </c>
      <c r="C17" s="94">
        <v>181</v>
      </c>
      <c r="D17" s="94">
        <v>546.43038999999999</v>
      </c>
      <c r="E17" s="94">
        <v>1</v>
      </c>
      <c r="F17" s="94">
        <v>30.304400000000001</v>
      </c>
    </row>
    <row r="18" spans="1:6" ht="22.5">
      <c r="A18" s="92">
        <v>12</v>
      </c>
      <c r="B18" s="93" t="s">
        <v>863</v>
      </c>
      <c r="C18" s="94">
        <v>12609</v>
      </c>
      <c r="D18" s="94">
        <v>10729.036199999999</v>
      </c>
      <c r="E18" s="94">
        <v>70</v>
      </c>
      <c r="F18" s="94">
        <v>3654.2958900000003</v>
      </c>
    </row>
    <row r="19" spans="1:6" ht="22.5">
      <c r="A19" s="92">
        <v>13</v>
      </c>
      <c r="B19" s="93" t="s">
        <v>864</v>
      </c>
      <c r="C19" s="94">
        <v>82899</v>
      </c>
      <c r="D19" s="94">
        <v>200578.81359000001</v>
      </c>
      <c r="E19" s="94">
        <v>4082</v>
      </c>
      <c r="F19" s="94">
        <v>58440.665000000001</v>
      </c>
    </row>
    <row r="20" spans="1:6" ht="22.5">
      <c r="A20" s="92">
        <v>14</v>
      </c>
      <c r="B20" s="93" t="s">
        <v>865</v>
      </c>
      <c r="C20" s="94">
        <v>30862</v>
      </c>
      <c r="D20" s="94">
        <v>122414.73598</v>
      </c>
      <c r="E20" s="94">
        <v>379</v>
      </c>
      <c r="F20" s="94">
        <v>-18652.769339999999</v>
      </c>
    </row>
    <row r="21" spans="1:6" ht="22.5">
      <c r="A21" s="92">
        <v>15</v>
      </c>
      <c r="B21" s="93" t="s">
        <v>866</v>
      </c>
      <c r="C21" s="94">
        <v>1172</v>
      </c>
      <c r="D21" s="94">
        <v>4398.7499500000004</v>
      </c>
      <c r="E21" s="94">
        <v>139</v>
      </c>
      <c r="F21" s="94">
        <v>14170.64867</v>
      </c>
    </row>
    <row r="22" spans="1:6" ht="22.5">
      <c r="A22" s="92">
        <v>16</v>
      </c>
      <c r="B22" s="93" t="s">
        <v>867</v>
      </c>
      <c r="C22" s="94">
        <v>42572</v>
      </c>
      <c r="D22" s="94">
        <v>60464.66906</v>
      </c>
      <c r="E22" s="94">
        <v>826</v>
      </c>
      <c r="F22" s="94">
        <v>30467.79004</v>
      </c>
    </row>
    <row r="23" spans="1:6" ht="22.5">
      <c r="A23" s="92">
        <v>17</v>
      </c>
      <c r="B23" s="93" t="s">
        <v>868</v>
      </c>
      <c r="C23" s="94">
        <v>8962</v>
      </c>
      <c r="D23" s="94">
        <v>3087.5537999999997</v>
      </c>
      <c r="E23" s="94">
        <v>3</v>
      </c>
      <c r="F23" s="94">
        <v>174.36670000000001</v>
      </c>
    </row>
    <row r="24" spans="1:6" ht="22.5">
      <c r="A24" s="92">
        <v>18</v>
      </c>
      <c r="B24" s="93" t="s">
        <v>869</v>
      </c>
      <c r="C24" s="94">
        <v>248536</v>
      </c>
      <c r="D24" s="94">
        <v>42420.236840000005</v>
      </c>
      <c r="E24" s="94">
        <v>90790</v>
      </c>
      <c r="F24" s="94">
        <v>13514.86599</v>
      </c>
    </row>
    <row r="25" spans="1:6" ht="22.5">
      <c r="A25" s="92">
        <v>19</v>
      </c>
      <c r="B25" s="93" t="s">
        <v>870</v>
      </c>
      <c r="C25" s="94">
        <v>781753</v>
      </c>
      <c r="D25" s="94">
        <v>897206.29983000003</v>
      </c>
      <c r="E25" s="94">
        <v>19353</v>
      </c>
      <c r="F25" s="94">
        <v>742498.11261000007</v>
      </c>
    </row>
    <row r="26" spans="1:6" ht="22.5">
      <c r="A26" s="92">
        <v>20</v>
      </c>
      <c r="B26" s="93" t="s">
        <v>871</v>
      </c>
      <c r="C26" s="94">
        <v>3626</v>
      </c>
      <c r="D26" s="94">
        <v>3934.0844200000001</v>
      </c>
      <c r="E26" s="94">
        <v>1678</v>
      </c>
      <c r="F26" s="94">
        <v>8248.1035300000003</v>
      </c>
    </row>
    <row r="27" spans="1:6" ht="33.75">
      <c r="A27" s="92">
        <v>21</v>
      </c>
      <c r="B27" s="93" t="s">
        <v>872</v>
      </c>
      <c r="C27" s="94">
        <v>632438</v>
      </c>
      <c r="D27" s="94">
        <v>42446.952119999994</v>
      </c>
      <c r="E27" s="94">
        <v>1087</v>
      </c>
      <c r="F27" s="94">
        <v>6118.2758700000004</v>
      </c>
    </row>
    <row r="28" spans="1:6" ht="22.5">
      <c r="A28" s="92">
        <v>22</v>
      </c>
      <c r="B28" s="93" t="s">
        <v>873</v>
      </c>
      <c r="C28" s="94">
        <v>2664</v>
      </c>
      <c r="D28" s="94">
        <v>1326.7221999999999</v>
      </c>
      <c r="E28" s="94">
        <v>73</v>
      </c>
      <c r="F28" s="94">
        <v>2212.3602099999998</v>
      </c>
    </row>
    <row r="29" spans="1:6" ht="45">
      <c r="A29" s="92">
        <v>23</v>
      </c>
      <c r="B29" s="93" t="s">
        <v>874</v>
      </c>
      <c r="C29" s="94">
        <v>57177</v>
      </c>
      <c r="D29" s="94">
        <v>181712.71324000001</v>
      </c>
      <c r="E29" s="94">
        <v>1187</v>
      </c>
      <c r="F29" s="94">
        <v>81203.187219999993</v>
      </c>
    </row>
    <row r="30" spans="1:6" ht="22.5">
      <c r="A30" s="92">
        <v>24</v>
      </c>
      <c r="B30" s="93" t="s">
        <v>875</v>
      </c>
      <c r="C30" s="94">
        <v>0</v>
      </c>
      <c r="D30" s="94">
        <v>0</v>
      </c>
      <c r="E30" s="94">
        <v>0</v>
      </c>
      <c r="F30" s="94">
        <v>0</v>
      </c>
    </row>
    <row r="31" spans="1:6" ht="22.5">
      <c r="A31" s="92">
        <v>25</v>
      </c>
      <c r="B31" s="93" t="s">
        <v>876</v>
      </c>
      <c r="C31" s="94">
        <v>0</v>
      </c>
      <c r="D31" s="94">
        <v>0</v>
      </c>
      <c r="E31" s="94">
        <v>0</v>
      </c>
      <c r="F31" s="94">
        <v>0</v>
      </c>
    </row>
    <row r="32" spans="1:6" ht="22.5">
      <c r="A32" s="438"/>
      <c r="B32" s="439" t="s">
        <v>877</v>
      </c>
      <c r="C32" s="440">
        <v>3089026</v>
      </c>
      <c r="D32" s="440">
        <v>2770510.4604400001</v>
      </c>
      <c r="E32" s="440">
        <v>1622835</v>
      </c>
      <c r="F32" s="440">
        <v>1189116.28895</v>
      </c>
    </row>
    <row r="33" spans="1:6" ht="22.5">
      <c r="A33" s="438"/>
      <c r="B33" s="439" t="s">
        <v>878</v>
      </c>
      <c r="C33" s="440">
        <v>1477658</v>
      </c>
      <c r="D33" s="440">
        <v>1126626.7718099998</v>
      </c>
      <c r="E33" s="440">
        <v>23378</v>
      </c>
      <c r="F33" s="440">
        <v>840280.03944000008</v>
      </c>
    </row>
    <row r="34" spans="1:6">
      <c r="A34" s="435"/>
      <c r="B34" s="436" t="s">
        <v>610</v>
      </c>
      <c r="C34" s="437">
        <v>4566684</v>
      </c>
      <c r="D34" s="437">
        <v>3897137.2322499999</v>
      </c>
      <c r="E34" s="437">
        <v>1646213</v>
      </c>
      <c r="F34" s="437">
        <v>2029396.3283900002</v>
      </c>
    </row>
    <row r="35" spans="1:6" ht="12.75" customHeight="1">
      <c r="A35" s="35" t="s">
        <v>842</v>
      </c>
    </row>
    <row r="36" spans="1:6" ht="12.75" customHeight="1"/>
    <row r="37" spans="1:6" ht="12.75" customHeight="1">
      <c r="A37" s="695" t="s">
        <v>126</v>
      </c>
    </row>
    <row r="38" spans="1:6" ht="12.75" customHeight="1">
      <c r="F38" s="36" t="s">
        <v>1293</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80" t="s">
        <v>137</v>
      </c>
      <c r="B1" s="208"/>
      <c r="C1" s="208"/>
      <c r="D1" s="208"/>
      <c r="E1" s="208"/>
      <c r="F1" s="208"/>
      <c r="G1" s="208"/>
    </row>
    <row r="2" spans="1:9">
      <c r="A2" s="681" t="s">
        <v>138</v>
      </c>
      <c r="B2" s="208"/>
      <c r="C2" s="208"/>
      <c r="D2" s="208"/>
      <c r="E2" s="208"/>
      <c r="F2" s="208"/>
      <c r="G2" s="208"/>
    </row>
    <row r="3" spans="1:9" s="276" customFormat="1">
      <c r="A3" s="622"/>
      <c r="B3" s="208"/>
      <c r="C3" s="208"/>
      <c r="D3" s="208"/>
      <c r="E3" s="208"/>
      <c r="F3" s="208"/>
      <c r="G3" s="208"/>
    </row>
    <row r="4" spans="1:9" ht="12.75" customHeight="1">
      <c r="A4" s="24" t="s">
        <v>1105</v>
      </c>
    </row>
    <row r="5" spans="1:9" ht="12.75" customHeight="1">
      <c r="A5" s="603" t="s">
        <v>1106</v>
      </c>
      <c r="B5" s="208"/>
    </row>
    <row r="6" spans="1:9" ht="53.25" customHeight="1">
      <c r="A6" s="460" t="s">
        <v>821</v>
      </c>
      <c r="B6" s="1079" t="s">
        <v>814</v>
      </c>
      <c r="C6" s="1080"/>
      <c r="D6" s="1081"/>
      <c r="E6" s="1079" t="s">
        <v>822</v>
      </c>
      <c r="F6" s="1080"/>
      <c r="G6" s="1081"/>
      <c r="I6" s="199"/>
    </row>
    <row r="7" spans="1:9" s="276" customFormat="1">
      <c r="A7" s="448" t="s">
        <v>81</v>
      </c>
      <c r="B7" s="461" t="str">
        <f>Naslovnica!A20</f>
        <v>Travanj 2019.</v>
      </c>
      <c r="C7" s="462" t="s">
        <v>71</v>
      </c>
      <c r="D7" s="448" t="s">
        <v>19</v>
      </c>
      <c r="E7" s="461" t="str">
        <f>$B$7</f>
        <v>Travanj 2019.</v>
      </c>
      <c r="F7" s="462" t="s">
        <v>71</v>
      </c>
      <c r="G7" s="448" t="s">
        <v>19</v>
      </c>
    </row>
    <row r="8" spans="1:9" s="276" customFormat="1">
      <c r="A8" s="452" t="s">
        <v>85</v>
      </c>
      <c r="B8" s="450" t="str">
        <f>Naslovnica!A24</f>
        <v>April 2019</v>
      </c>
      <c r="C8" s="451" t="s">
        <v>447</v>
      </c>
      <c r="D8" s="452" t="s">
        <v>48</v>
      </c>
      <c r="E8" s="450" t="str">
        <f>$B$8</f>
        <v>April 2019</v>
      </c>
      <c r="F8" s="451" t="s">
        <v>447</v>
      </c>
      <c r="G8" s="452" t="s">
        <v>48</v>
      </c>
    </row>
    <row r="9" spans="1:9" ht="25.5">
      <c r="A9" s="256" t="s">
        <v>823</v>
      </c>
      <c r="B9" s="264">
        <v>133671693.76000001</v>
      </c>
      <c r="C9" s="260">
        <v>527055620.81000006</v>
      </c>
      <c r="D9" s="267">
        <v>-0.17933010215501174</v>
      </c>
      <c r="E9" s="264" t="s">
        <v>203</v>
      </c>
      <c r="F9" s="259">
        <v>8500</v>
      </c>
      <c r="G9" s="270" t="s">
        <v>203</v>
      </c>
    </row>
    <row r="10" spans="1:9">
      <c r="A10" s="95" t="s">
        <v>825</v>
      </c>
      <c r="B10" s="265">
        <v>121562989.81</v>
      </c>
      <c r="C10" s="200">
        <v>455611681.24000007</v>
      </c>
      <c r="D10" s="268">
        <v>-0.17360243695716152</v>
      </c>
      <c r="E10" s="265" t="s">
        <v>203</v>
      </c>
      <c r="F10" s="201">
        <v>8500</v>
      </c>
      <c r="G10" s="268" t="s">
        <v>203</v>
      </c>
    </row>
    <row r="11" spans="1:9">
      <c r="A11" s="95" t="s">
        <v>824</v>
      </c>
      <c r="B11" s="265">
        <v>12108703.949999999</v>
      </c>
      <c r="C11" s="200">
        <v>71443939.569999993</v>
      </c>
      <c r="D11" s="268">
        <v>-0.23271851687865053</v>
      </c>
      <c r="E11" s="265" t="s">
        <v>203</v>
      </c>
      <c r="F11" s="201" t="s">
        <v>203</v>
      </c>
      <c r="G11" s="268" t="s">
        <v>203</v>
      </c>
    </row>
    <row r="12" spans="1:9">
      <c r="A12" s="95" t="s">
        <v>826</v>
      </c>
      <c r="B12" s="265" t="s">
        <v>203</v>
      </c>
      <c r="C12" s="201" t="s">
        <v>203</v>
      </c>
      <c r="D12" s="269" t="s">
        <v>545</v>
      </c>
      <c r="E12" s="265" t="s">
        <v>203</v>
      </c>
      <c r="F12" s="201" t="s">
        <v>203</v>
      </c>
      <c r="G12" s="269" t="s">
        <v>203</v>
      </c>
    </row>
    <row r="13" spans="1:9">
      <c r="A13" s="95" t="s">
        <v>827</v>
      </c>
      <c r="B13" s="265" t="s">
        <v>203</v>
      </c>
      <c r="C13" s="201" t="s">
        <v>203</v>
      </c>
      <c r="D13" s="269" t="s">
        <v>545</v>
      </c>
      <c r="E13" s="265" t="s">
        <v>203</v>
      </c>
      <c r="F13" s="201" t="s">
        <v>203</v>
      </c>
      <c r="G13" s="269" t="s">
        <v>203</v>
      </c>
    </row>
    <row r="14" spans="1:9">
      <c r="A14" s="95" t="s">
        <v>828</v>
      </c>
      <c r="B14" s="265" t="s">
        <v>203</v>
      </c>
      <c r="C14" s="201" t="s">
        <v>203</v>
      </c>
      <c r="D14" s="269" t="s">
        <v>545</v>
      </c>
      <c r="E14" s="265" t="s">
        <v>203</v>
      </c>
      <c r="F14" s="201" t="s">
        <v>203</v>
      </c>
      <c r="G14" s="269" t="s">
        <v>203</v>
      </c>
    </row>
    <row r="15" spans="1:9">
      <c r="A15" s="95" t="s">
        <v>829</v>
      </c>
      <c r="B15" s="265">
        <v>63809448.5</v>
      </c>
      <c r="C15" s="201">
        <v>205447596.5</v>
      </c>
      <c r="D15" s="268">
        <v>0.54912172463287001</v>
      </c>
      <c r="E15" s="265" t="s">
        <v>203</v>
      </c>
      <c r="F15" s="201" t="s">
        <v>203</v>
      </c>
      <c r="G15" s="268" t="s">
        <v>203</v>
      </c>
    </row>
    <row r="16" spans="1:9">
      <c r="A16" s="95" t="s">
        <v>830</v>
      </c>
      <c r="B16" s="265" t="s">
        <v>203</v>
      </c>
      <c r="C16" s="201" t="s">
        <v>203</v>
      </c>
      <c r="D16" s="268" t="s">
        <v>545</v>
      </c>
      <c r="E16" s="265" t="s">
        <v>203</v>
      </c>
      <c r="F16" s="201" t="s">
        <v>203</v>
      </c>
      <c r="G16" s="268" t="s">
        <v>203</v>
      </c>
    </row>
    <row r="17" spans="1:9" ht="18.75" customHeight="1">
      <c r="A17" s="441" t="s">
        <v>831</v>
      </c>
      <c r="B17" s="442">
        <v>197481142.25999999</v>
      </c>
      <c r="C17" s="443">
        <v>732503217.30999994</v>
      </c>
      <c r="D17" s="444">
        <v>-3.2296353284803216E-2</v>
      </c>
      <c r="E17" s="442" t="s">
        <v>203</v>
      </c>
      <c r="F17" s="960">
        <v>8500</v>
      </c>
      <c r="G17" s="444" t="s">
        <v>545</v>
      </c>
      <c r="I17" s="46"/>
    </row>
    <row r="18" spans="1:9">
      <c r="A18" s="446" t="s">
        <v>80</v>
      </c>
      <c r="B18" s="445" t="str">
        <f>Naslovnica!A20</f>
        <v>Travanj 2019.</v>
      </c>
      <c r="C18" s="447" t="s">
        <v>71</v>
      </c>
      <c r="D18" s="448" t="s">
        <v>19</v>
      </c>
      <c r="E18" s="445" t="str">
        <f>$B$18</f>
        <v>Travanj 2019.</v>
      </c>
      <c r="F18" s="447" t="s">
        <v>71</v>
      </c>
      <c r="G18" s="448" t="s">
        <v>19</v>
      </c>
    </row>
    <row r="19" spans="1:9" s="276" customFormat="1">
      <c r="A19" s="449" t="s">
        <v>84</v>
      </c>
      <c r="B19" s="450" t="str">
        <f>Naslovnica!A24</f>
        <v>April 2019</v>
      </c>
      <c r="C19" s="451" t="s">
        <v>447</v>
      </c>
      <c r="D19" s="452" t="s">
        <v>48</v>
      </c>
      <c r="E19" s="450" t="str">
        <f>$B$19</f>
        <v>April 2019</v>
      </c>
      <c r="F19" s="451" t="s">
        <v>447</v>
      </c>
      <c r="G19" s="452" t="s">
        <v>48</v>
      </c>
    </row>
    <row r="20" spans="1:9" ht="25.5">
      <c r="A20" s="257" t="s">
        <v>832</v>
      </c>
      <c r="B20" s="264">
        <v>18350500.310000002</v>
      </c>
      <c r="C20" s="259">
        <v>84374354.829999998</v>
      </c>
      <c r="D20" s="270">
        <v>-0.23371398225062706</v>
      </c>
      <c r="E20" s="264" t="s">
        <v>203</v>
      </c>
      <c r="F20" s="259">
        <v>100</v>
      </c>
      <c r="G20" s="270" t="s">
        <v>203</v>
      </c>
    </row>
    <row r="21" spans="1:9">
      <c r="A21" s="95" t="s">
        <v>825</v>
      </c>
      <c r="B21" s="265">
        <v>6584982</v>
      </c>
      <c r="C21" s="201">
        <v>19885535</v>
      </c>
      <c r="D21" s="268">
        <v>-0.22080062156259425</v>
      </c>
      <c r="E21" s="265" t="s">
        <v>203</v>
      </c>
      <c r="F21" s="201">
        <v>100</v>
      </c>
      <c r="G21" s="268" t="s">
        <v>203</v>
      </c>
    </row>
    <row r="22" spans="1:9">
      <c r="A22" s="95" t="s">
        <v>824</v>
      </c>
      <c r="B22" s="265">
        <v>11765518.310000001</v>
      </c>
      <c r="C22" s="201">
        <v>64488819.829999998</v>
      </c>
      <c r="D22" s="268">
        <v>-0.24075629666981274</v>
      </c>
      <c r="E22" s="265" t="s">
        <v>203</v>
      </c>
      <c r="F22" s="201" t="s">
        <v>203</v>
      </c>
      <c r="G22" s="268" t="s">
        <v>203</v>
      </c>
    </row>
    <row r="23" spans="1:9">
      <c r="A23" s="95" t="s">
        <v>826</v>
      </c>
      <c r="B23" s="265" t="s">
        <v>203</v>
      </c>
      <c r="C23" s="201" t="s">
        <v>545</v>
      </c>
      <c r="D23" s="269" t="s">
        <v>545</v>
      </c>
      <c r="E23" s="265" t="s">
        <v>203</v>
      </c>
      <c r="F23" s="201" t="s">
        <v>203</v>
      </c>
      <c r="G23" s="269" t="s">
        <v>203</v>
      </c>
    </row>
    <row r="24" spans="1:9">
      <c r="A24" s="95" t="s">
        <v>827</v>
      </c>
      <c r="B24" s="265" t="s">
        <v>203</v>
      </c>
      <c r="C24" s="201" t="s">
        <v>545</v>
      </c>
      <c r="D24" s="269" t="s">
        <v>545</v>
      </c>
      <c r="E24" s="265" t="s">
        <v>203</v>
      </c>
      <c r="F24" s="201" t="s">
        <v>203</v>
      </c>
      <c r="G24" s="269" t="s">
        <v>203</v>
      </c>
    </row>
    <row r="25" spans="1:9">
      <c r="A25" s="95" t="s">
        <v>828</v>
      </c>
      <c r="B25" s="265" t="s">
        <v>203</v>
      </c>
      <c r="C25" s="201" t="s">
        <v>545</v>
      </c>
      <c r="D25" s="269" t="s">
        <v>545</v>
      </c>
      <c r="E25" s="265" t="s">
        <v>203</v>
      </c>
      <c r="F25" s="201" t="s">
        <v>203</v>
      </c>
      <c r="G25" s="269" t="s">
        <v>203</v>
      </c>
    </row>
    <row r="26" spans="1:9">
      <c r="A26" s="95" t="s">
        <v>833</v>
      </c>
      <c r="B26" s="265">
        <v>365980</v>
      </c>
      <c r="C26" s="201">
        <v>1069283</v>
      </c>
      <c r="D26" s="268">
        <v>0.19643925450568994</v>
      </c>
      <c r="E26" s="265" t="s">
        <v>203</v>
      </c>
      <c r="F26" s="201" t="s">
        <v>203</v>
      </c>
      <c r="G26" s="268" t="s">
        <v>203</v>
      </c>
    </row>
    <row r="27" spans="1:9">
      <c r="A27" s="95" t="s">
        <v>834</v>
      </c>
      <c r="B27" s="265" t="s">
        <v>203</v>
      </c>
      <c r="C27" s="201" t="s">
        <v>545</v>
      </c>
      <c r="D27" s="268" t="s">
        <v>545</v>
      </c>
      <c r="E27" s="265" t="s">
        <v>203</v>
      </c>
      <c r="F27" s="201" t="s">
        <v>203</v>
      </c>
      <c r="G27" s="268" t="s">
        <v>203</v>
      </c>
    </row>
    <row r="28" spans="1:9" ht="18.75" customHeight="1">
      <c r="A28" s="441" t="s">
        <v>835</v>
      </c>
      <c r="B28" s="442">
        <v>18716480.310000002</v>
      </c>
      <c r="C28" s="453">
        <v>85443637.829999998</v>
      </c>
      <c r="D28" s="444">
        <v>-0.22828872220492316</v>
      </c>
      <c r="E28" s="442" t="s">
        <v>203</v>
      </c>
      <c r="F28" s="453">
        <v>100</v>
      </c>
      <c r="G28" s="444" t="s">
        <v>203</v>
      </c>
    </row>
    <row r="29" spans="1:9" ht="18.75" customHeight="1">
      <c r="A29" s="463" t="s">
        <v>836</v>
      </c>
      <c r="B29" s="264">
        <v>8345</v>
      </c>
      <c r="C29" s="464">
        <v>32147</v>
      </c>
      <c r="D29" s="465">
        <v>-0.22588126159554731</v>
      </c>
      <c r="E29" s="264" t="s">
        <v>203</v>
      </c>
      <c r="F29" s="464" t="s">
        <v>203</v>
      </c>
      <c r="G29" s="465" t="s">
        <v>203</v>
      </c>
    </row>
    <row r="30" spans="1:9">
      <c r="A30" s="446" t="s">
        <v>530</v>
      </c>
      <c r="B30" s="445" t="str">
        <f>Naslovnica!A20</f>
        <v>Travanj 2019.</v>
      </c>
      <c r="C30" s="447" t="s">
        <v>71</v>
      </c>
      <c r="D30" s="448" t="s">
        <v>19</v>
      </c>
      <c r="E30" s="445" t="str">
        <f>$B$30</f>
        <v>Travanj 2019.</v>
      </c>
      <c r="F30" s="447" t="s">
        <v>71</v>
      </c>
      <c r="G30" s="448" t="s">
        <v>19</v>
      </c>
    </row>
    <row r="31" spans="1:9" s="276" customFormat="1">
      <c r="A31" s="449" t="s">
        <v>529</v>
      </c>
      <c r="B31" s="450" t="str">
        <f>Naslovnica!A24</f>
        <v>April 2019</v>
      </c>
      <c r="C31" s="451" t="s">
        <v>447</v>
      </c>
      <c r="D31" s="452" t="s">
        <v>48</v>
      </c>
      <c r="E31" s="450" t="str">
        <f>$B$31</f>
        <v>April 2019</v>
      </c>
      <c r="F31" s="451" t="s">
        <v>447</v>
      </c>
      <c r="G31" s="452" t="s">
        <v>48</v>
      </c>
    </row>
    <row r="32" spans="1:9" ht="17.25" customHeight="1">
      <c r="A32" s="258" t="s">
        <v>837</v>
      </c>
      <c r="B32" s="265">
        <v>969790856.85000002</v>
      </c>
      <c r="C32" s="201">
        <v>5597029167.2900009</v>
      </c>
      <c r="D32" s="268">
        <v>-0.19939450736181499</v>
      </c>
      <c r="E32" s="265" t="s">
        <v>203</v>
      </c>
      <c r="F32" s="201" t="s">
        <v>203</v>
      </c>
      <c r="G32" s="268" t="s">
        <v>203</v>
      </c>
    </row>
    <row r="33" spans="1:7" ht="17.25" customHeight="1">
      <c r="A33" s="258" t="s">
        <v>838</v>
      </c>
      <c r="B33" s="265">
        <v>720443750</v>
      </c>
      <c r="C33" s="274">
        <v>3633308977</v>
      </c>
      <c r="D33" s="268">
        <v>-9.3868921813657316E-2</v>
      </c>
      <c r="E33" s="265" t="s">
        <v>203</v>
      </c>
      <c r="F33" s="274" t="s">
        <v>203</v>
      </c>
      <c r="G33" s="268" t="s">
        <v>203</v>
      </c>
    </row>
    <row r="34" spans="1:7">
      <c r="A34" s="454" t="s">
        <v>534</v>
      </c>
      <c r="B34" s="455"/>
      <c r="C34" s="456" t="s">
        <v>532</v>
      </c>
      <c r="D34" s="448" t="s">
        <v>19</v>
      </c>
      <c r="E34" s="455"/>
      <c r="F34" s="456"/>
      <c r="G34" s="448"/>
    </row>
    <row r="35" spans="1:7" s="276" customFormat="1">
      <c r="A35" s="457" t="s">
        <v>533</v>
      </c>
      <c r="B35" s="455"/>
      <c r="C35" s="458" t="s">
        <v>531</v>
      </c>
      <c r="D35" s="452" t="s">
        <v>48</v>
      </c>
      <c r="E35" s="455"/>
      <c r="F35" s="458"/>
      <c r="G35" s="452"/>
    </row>
    <row r="36" spans="1:7">
      <c r="A36" s="202" t="s">
        <v>74</v>
      </c>
      <c r="B36" s="266">
        <v>1837.98</v>
      </c>
      <c r="C36" s="96">
        <v>5.0988958205865798E-2</v>
      </c>
      <c r="D36" s="268">
        <v>2.2343851686218275E-2</v>
      </c>
      <c r="E36" s="266"/>
      <c r="F36" s="96"/>
      <c r="G36" s="268"/>
    </row>
    <row r="37" spans="1:7">
      <c r="A37" s="97" t="s">
        <v>169</v>
      </c>
      <c r="B37" s="266">
        <v>1195.6099999999999</v>
      </c>
      <c r="C37" s="96">
        <v>5.8877188631955457E-2</v>
      </c>
      <c r="D37" s="268">
        <v>2.9234278827529641E-2</v>
      </c>
      <c r="E37" s="266"/>
      <c r="F37" s="96"/>
      <c r="G37" s="268"/>
    </row>
    <row r="38" spans="1:7">
      <c r="A38" s="97" t="s">
        <v>75</v>
      </c>
      <c r="B38" s="266">
        <v>1084.9000000000001</v>
      </c>
      <c r="C38" s="96">
        <v>6.6691574817859145E-2</v>
      </c>
      <c r="D38" s="268">
        <v>3.4982780496646798E-2</v>
      </c>
      <c r="E38" s="266"/>
      <c r="F38" s="96"/>
      <c r="G38" s="268"/>
    </row>
    <row r="39" spans="1:7">
      <c r="A39" s="97" t="s">
        <v>1312</v>
      </c>
      <c r="B39" s="266">
        <v>1035.75</v>
      </c>
      <c r="C39" s="96" t="s">
        <v>203</v>
      </c>
      <c r="D39" s="268">
        <v>4.3051359516616317E-2</v>
      </c>
      <c r="E39" s="266"/>
      <c r="F39" s="96"/>
      <c r="G39" s="268"/>
    </row>
    <row r="40" spans="1:7" s="276" customFormat="1">
      <c r="A40" s="97" t="s">
        <v>141</v>
      </c>
      <c r="B40" s="266">
        <v>959.35</v>
      </c>
      <c r="C40" s="96">
        <v>1.2367696252756799E-2</v>
      </c>
      <c r="D40" s="268">
        <v>1.2367696252756907E-2</v>
      </c>
      <c r="E40" s="266"/>
      <c r="F40" s="96"/>
      <c r="G40" s="268"/>
    </row>
    <row r="41" spans="1:7">
      <c r="A41" s="97" t="s">
        <v>142</v>
      </c>
      <c r="B41" s="266">
        <v>879.23</v>
      </c>
      <c r="C41" s="96">
        <v>2.9772431805671129E-2</v>
      </c>
      <c r="D41" s="268">
        <v>4.6067268682109704E-2</v>
      </c>
      <c r="E41" s="266"/>
      <c r="F41" s="96"/>
      <c r="G41" s="268"/>
    </row>
    <row r="42" spans="1:7">
      <c r="A42" s="97" t="s">
        <v>143</v>
      </c>
      <c r="B42" s="266">
        <v>453.72</v>
      </c>
      <c r="C42" s="96">
        <v>-8.5831721470019273E-2</v>
      </c>
      <c r="D42" s="268">
        <v>-3.5787147228833679E-2</v>
      </c>
      <c r="E42" s="266"/>
      <c r="F42" s="96"/>
      <c r="G42" s="268"/>
    </row>
    <row r="43" spans="1:7">
      <c r="A43" s="97" t="s">
        <v>144</v>
      </c>
      <c r="B43" s="266">
        <v>498.22</v>
      </c>
      <c r="C43" s="96">
        <v>-8.0221411094616446E-4</v>
      </c>
      <c r="D43" s="268">
        <v>1.2374779021803247E-2</v>
      </c>
      <c r="E43" s="266"/>
      <c r="F43" s="96"/>
      <c r="G43" s="268"/>
    </row>
    <row r="44" spans="1:7">
      <c r="A44" s="97" t="s">
        <v>145</v>
      </c>
      <c r="B44" s="266">
        <v>562.34</v>
      </c>
      <c r="C44" s="96">
        <v>-0.28914002553503482</v>
      </c>
      <c r="D44" s="268">
        <v>-4.4598107341273209E-2</v>
      </c>
      <c r="E44" s="266"/>
      <c r="F44" s="96"/>
      <c r="G44" s="268"/>
    </row>
    <row r="45" spans="1:7">
      <c r="A45" s="97" t="s">
        <v>146</v>
      </c>
      <c r="B45" s="266">
        <v>3578.79</v>
      </c>
      <c r="C45" s="96">
        <v>1.1380464148853298E-2</v>
      </c>
      <c r="D45" s="268">
        <v>5.4968281294217464E-2</v>
      </c>
      <c r="E45" s="266"/>
      <c r="F45" s="96"/>
      <c r="G45" s="268"/>
    </row>
    <row r="46" spans="1:7">
      <c r="A46" s="202" t="s">
        <v>76</v>
      </c>
      <c r="B46" s="266">
        <v>112.9405</v>
      </c>
      <c r="C46" s="96">
        <v>1.7585574026905526E-2</v>
      </c>
      <c r="D46" s="268">
        <v>3.9949827141880301E-3</v>
      </c>
      <c r="E46" s="266"/>
      <c r="F46" s="96"/>
      <c r="G46" s="268"/>
    </row>
    <row r="47" spans="1:7">
      <c r="A47" s="202" t="s">
        <v>127</v>
      </c>
      <c r="B47" s="266">
        <v>179.28579999999999</v>
      </c>
      <c r="C47" s="96">
        <v>2.9140826087255878E-2</v>
      </c>
      <c r="D47" s="268">
        <v>6.6546659584527457E-3</v>
      </c>
      <c r="E47" s="266"/>
      <c r="F47" s="96"/>
      <c r="G47" s="268"/>
    </row>
    <row r="48" spans="1:7">
      <c r="A48" s="446" t="s">
        <v>536</v>
      </c>
      <c r="B48" s="445" t="str">
        <f>Naslovnica!A20</f>
        <v>Travanj 2019.</v>
      </c>
      <c r="C48" s="459"/>
      <c r="D48" s="448" t="s">
        <v>19</v>
      </c>
      <c r="E48" s="445" t="str">
        <f>$B$48</f>
        <v>Travanj 2019.</v>
      </c>
      <c r="F48" s="459"/>
      <c r="G48" s="448" t="s">
        <v>19</v>
      </c>
    </row>
    <row r="49" spans="1:7" s="276" customFormat="1">
      <c r="A49" s="449" t="s">
        <v>535</v>
      </c>
      <c r="B49" s="450" t="str">
        <f>Naslovnica!A24</f>
        <v>April 2019</v>
      </c>
      <c r="C49" s="459"/>
      <c r="D49" s="452" t="s">
        <v>48</v>
      </c>
      <c r="E49" s="450" t="str">
        <f>$B$49</f>
        <v>April 2019</v>
      </c>
      <c r="F49" s="459"/>
      <c r="G49" s="452" t="s">
        <v>48</v>
      </c>
    </row>
    <row r="50" spans="1:7">
      <c r="A50" s="95" t="s">
        <v>825</v>
      </c>
      <c r="B50" s="265">
        <v>135593.79619121001</v>
      </c>
      <c r="C50" s="201"/>
      <c r="D50" s="268">
        <v>-4.4300574312786173E-3</v>
      </c>
      <c r="E50" s="265">
        <v>834.3913</v>
      </c>
      <c r="F50" s="201"/>
      <c r="G50" s="268" t="s">
        <v>203</v>
      </c>
    </row>
    <row r="51" spans="1:7">
      <c r="A51" s="95" t="s">
        <v>824</v>
      </c>
      <c r="B51" s="265">
        <v>111129.74509536999</v>
      </c>
      <c r="C51" s="201"/>
      <c r="D51" s="268">
        <v>1.8583383711330648E-3</v>
      </c>
      <c r="E51" s="265" t="s">
        <v>1391</v>
      </c>
      <c r="F51" s="201"/>
      <c r="G51" s="268" t="s">
        <v>203</v>
      </c>
    </row>
    <row r="52" spans="1:7">
      <c r="A52" s="95" t="s">
        <v>826</v>
      </c>
      <c r="B52" s="265" t="s">
        <v>203</v>
      </c>
      <c r="C52" s="201"/>
      <c r="D52" s="269" t="s">
        <v>545</v>
      </c>
      <c r="E52" s="265" t="s">
        <v>1391</v>
      </c>
      <c r="F52" s="201"/>
      <c r="G52" s="269" t="s">
        <v>203</v>
      </c>
    </row>
    <row r="53" spans="1:7">
      <c r="A53" s="95" t="s">
        <v>839</v>
      </c>
      <c r="B53" s="265" t="s">
        <v>203</v>
      </c>
      <c r="C53" s="201"/>
      <c r="D53" s="268" t="s">
        <v>545</v>
      </c>
      <c r="E53" s="265" t="s">
        <v>1391</v>
      </c>
      <c r="F53" s="201"/>
      <c r="G53" s="268" t="s">
        <v>203</v>
      </c>
    </row>
    <row r="54" spans="1:7" ht="18.75" customHeight="1">
      <c r="A54" s="441" t="s">
        <v>840</v>
      </c>
      <c r="B54" s="442">
        <v>246723.54128658</v>
      </c>
      <c r="C54" s="453"/>
      <c r="D54" s="444">
        <v>-1.6074230733343945E-3</v>
      </c>
      <c r="E54" s="442">
        <v>834.3913</v>
      </c>
      <c r="F54" s="453"/>
      <c r="G54" s="444" t="s">
        <v>203</v>
      </c>
    </row>
    <row r="55" spans="1:7" s="208" customFormat="1">
      <c r="A55" s="20" t="s">
        <v>841</v>
      </c>
      <c r="B55" s="271"/>
      <c r="C55" s="252"/>
      <c r="D55" s="252"/>
    </row>
    <row r="56" spans="1:7" s="208" customFormat="1">
      <c r="A56" s="311"/>
      <c r="B56" s="272"/>
      <c r="C56" s="254"/>
      <c r="D56" s="255"/>
    </row>
    <row r="57" spans="1:7" s="208" customFormat="1">
      <c r="B57" s="253"/>
      <c r="C57" s="254"/>
      <c r="D57" s="255"/>
    </row>
    <row r="58" spans="1:7" s="208" customFormat="1">
      <c r="A58" s="695" t="s">
        <v>126</v>
      </c>
      <c r="B58" s="253"/>
      <c r="C58" s="254"/>
      <c r="D58" s="255"/>
    </row>
    <row r="59" spans="1:7" ht="12.75" customHeight="1">
      <c r="B59" s="37"/>
      <c r="C59" s="37"/>
      <c r="D59" s="37"/>
    </row>
    <row r="60" spans="1:7" ht="12.75" customHeight="1">
      <c r="B60" s="53"/>
      <c r="C60" s="53"/>
      <c r="G60" s="14" t="s">
        <v>1294</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31"/>
    </row>
    <row r="114" spans="1:1">
      <c r="A114" s="732"/>
    </row>
    <row r="116" spans="1:1">
      <c r="A116" s="732"/>
    </row>
    <row r="118" spans="1:1">
      <c r="A118" s="732"/>
    </row>
    <row r="120" spans="1:1">
      <c r="A120" s="732"/>
    </row>
    <row r="122" spans="1:1">
      <c r="A122" s="732"/>
    </row>
    <row r="124" spans="1:1">
      <c r="A124" s="732"/>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election activeCell="A17" sqref="A17"/>
    </sheetView>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6" t="s">
        <v>1107</v>
      </c>
      <c r="E1" s="144" t="str">
        <f>Naslovnica!A20</f>
        <v>Travanj 2019.</v>
      </c>
      <c r="G1" s="146" t="s">
        <v>1109</v>
      </c>
      <c r="H1" s="276"/>
      <c r="I1" s="276"/>
      <c r="J1" s="276"/>
      <c r="K1" s="144" t="str">
        <f>E1</f>
        <v>Travanj 2019.</v>
      </c>
    </row>
    <row r="2" spans="1:11" ht="12.75" customHeight="1">
      <c r="A2" s="609" t="s">
        <v>1108</v>
      </c>
      <c r="E2" s="619" t="str">
        <f>Naslovnica!A24</f>
        <v>April 2019</v>
      </c>
      <c r="G2" s="609" t="s">
        <v>1110</v>
      </c>
      <c r="H2" s="276"/>
      <c r="I2" s="276"/>
      <c r="J2" s="276"/>
      <c r="K2" s="607" t="str">
        <f>E2</f>
        <v>April 2019</v>
      </c>
    </row>
    <row r="3" spans="1:11" ht="12.75" customHeight="1">
      <c r="A3" s="40" t="s">
        <v>798</v>
      </c>
      <c r="G3" s="40" t="s">
        <v>807</v>
      </c>
      <c r="H3" s="276"/>
      <c r="I3" s="276"/>
      <c r="J3" s="276"/>
      <c r="K3" s="276"/>
    </row>
    <row r="4" spans="1:11" ht="45" customHeight="1">
      <c r="A4" s="466" t="s">
        <v>799</v>
      </c>
      <c r="B4" s="466" t="s">
        <v>800</v>
      </c>
      <c r="C4" s="466" t="s">
        <v>801</v>
      </c>
      <c r="D4" s="466" t="s">
        <v>802</v>
      </c>
      <c r="E4" s="466" t="s">
        <v>803</v>
      </c>
      <c r="G4" s="466" t="s">
        <v>799</v>
      </c>
      <c r="H4" s="466" t="s">
        <v>800</v>
      </c>
      <c r="I4" s="466" t="s">
        <v>801</v>
      </c>
      <c r="J4" s="466" t="s">
        <v>802</v>
      </c>
      <c r="K4" s="466" t="s">
        <v>808</v>
      </c>
    </row>
    <row r="5" spans="1:11" ht="12.75" customHeight="1">
      <c r="A5" s="98" t="s">
        <v>1367</v>
      </c>
      <c r="B5" s="99">
        <v>20823336.5</v>
      </c>
      <c r="C5" s="100">
        <v>0.17129667946260918</v>
      </c>
      <c r="D5" s="101">
        <v>162.5</v>
      </c>
      <c r="E5" s="261">
        <v>-0.61</v>
      </c>
      <c r="F5" s="54"/>
      <c r="G5" s="98" t="s">
        <v>1390</v>
      </c>
      <c r="H5" s="99">
        <v>0</v>
      </c>
      <c r="I5" s="100" t="s">
        <v>203</v>
      </c>
      <c r="J5" s="101">
        <v>180</v>
      </c>
      <c r="K5" s="261" t="s">
        <v>203</v>
      </c>
    </row>
    <row r="6" spans="1:11" ht="12.75" customHeight="1">
      <c r="A6" s="98" t="s">
        <v>1368</v>
      </c>
      <c r="B6" s="99">
        <v>18613160.399999999</v>
      </c>
      <c r="C6" s="100">
        <v>0.15311535549670105</v>
      </c>
      <c r="D6" s="101">
        <v>37.700000000000003</v>
      </c>
      <c r="E6" s="261">
        <v>12.540000000000001</v>
      </c>
      <c r="F6" s="54"/>
      <c r="G6" s="98" t="s">
        <v>1390</v>
      </c>
      <c r="H6" s="99">
        <v>0</v>
      </c>
      <c r="I6" s="100" t="s">
        <v>203</v>
      </c>
      <c r="J6" s="101">
        <v>180</v>
      </c>
      <c r="K6" s="261" t="s">
        <v>203</v>
      </c>
    </row>
    <row r="7" spans="1:11" ht="12.75" customHeight="1">
      <c r="A7" s="98" t="s">
        <v>1369</v>
      </c>
      <c r="B7" s="99">
        <v>10240496</v>
      </c>
      <c r="C7" s="100">
        <v>8.424024463371331E-2</v>
      </c>
      <c r="D7" s="101">
        <v>453</v>
      </c>
      <c r="E7" s="261">
        <v>2.4899999999999998</v>
      </c>
      <c r="F7" s="54"/>
      <c r="G7" s="98"/>
      <c r="H7" s="99"/>
      <c r="I7" s="100"/>
      <c r="J7" s="101"/>
      <c r="K7" s="261"/>
    </row>
    <row r="8" spans="1:11" ht="12.75" customHeight="1">
      <c r="A8" s="98" t="s">
        <v>1370</v>
      </c>
      <c r="B8" s="99">
        <v>8006522</v>
      </c>
      <c r="C8" s="100">
        <v>6.5863154669969851E-2</v>
      </c>
      <c r="D8" s="101">
        <v>390</v>
      </c>
      <c r="E8" s="261">
        <v>5.12</v>
      </c>
      <c r="G8" s="98"/>
      <c r="H8" s="99"/>
      <c r="I8" s="100"/>
      <c r="J8" s="101"/>
      <c r="K8" s="261"/>
    </row>
    <row r="9" spans="1:11" ht="12.75" customHeight="1">
      <c r="A9" s="98" t="s">
        <v>1371</v>
      </c>
      <c r="B9" s="99">
        <v>7950557.5</v>
      </c>
      <c r="C9" s="100">
        <v>6.5402780175335656E-2</v>
      </c>
      <c r="D9" s="101">
        <v>56</v>
      </c>
      <c r="E9" s="261">
        <v>-11.95</v>
      </c>
      <c r="G9" s="98"/>
      <c r="H9" s="99"/>
      <c r="I9" s="100"/>
      <c r="J9" s="101"/>
      <c r="K9" s="261"/>
    </row>
    <row r="10" spans="1:11" ht="12.75" customHeight="1">
      <c r="A10" s="98" t="s">
        <v>1372</v>
      </c>
      <c r="B10" s="99">
        <v>7731570.3600000003</v>
      </c>
      <c r="C10" s="100">
        <v>6.3601350806559265E-2</v>
      </c>
      <c r="D10" s="101">
        <v>2.7</v>
      </c>
      <c r="E10" s="262">
        <v>-5.26</v>
      </c>
      <c r="G10" s="98"/>
      <c r="H10" s="99"/>
      <c r="I10" s="100"/>
      <c r="J10" s="101"/>
      <c r="K10" s="262"/>
    </row>
    <row r="11" spans="1:11" ht="12.75" customHeight="1">
      <c r="A11" s="98" t="s">
        <v>1373</v>
      </c>
      <c r="B11" s="99">
        <v>7045870</v>
      </c>
      <c r="C11" s="100">
        <v>5.7960650778765173E-2</v>
      </c>
      <c r="D11" s="101">
        <v>1150</v>
      </c>
      <c r="E11" s="261">
        <v>0.88</v>
      </c>
      <c r="G11" s="98"/>
      <c r="H11" s="99"/>
      <c r="I11" s="100"/>
      <c r="J11" s="101"/>
      <c r="K11" s="261"/>
    </row>
    <row r="12" spans="1:11" ht="12.75" customHeight="1">
      <c r="A12" s="98" t="s">
        <v>1374</v>
      </c>
      <c r="B12" s="99">
        <v>4319602</v>
      </c>
      <c r="C12" s="100">
        <v>3.5533857852224862E-2</v>
      </c>
      <c r="D12" s="101">
        <v>366</v>
      </c>
      <c r="E12" s="261">
        <v>7.6499999999999995</v>
      </c>
      <c r="G12" s="98"/>
      <c r="H12" s="99"/>
      <c r="I12" s="100"/>
      <c r="J12" s="101"/>
      <c r="K12" s="261"/>
    </row>
    <row r="13" spans="1:11" ht="12.75" customHeight="1">
      <c r="A13" s="98" t="s">
        <v>1375</v>
      </c>
      <c r="B13" s="99">
        <v>4135820</v>
      </c>
      <c r="C13" s="100">
        <v>3.4022032581332406E-2</v>
      </c>
      <c r="D13" s="101">
        <v>20</v>
      </c>
      <c r="E13" s="261">
        <v>-20.630000000000003</v>
      </c>
      <c r="G13" s="98"/>
      <c r="H13" s="99"/>
      <c r="I13" s="100"/>
      <c r="J13" s="101"/>
      <c r="K13" s="261"/>
    </row>
    <row r="14" spans="1:11" ht="12.75" customHeight="1">
      <c r="A14" s="98" t="s">
        <v>1376</v>
      </c>
      <c r="B14" s="99">
        <v>3320616</v>
      </c>
      <c r="C14" s="100">
        <v>2.7316011272756961E-2</v>
      </c>
      <c r="D14" s="101">
        <v>505</v>
      </c>
      <c r="E14" s="261">
        <v>1</v>
      </c>
      <c r="G14" s="98"/>
      <c r="H14" s="99"/>
      <c r="I14" s="100"/>
      <c r="J14" s="101"/>
      <c r="K14" s="261"/>
    </row>
    <row r="15" spans="1:11" ht="12.75" customHeight="1">
      <c r="A15" s="98" t="s">
        <v>804</v>
      </c>
      <c r="B15" s="99">
        <v>29375439.049999997</v>
      </c>
      <c r="C15" s="100">
        <v>0.24164788227003214</v>
      </c>
      <c r="D15" s="102"/>
      <c r="E15" s="263"/>
      <c r="G15" s="98" t="s">
        <v>809</v>
      </c>
      <c r="H15" s="99"/>
      <c r="I15" s="100"/>
      <c r="J15" s="102"/>
      <c r="K15" s="263"/>
    </row>
    <row r="16" spans="1:11" ht="15.75" customHeight="1">
      <c r="A16" s="469" t="s">
        <v>805</v>
      </c>
      <c r="B16" s="470">
        <f>SUM(B5:B15)</f>
        <v>121562989.81</v>
      </c>
      <c r="C16" s="471"/>
      <c r="D16" s="472"/>
      <c r="E16" s="472"/>
      <c r="G16" s="469" t="s">
        <v>805</v>
      </c>
      <c r="H16" s="470">
        <f>SUM(H5:H15)</f>
        <v>0</v>
      </c>
      <c r="I16" s="471"/>
      <c r="J16" s="472"/>
      <c r="K16" s="472"/>
    </row>
    <row r="17" spans="1:11" ht="12.75" customHeight="1">
      <c r="A17" s="39" t="s">
        <v>806</v>
      </c>
      <c r="G17" s="39" t="s">
        <v>806</v>
      </c>
      <c r="H17" s="276"/>
      <c r="I17" s="276"/>
      <c r="J17" s="276"/>
      <c r="K17" s="276"/>
    </row>
    <row r="18" spans="1:11" ht="12.75" customHeight="1"/>
    <row r="19" spans="1:11" ht="12.75" customHeight="1">
      <c r="A19" s="146" t="s">
        <v>1111</v>
      </c>
    </row>
    <row r="20" spans="1:11" ht="12.75" customHeight="1">
      <c r="A20" s="609" t="s">
        <v>1112</v>
      </c>
    </row>
    <row r="21" spans="1:11" ht="12.75" customHeight="1">
      <c r="A21" s="40" t="s">
        <v>810</v>
      </c>
    </row>
    <row r="22" spans="1:11" ht="43.5">
      <c r="A22" s="466" t="s">
        <v>811</v>
      </c>
      <c r="B22" s="466" t="s">
        <v>800</v>
      </c>
      <c r="C22" s="466" t="s">
        <v>801</v>
      </c>
      <c r="D22" s="466" t="s">
        <v>812</v>
      </c>
    </row>
    <row r="23" spans="1:11" ht="15" customHeight="1">
      <c r="A23" s="104" t="s">
        <v>1377</v>
      </c>
      <c r="B23" s="99">
        <v>5025000</v>
      </c>
      <c r="C23" s="105">
        <v>0.41499073895517946</v>
      </c>
      <c r="D23" s="141">
        <v>100.5</v>
      </c>
      <c r="E23" s="54"/>
      <c r="F23" s="54"/>
      <c r="H23" s="46"/>
    </row>
    <row r="24" spans="1:11" ht="12.75" customHeight="1">
      <c r="A24" s="104" t="s">
        <v>1378</v>
      </c>
      <c r="B24" s="99">
        <v>4226000</v>
      </c>
      <c r="C24" s="105">
        <v>0.34900514683076383</v>
      </c>
      <c r="D24" s="141">
        <v>105.65</v>
      </c>
      <c r="E24" s="54"/>
      <c r="F24" s="54"/>
    </row>
    <row r="25" spans="1:11" ht="12.75" customHeight="1">
      <c r="A25" s="104" t="s">
        <v>1379</v>
      </c>
      <c r="B25" s="99">
        <v>2827000</v>
      </c>
      <c r="C25" s="105">
        <v>0.23346842169677459</v>
      </c>
      <c r="D25" s="141">
        <v>102.8</v>
      </c>
      <c r="E25" s="54"/>
      <c r="F25" s="54"/>
    </row>
    <row r="26" spans="1:11" ht="12.75" customHeight="1">
      <c r="A26" s="104" t="s">
        <v>1380</v>
      </c>
      <c r="B26" s="99">
        <v>21718.29</v>
      </c>
      <c r="C26" s="105">
        <v>1.7936097942174896E-3</v>
      </c>
      <c r="D26" s="141">
        <v>25</v>
      </c>
      <c r="E26" s="54"/>
    </row>
    <row r="27" spans="1:11" ht="12.75" customHeight="1">
      <c r="A27" s="104" t="s">
        <v>1381</v>
      </c>
      <c r="B27" s="99">
        <v>4567.66</v>
      </c>
      <c r="C27" s="105">
        <v>3.7722121367084871E-4</v>
      </c>
      <c r="D27" s="141">
        <v>99.6</v>
      </c>
    </row>
    <row r="28" spans="1:11" ht="12.75" customHeight="1">
      <c r="A28" s="104" t="s">
        <v>1382</v>
      </c>
      <c r="B28" s="99">
        <v>4418</v>
      </c>
      <c r="C28" s="105">
        <v>3.6486150939382743E-4</v>
      </c>
      <c r="D28" s="141">
        <v>110.45</v>
      </c>
    </row>
    <row r="29" spans="1:11" ht="12.75" customHeight="1">
      <c r="A29" s="104"/>
      <c r="B29" s="99"/>
      <c r="C29" s="105"/>
      <c r="D29" s="142"/>
    </row>
    <row r="30" spans="1:11" ht="12.75" customHeight="1">
      <c r="A30" s="104"/>
      <c r="B30" s="99"/>
      <c r="C30" s="105"/>
      <c r="D30" s="141"/>
    </row>
    <row r="31" spans="1:11" ht="12.75" customHeight="1">
      <c r="A31" s="104"/>
      <c r="B31" s="99"/>
      <c r="C31" s="105"/>
      <c r="D31" s="141"/>
    </row>
    <row r="32" spans="1:11" ht="12.75" customHeight="1">
      <c r="A32" s="104"/>
      <c r="B32" s="99"/>
      <c r="C32" s="105"/>
      <c r="D32" s="141"/>
    </row>
    <row r="33" spans="1:10" ht="15" customHeight="1">
      <c r="A33" s="98" t="s">
        <v>809</v>
      </c>
      <c r="B33" s="280"/>
      <c r="C33" s="105"/>
      <c r="D33" s="106"/>
    </row>
    <row r="34" spans="1:10" ht="15" customHeight="1">
      <c r="A34" s="477" t="s">
        <v>805</v>
      </c>
      <c r="B34" s="478">
        <f>SUM(B23:B33)</f>
        <v>12108703.949999999</v>
      </c>
      <c r="C34" s="479"/>
      <c r="D34" s="480"/>
    </row>
    <row r="35" spans="1:10" ht="15" customHeight="1">
      <c r="A35" s="103" t="s">
        <v>813</v>
      </c>
      <c r="B35" s="99"/>
      <c r="C35" s="105"/>
      <c r="D35" s="106"/>
    </row>
    <row r="36" spans="1:10" ht="12.75" customHeight="1">
      <c r="A36" s="196" t="s">
        <v>203</v>
      </c>
      <c r="B36" s="280">
        <v>0</v>
      </c>
      <c r="C36" s="105"/>
      <c r="D36" s="106"/>
    </row>
    <row r="37" spans="1:10" ht="12.75" customHeight="1">
      <c r="A37" s="98" t="s">
        <v>809</v>
      </c>
      <c r="B37" s="281"/>
      <c r="C37" s="105"/>
      <c r="D37" s="106"/>
    </row>
    <row r="38" spans="1:10" ht="15" customHeight="1">
      <c r="A38" s="107" t="s">
        <v>805</v>
      </c>
      <c r="B38" s="99">
        <f>SUM(B36:B37)</f>
        <v>0</v>
      </c>
      <c r="C38" s="105"/>
      <c r="D38" s="106"/>
    </row>
    <row r="39" spans="1:10" ht="26.25" customHeight="1">
      <c r="A39" s="473" t="s">
        <v>814</v>
      </c>
      <c r="B39" s="474">
        <f>B34+B38</f>
        <v>12108703.949999999</v>
      </c>
      <c r="C39" s="475"/>
      <c r="D39" s="476"/>
    </row>
    <row r="40" spans="1:10" ht="12.75" customHeight="1"/>
    <row r="41" spans="1:10" ht="12.75" customHeight="1">
      <c r="A41" s="146" t="s">
        <v>1113</v>
      </c>
      <c r="G41" s="151"/>
      <c r="H41" s="208"/>
      <c r="I41" s="208"/>
      <c r="J41" s="208"/>
    </row>
    <row r="42" spans="1:10" ht="12.75" customHeight="1">
      <c r="A42" s="609" t="s">
        <v>1114</v>
      </c>
      <c r="B42" s="46"/>
      <c r="G42" s="170"/>
      <c r="H42" s="208"/>
      <c r="I42" s="208"/>
      <c r="J42" s="208"/>
    </row>
    <row r="43" spans="1:10" ht="12.75" customHeight="1">
      <c r="A43" s="40" t="s">
        <v>810</v>
      </c>
      <c r="G43" s="221"/>
      <c r="H43" s="208"/>
      <c r="I43" s="208"/>
      <c r="J43" s="208"/>
    </row>
    <row r="44" spans="1:10" ht="43.5">
      <c r="A44" s="466" t="s">
        <v>815</v>
      </c>
      <c r="B44" s="466" t="s">
        <v>800</v>
      </c>
      <c r="C44" s="466" t="s">
        <v>801</v>
      </c>
      <c r="D44" s="211"/>
      <c r="G44" s="211"/>
      <c r="H44" s="222"/>
      <c r="I44" s="211"/>
      <c r="J44" s="211"/>
    </row>
    <row r="45" spans="1:10" ht="12.75" customHeight="1">
      <c r="A45" s="104" t="s">
        <v>1383</v>
      </c>
      <c r="B45" s="99">
        <v>237141624</v>
      </c>
      <c r="C45" s="105">
        <v>0.24452862421312693</v>
      </c>
      <c r="D45" s="213"/>
      <c r="E45" s="54"/>
      <c r="F45" s="54"/>
      <c r="G45" s="210"/>
      <c r="H45" s="207"/>
      <c r="I45" s="212"/>
      <c r="J45" s="213"/>
    </row>
    <row r="46" spans="1:10" ht="12.75" customHeight="1">
      <c r="A46" s="104" t="s">
        <v>1382</v>
      </c>
      <c r="B46" s="99">
        <v>185873450</v>
      </c>
      <c r="C46" s="105">
        <v>0.19166343824248855</v>
      </c>
      <c r="D46" s="213"/>
      <c r="E46" s="54"/>
      <c r="F46" s="54"/>
      <c r="G46" s="218"/>
      <c r="H46" s="219"/>
      <c r="I46" s="212"/>
      <c r="J46" s="213"/>
    </row>
    <row r="47" spans="1:10" ht="12.75" customHeight="1">
      <c r="A47" s="104" t="s">
        <v>1384</v>
      </c>
      <c r="B47" s="99">
        <v>164289519.38</v>
      </c>
      <c r="C47" s="105">
        <v>0.16940716466809408</v>
      </c>
      <c r="D47" s="213"/>
      <c r="E47" s="54"/>
      <c r="G47" s="218"/>
      <c r="H47" s="219"/>
      <c r="I47" s="212"/>
      <c r="J47" s="213"/>
    </row>
    <row r="48" spans="1:10" ht="12.75" customHeight="1">
      <c r="A48" s="104" t="s">
        <v>1385</v>
      </c>
      <c r="B48" s="99">
        <v>113397137.23999999</v>
      </c>
      <c r="C48" s="105">
        <v>0.11692947653510351</v>
      </c>
      <c r="D48" s="213"/>
      <c r="G48" s="218"/>
      <c r="H48" s="219"/>
      <c r="I48" s="212"/>
      <c r="J48" s="213"/>
    </row>
    <row r="49" spans="1:10" ht="12.75" customHeight="1">
      <c r="A49" s="104" t="s">
        <v>1378</v>
      </c>
      <c r="B49" s="99">
        <v>103191100</v>
      </c>
      <c r="C49" s="105">
        <v>0.10640551957272251</v>
      </c>
      <c r="D49" s="213"/>
      <c r="G49" s="218"/>
      <c r="H49" s="219"/>
      <c r="I49" s="212"/>
      <c r="J49" s="213"/>
    </row>
    <row r="50" spans="1:10" ht="12.75" customHeight="1">
      <c r="A50" s="104" t="s">
        <v>1386</v>
      </c>
      <c r="B50" s="99">
        <v>58288500</v>
      </c>
      <c r="C50" s="105">
        <v>6.0104196269006108E-2</v>
      </c>
      <c r="D50" s="214"/>
      <c r="G50" s="218"/>
      <c r="H50" s="219"/>
      <c r="I50" s="212"/>
      <c r="J50" s="214"/>
    </row>
    <row r="51" spans="1:10" ht="12.75" customHeight="1">
      <c r="A51" s="104" t="s">
        <v>1377</v>
      </c>
      <c r="B51" s="99">
        <v>35152500</v>
      </c>
      <c r="C51" s="105">
        <v>3.6247506100624258E-2</v>
      </c>
      <c r="D51" s="213"/>
      <c r="G51" s="218"/>
      <c r="H51" s="219"/>
      <c r="I51" s="212"/>
      <c r="J51" s="213"/>
    </row>
    <row r="52" spans="1:10" ht="12.75" customHeight="1">
      <c r="A52" s="104" t="s">
        <v>1387</v>
      </c>
      <c r="B52" s="99">
        <v>23600830.890000001</v>
      </c>
      <c r="C52" s="105">
        <v>2.4336000616316807E-2</v>
      </c>
      <c r="D52" s="213"/>
      <c r="G52" s="218"/>
      <c r="H52" s="219"/>
      <c r="I52" s="212"/>
      <c r="J52" s="213"/>
    </row>
    <row r="53" spans="1:10" ht="12.75" customHeight="1">
      <c r="A53" s="104" t="s">
        <v>1388</v>
      </c>
      <c r="B53" s="99">
        <v>22930551.100000001</v>
      </c>
      <c r="C53" s="105">
        <v>2.364484150168342E-2</v>
      </c>
      <c r="D53" s="213"/>
      <c r="G53" s="218"/>
      <c r="H53" s="219"/>
      <c r="I53" s="212"/>
      <c r="J53" s="213"/>
    </row>
    <row r="54" spans="1:10" ht="12.75" customHeight="1">
      <c r="A54" s="108" t="s">
        <v>1389</v>
      </c>
      <c r="B54" s="99">
        <v>15855000</v>
      </c>
      <c r="C54" s="105">
        <v>1.634888583245566E-2</v>
      </c>
      <c r="D54" s="213"/>
      <c r="G54" s="218"/>
      <c r="H54" s="219"/>
      <c r="I54" s="212"/>
      <c r="J54" s="213"/>
    </row>
    <row r="55" spans="1:10" ht="24">
      <c r="A55" s="109" t="s">
        <v>816</v>
      </c>
      <c r="B55" s="99">
        <v>10070644.24000001</v>
      </c>
      <c r="C55" s="105">
        <v>1.0384346448378262E-2</v>
      </c>
      <c r="D55" s="215"/>
      <c r="G55" s="220"/>
      <c r="H55" s="219"/>
      <c r="I55" s="212"/>
      <c r="J55" s="215"/>
    </row>
    <row r="56" spans="1:10" ht="26.25" customHeight="1">
      <c r="A56" s="473" t="s">
        <v>817</v>
      </c>
      <c r="B56" s="474">
        <f>SUM(B45:B55)</f>
        <v>969790856.85000002</v>
      </c>
      <c r="C56" s="475"/>
      <c r="D56" s="217"/>
      <c r="G56" s="210"/>
      <c r="H56" s="207"/>
      <c r="I56" s="216"/>
      <c r="J56" s="217"/>
    </row>
    <row r="57" spans="1:10" ht="12.75" customHeight="1">
      <c r="G57" s="208"/>
      <c r="H57" s="208"/>
      <c r="I57" s="208"/>
      <c r="J57" s="208"/>
    </row>
    <row r="58" spans="1:10" ht="12.75" customHeight="1">
      <c r="A58" s="147" t="s">
        <v>1115</v>
      </c>
      <c r="G58" s="223"/>
      <c r="H58" s="208"/>
      <c r="I58" s="208"/>
      <c r="J58" s="208"/>
    </row>
    <row r="59" spans="1:10" ht="12.75" customHeight="1">
      <c r="A59" s="620" t="s">
        <v>1116</v>
      </c>
      <c r="G59" s="224"/>
      <c r="H59" s="208"/>
      <c r="I59" s="208"/>
      <c r="J59" s="208"/>
    </row>
    <row r="60" spans="1:10" ht="12.75" customHeight="1">
      <c r="A60" s="40" t="s">
        <v>818</v>
      </c>
      <c r="G60" s="221"/>
      <c r="H60" s="208"/>
      <c r="I60" s="208"/>
      <c r="J60" s="208"/>
    </row>
    <row r="61" spans="1:10" ht="12.75" customHeight="1">
      <c r="A61" s="467"/>
      <c r="B61" s="468" t="s">
        <v>77</v>
      </c>
      <c r="C61" s="468" t="s">
        <v>78</v>
      </c>
      <c r="D61" s="468" t="s">
        <v>79</v>
      </c>
      <c r="E61" s="468" t="s">
        <v>80</v>
      </c>
      <c r="F61" s="468" t="s">
        <v>81</v>
      </c>
      <c r="G61" s="225"/>
      <c r="H61" s="205"/>
      <c r="I61" s="205"/>
      <c r="J61" s="205"/>
    </row>
    <row r="62" spans="1:10" ht="12.75" customHeight="1">
      <c r="A62" s="467"/>
      <c r="B62" s="621" t="s">
        <v>82</v>
      </c>
      <c r="C62" s="621" t="s">
        <v>83</v>
      </c>
      <c r="D62" s="621" t="s">
        <v>449</v>
      </c>
      <c r="E62" s="621" t="s">
        <v>84</v>
      </c>
      <c r="F62" s="621" t="s">
        <v>85</v>
      </c>
      <c r="G62" s="225"/>
      <c r="H62" s="206"/>
      <c r="I62" s="206"/>
      <c r="J62" s="206"/>
    </row>
    <row r="63" spans="1:10" ht="12.75" customHeight="1">
      <c r="A63" s="110" t="s">
        <v>203</v>
      </c>
      <c r="B63" s="111" t="s">
        <v>203</v>
      </c>
      <c r="C63" s="111" t="s">
        <v>203</v>
      </c>
      <c r="D63" s="111" t="s">
        <v>203</v>
      </c>
      <c r="E63" s="112" t="s">
        <v>203</v>
      </c>
      <c r="F63" s="112" t="s">
        <v>203</v>
      </c>
      <c r="G63" s="210"/>
      <c r="H63" s="207"/>
      <c r="I63" s="207"/>
      <c r="J63" s="209"/>
    </row>
    <row r="64" spans="1:10" ht="15" customHeight="1">
      <c r="A64" s="469" t="s">
        <v>805</v>
      </c>
      <c r="B64" s="481"/>
      <c r="C64" s="481"/>
      <c r="D64" s="481"/>
      <c r="E64" s="482" t="str">
        <f>IF(SUM(E63:E63)=0,"",SUM(E63:E63))</f>
        <v/>
      </c>
      <c r="F64" s="482" t="str">
        <f>IF(SUM(F63:F63)=0,"",SUM(F63:F63))</f>
        <v/>
      </c>
      <c r="G64" s="210"/>
      <c r="H64" s="207"/>
      <c r="I64" s="207"/>
      <c r="J64" s="209"/>
    </row>
    <row r="65" spans="1:11" ht="12.75" customHeight="1"/>
    <row r="66" spans="1:11" ht="12.75" customHeight="1">
      <c r="A66" s="147" t="s">
        <v>1117</v>
      </c>
    </row>
    <row r="67" spans="1:11" ht="12.75" customHeight="1">
      <c r="A67" s="620" t="s">
        <v>1118</v>
      </c>
    </row>
    <row r="68" spans="1:11" ht="12.75" customHeight="1">
      <c r="A68" s="40" t="s">
        <v>819</v>
      </c>
    </row>
    <row r="69" spans="1:11" ht="12.75" customHeight="1">
      <c r="A69" s="467"/>
      <c r="B69" s="468" t="s">
        <v>77</v>
      </c>
      <c r="C69" s="468" t="s">
        <v>78</v>
      </c>
      <c r="D69" s="468" t="s">
        <v>79</v>
      </c>
      <c r="E69" s="468" t="s">
        <v>80</v>
      </c>
      <c r="F69" s="468" t="s">
        <v>81</v>
      </c>
    </row>
    <row r="70" spans="1:11" ht="12.75" customHeight="1">
      <c r="A70" s="467"/>
      <c r="B70" s="621" t="s">
        <v>82</v>
      </c>
      <c r="C70" s="621" t="s">
        <v>83</v>
      </c>
      <c r="D70" s="621" t="s">
        <v>449</v>
      </c>
      <c r="E70" s="621" t="s">
        <v>84</v>
      </c>
      <c r="F70" s="621" t="s">
        <v>85</v>
      </c>
    </row>
    <row r="71" spans="1:11" ht="12.75" customHeight="1">
      <c r="A71" s="110" t="s">
        <v>203</v>
      </c>
      <c r="B71" s="113" t="s">
        <v>203</v>
      </c>
      <c r="C71" s="113" t="s">
        <v>203</v>
      </c>
      <c r="D71" s="113" t="s">
        <v>203</v>
      </c>
      <c r="E71" s="114" t="s">
        <v>203</v>
      </c>
      <c r="F71" s="114" t="s">
        <v>203</v>
      </c>
      <c r="G71" s="54"/>
    </row>
    <row r="72" spans="1:11" ht="15" customHeight="1">
      <c r="A72" s="469" t="s">
        <v>805</v>
      </c>
      <c r="B72" s="483"/>
      <c r="C72" s="483"/>
      <c r="D72" s="483"/>
      <c r="E72" s="482" t="str">
        <f>IF(SUM(E71)=0,"",SUM(E71))</f>
        <v/>
      </c>
      <c r="F72" s="482" t="str">
        <f>IF(SUM(F71)=0,"",SUM(F71))</f>
        <v/>
      </c>
    </row>
    <row r="73" spans="1:11" ht="12.75" customHeight="1">
      <c r="A73" s="17" t="s">
        <v>820</v>
      </c>
    </row>
    <row r="74" spans="1:11" ht="12.75" customHeight="1"/>
    <row r="75" spans="1:11" ht="12.75" customHeight="1">
      <c r="A75" s="695" t="s">
        <v>126</v>
      </c>
    </row>
    <row r="76" spans="1:11" ht="12.75" customHeight="1">
      <c r="K76" s="36" t="s">
        <v>1295</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6"/>
  <sheetViews>
    <sheetView showGridLines="0" zoomScaleNormal="100" zoomScaleSheetLayoutView="50" workbookViewId="0"/>
  </sheetViews>
  <sheetFormatPr defaultColWidth="9.140625" defaultRowHeight="12.75"/>
  <cols>
    <col min="1" max="1" width="9.85546875" style="338" bestFit="1" customWidth="1"/>
    <col min="2" max="2" width="12" style="338" bestFit="1" customWidth="1"/>
    <col min="3" max="3" width="14.85546875" style="338" bestFit="1" customWidth="1"/>
    <col min="4" max="4" width="18.140625" style="338" bestFit="1" customWidth="1"/>
    <col min="5" max="16384" width="9.140625" style="338"/>
  </cols>
  <sheetData>
    <row r="1" spans="1:14" ht="15">
      <c r="A1" s="849" t="s">
        <v>1119</v>
      </c>
      <c r="B1" s="848"/>
      <c r="C1" s="848"/>
    </row>
    <row r="2" spans="1:14">
      <c r="A2" s="850" t="s">
        <v>1120</v>
      </c>
      <c r="B2" s="848"/>
      <c r="C2" s="848"/>
      <c r="N2" s="855"/>
    </row>
    <row r="3" spans="1:14">
      <c r="A3" s="43" t="s">
        <v>1028</v>
      </c>
    </row>
    <row r="4" spans="1:14">
      <c r="A4" s="1082"/>
      <c r="B4" s="1082"/>
      <c r="C4" s="1082"/>
      <c r="D4" s="1082"/>
      <c r="E4" s="1082"/>
      <c r="F4" s="1082"/>
      <c r="G4" s="1082"/>
    </row>
    <row r="5" spans="1:14">
      <c r="A5" s="155" t="s">
        <v>1122</v>
      </c>
    </row>
    <row r="6" spans="1:14" s="852" customFormat="1">
      <c r="A6" s="851" t="s">
        <v>1123</v>
      </c>
      <c r="N6" s="853"/>
    </row>
    <row r="8" spans="1:14" ht="51">
      <c r="A8" s="886" t="s">
        <v>1121</v>
      </c>
      <c r="B8" s="856" t="s">
        <v>1030</v>
      </c>
      <c r="C8" s="856" t="s">
        <v>1031</v>
      </c>
      <c r="D8" s="856" t="s">
        <v>1032</v>
      </c>
      <c r="E8" s="847"/>
    </row>
    <row r="9" spans="1:14">
      <c r="A9" s="857" t="s">
        <v>1020</v>
      </c>
      <c r="B9" s="858">
        <v>8</v>
      </c>
      <c r="C9" s="858">
        <v>14</v>
      </c>
      <c r="D9" s="858">
        <v>7</v>
      </c>
    </row>
    <row r="10" spans="1:14">
      <c r="A10" s="857" t="s">
        <v>1021</v>
      </c>
      <c r="B10" s="858">
        <v>7</v>
      </c>
      <c r="C10" s="858">
        <v>15</v>
      </c>
      <c r="D10" s="858">
        <v>9</v>
      </c>
    </row>
    <row r="11" spans="1:14">
      <c r="A11" s="857" t="s">
        <v>1022</v>
      </c>
      <c r="B11" s="858">
        <v>7</v>
      </c>
      <c r="C11" s="858">
        <v>15</v>
      </c>
      <c r="D11" s="858">
        <v>9</v>
      </c>
    </row>
    <row r="12" spans="1:14">
      <c r="A12" s="857" t="s">
        <v>1023</v>
      </c>
      <c r="B12" s="858">
        <v>7</v>
      </c>
      <c r="C12" s="858">
        <v>15</v>
      </c>
      <c r="D12" s="858">
        <v>9</v>
      </c>
    </row>
    <row r="13" spans="1:14">
      <c r="A13" s="857" t="s">
        <v>1024</v>
      </c>
      <c r="B13" s="858">
        <v>7</v>
      </c>
      <c r="C13" s="858">
        <v>15</v>
      </c>
      <c r="D13" s="858">
        <v>9</v>
      </c>
    </row>
    <row r="14" spans="1:14">
      <c r="A14" s="857" t="s">
        <v>1025</v>
      </c>
      <c r="B14" s="858">
        <v>7</v>
      </c>
      <c r="C14" s="858">
        <v>14</v>
      </c>
      <c r="D14" s="858">
        <v>7</v>
      </c>
    </row>
    <row r="15" spans="1:14">
      <c r="A15" s="857" t="s">
        <v>1026</v>
      </c>
      <c r="B15" s="858">
        <v>7</v>
      </c>
      <c r="C15" s="858">
        <v>14</v>
      </c>
      <c r="D15" s="858">
        <v>7</v>
      </c>
    </row>
    <row r="16" spans="1:14">
      <c r="A16" s="857" t="s">
        <v>1027</v>
      </c>
      <c r="B16" s="858">
        <v>7</v>
      </c>
      <c r="C16" s="858">
        <v>13</v>
      </c>
      <c r="D16" s="858">
        <v>7</v>
      </c>
    </row>
    <row r="17" spans="1:8">
      <c r="A17" s="338" t="s">
        <v>1395</v>
      </c>
      <c r="B17" s="338">
        <v>7</v>
      </c>
      <c r="C17" s="338">
        <v>13</v>
      </c>
      <c r="D17" s="338">
        <v>7</v>
      </c>
    </row>
    <row r="19" spans="1:8">
      <c r="A19" s="155" t="s">
        <v>1124</v>
      </c>
    </row>
    <row r="20" spans="1:8" s="852" customFormat="1">
      <c r="A20" s="851" t="s">
        <v>1125</v>
      </c>
    </row>
    <row r="22" spans="1:8" s="854" customFormat="1">
      <c r="D22" s="144" t="s">
        <v>1029</v>
      </c>
    </row>
    <row r="23" spans="1:8" s="854" customFormat="1" ht="51">
      <c r="A23" s="886" t="s">
        <v>1121</v>
      </c>
      <c r="B23" s="856" t="s">
        <v>1030</v>
      </c>
      <c r="C23" s="856" t="s">
        <v>1031</v>
      </c>
      <c r="D23" s="856" t="s">
        <v>1032</v>
      </c>
      <c r="H23" s="698"/>
    </row>
    <row r="24" spans="1:8">
      <c r="A24" s="857" t="s">
        <v>1020</v>
      </c>
      <c r="B24" s="859">
        <v>30970907.93</v>
      </c>
      <c r="C24" s="859">
        <v>44251609.329999998</v>
      </c>
      <c r="D24" s="859">
        <v>5457042202.9300003</v>
      </c>
      <c r="H24" s="701"/>
    </row>
    <row r="25" spans="1:8">
      <c r="A25" s="857" t="s">
        <v>1021</v>
      </c>
      <c r="B25" s="859">
        <v>31439756.32</v>
      </c>
      <c r="C25" s="859">
        <v>36815186.219999999</v>
      </c>
      <c r="D25" s="859">
        <v>5776259249.4500008</v>
      </c>
    </row>
    <row r="26" spans="1:8">
      <c r="A26" s="857" t="s">
        <v>1022</v>
      </c>
      <c r="B26" s="859">
        <v>30235494.620000001</v>
      </c>
      <c r="C26" s="859">
        <v>6099035.0099999998</v>
      </c>
      <c r="D26" s="859">
        <v>5969129815.2299995</v>
      </c>
    </row>
    <row r="27" spans="1:8">
      <c r="A27" s="857" t="s">
        <v>1023</v>
      </c>
      <c r="B27" s="859">
        <v>29169290.91</v>
      </c>
      <c r="C27" s="859">
        <v>5979924.5099999998</v>
      </c>
      <c r="D27" s="859">
        <v>5951118977.8699999</v>
      </c>
    </row>
    <row r="28" spans="1:8">
      <c r="A28" s="857" t="s">
        <v>1024</v>
      </c>
      <c r="B28" s="859">
        <v>29224688.210000001</v>
      </c>
      <c r="C28" s="859">
        <v>5890384.6799999997</v>
      </c>
      <c r="D28" s="859">
        <v>5905124150.3699989</v>
      </c>
    </row>
    <row r="29" spans="1:8">
      <c r="A29" s="857" t="s">
        <v>1025</v>
      </c>
      <c r="B29" s="859">
        <v>29981025.740000002</v>
      </c>
      <c r="C29" s="859">
        <v>5857103.1399999997</v>
      </c>
      <c r="D29" s="859">
        <v>5797611198.5799999</v>
      </c>
    </row>
    <row r="30" spans="1:8">
      <c r="A30" s="857" t="s">
        <v>1026</v>
      </c>
      <c r="B30" s="859">
        <v>31390987.380000003</v>
      </c>
      <c r="C30" s="859">
        <v>5897171.9199999999</v>
      </c>
      <c r="D30" s="859">
        <v>5929980137.2399998</v>
      </c>
    </row>
    <row r="31" spans="1:8">
      <c r="A31" s="857" t="s">
        <v>1027</v>
      </c>
      <c r="B31" s="859">
        <v>27933640</v>
      </c>
      <c r="C31" s="859">
        <v>5814218.1600000001</v>
      </c>
      <c r="D31" s="859">
        <v>5701762160.6099997</v>
      </c>
    </row>
    <row r="32" spans="1:8">
      <c r="A32" s="338" t="s">
        <v>1395</v>
      </c>
      <c r="B32" s="859">
        <v>26077968.09</v>
      </c>
      <c r="C32" s="859">
        <v>5941982.1500000004</v>
      </c>
      <c r="D32" s="859">
        <v>5736476640.1199989</v>
      </c>
    </row>
    <row r="34" spans="1:14">
      <c r="A34" s="155" t="s">
        <v>1126</v>
      </c>
    </row>
    <row r="35" spans="1:14" s="852" customFormat="1">
      <c r="A35" s="851" t="s">
        <v>1127</v>
      </c>
    </row>
    <row r="37" spans="1:14" s="854" customFormat="1">
      <c r="C37" s="144" t="s">
        <v>1029</v>
      </c>
    </row>
    <row r="38" spans="1:14" s="854" customFormat="1" ht="51">
      <c r="A38" s="886" t="s">
        <v>1121</v>
      </c>
      <c r="B38" s="856" t="s">
        <v>1030</v>
      </c>
      <c r="C38" s="856" t="s">
        <v>1031</v>
      </c>
    </row>
    <row r="39" spans="1:14">
      <c r="A39" s="857" t="s">
        <v>1020</v>
      </c>
      <c r="B39" s="859">
        <v>742065501.04999995</v>
      </c>
      <c r="C39" s="859">
        <v>67101579727.620003</v>
      </c>
    </row>
    <row r="40" spans="1:14">
      <c r="A40" s="857" t="s">
        <v>1021</v>
      </c>
      <c r="B40" s="859">
        <v>726291602.39999998</v>
      </c>
      <c r="C40" s="859">
        <v>61006267062.490005</v>
      </c>
    </row>
    <row r="41" spans="1:14">
      <c r="A41" s="857" t="s">
        <v>1022</v>
      </c>
      <c r="B41" s="859">
        <v>658423173.43000007</v>
      </c>
      <c r="C41" s="859">
        <v>64291210567.839996</v>
      </c>
    </row>
    <row r="42" spans="1:14">
      <c r="A42" s="857" t="s">
        <v>1023</v>
      </c>
      <c r="B42" s="859">
        <v>691025508.44000006</v>
      </c>
      <c r="C42" s="859">
        <v>64185069816.950005</v>
      </c>
      <c r="D42" s="843"/>
      <c r="E42" s="843"/>
      <c r="F42" s="843"/>
      <c r="G42" s="843"/>
      <c r="H42" s="843"/>
      <c r="I42" s="843"/>
      <c r="J42" s="843"/>
      <c r="K42" s="843"/>
      <c r="L42" s="843"/>
      <c r="M42" s="843"/>
      <c r="N42" s="843"/>
    </row>
    <row r="43" spans="1:14">
      <c r="A43" s="857" t="s">
        <v>1024</v>
      </c>
      <c r="B43" s="859">
        <v>684692761.93000007</v>
      </c>
      <c r="C43" s="859">
        <v>64045206519.770004</v>
      </c>
      <c r="H43" s="701"/>
    </row>
    <row r="44" spans="1:14">
      <c r="A44" s="857" t="s">
        <v>1025</v>
      </c>
      <c r="B44" s="859">
        <v>731599914.73000002</v>
      </c>
      <c r="C44" s="859">
        <v>64958021470.330002</v>
      </c>
    </row>
    <row r="45" spans="1:14">
      <c r="A45" s="857" t="s">
        <v>1026</v>
      </c>
      <c r="B45" s="859">
        <v>623129448.79999995</v>
      </c>
      <c r="C45" s="859">
        <v>64811847923.330002</v>
      </c>
    </row>
    <row r="46" spans="1:14">
      <c r="A46" s="857" t="s">
        <v>1027</v>
      </c>
      <c r="B46" s="859">
        <v>677304983.26999998</v>
      </c>
      <c r="C46" s="859">
        <v>65327948714.93</v>
      </c>
    </row>
    <row r="47" spans="1:14">
      <c r="A47" s="338" t="s">
        <v>1395</v>
      </c>
      <c r="B47" s="859">
        <v>687319465.50000012</v>
      </c>
      <c r="C47" s="859">
        <v>67079325238.159996</v>
      </c>
    </row>
    <row r="48" spans="1:14">
      <c r="A48" s="293" t="s">
        <v>1440</v>
      </c>
    </row>
    <row r="49" spans="1:17">
      <c r="A49" s="984" t="s">
        <v>1441</v>
      </c>
    </row>
    <row r="51" spans="1:17">
      <c r="L51" s="36" t="s">
        <v>1296</v>
      </c>
    </row>
    <row r="60" spans="1:17">
      <c r="N60" s="698"/>
      <c r="Q60" s="698"/>
    </row>
    <row r="61" spans="1:17">
      <c r="N61" s="699"/>
      <c r="Q61" s="699"/>
    </row>
    <row r="62" spans="1:17" ht="27" customHeight="1">
      <c r="A62" s="1082"/>
      <c r="B62" s="1082"/>
      <c r="C62" s="1082"/>
      <c r="D62" s="1082"/>
      <c r="E62" s="1082"/>
      <c r="F62" s="1082"/>
      <c r="G62" s="1082"/>
      <c r="H62" s="700"/>
    </row>
    <row r="63" spans="1:17">
      <c r="A63" s="701"/>
      <c r="H63" s="701"/>
    </row>
    <row r="64" spans="1:17">
      <c r="B64" s="855"/>
    </row>
    <row r="88" spans="2:14">
      <c r="B88" s="855"/>
    </row>
    <row r="89" spans="2:14">
      <c r="B89" s="860"/>
    </row>
    <row r="90" spans="2:14">
      <c r="N90" s="855"/>
    </row>
    <row r="91" spans="2:14">
      <c r="N91" s="860"/>
    </row>
    <row r="115" spans="2:2">
      <c r="B115" s="855"/>
    </row>
    <row r="116" spans="2:2">
      <c r="B116" s="860"/>
    </row>
  </sheetData>
  <mergeCells count="2">
    <mergeCell ref="A4:G4"/>
    <mergeCell ref="A62:G62"/>
  </mergeCells>
  <pageMargins left="0.7" right="0.7" top="0.75" bottom="0.75" header="0.3" footer="0.3"/>
  <pageSetup paperSize="9" scale="63" orientation="portrait" verticalDpi="0" r:id="rId1"/>
  <rowBreaks count="1" manualBreakCount="1">
    <brk id="8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5"/>
  <sheetViews>
    <sheetView showGridLines="0" zoomScaleNormal="100" workbookViewId="0"/>
  </sheetViews>
  <sheetFormatPr defaultRowHeight="15"/>
  <cols>
    <col min="1" max="1" width="112.42578125" style="21" bestFit="1" customWidth="1"/>
  </cols>
  <sheetData>
    <row r="1" spans="1:1">
      <c r="A1" s="1" t="s">
        <v>1011</v>
      </c>
    </row>
    <row r="2" spans="1:1">
      <c r="A2" s="1"/>
    </row>
    <row r="3" spans="1:1">
      <c r="A3" s="751" t="s">
        <v>1012</v>
      </c>
    </row>
    <row r="4" spans="1:1">
      <c r="A4" s="716"/>
    </row>
    <row r="5" spans="1:1">
      <c r="A5" s="895" t="s">
        <v>1231</v>
      </c>
    </row>
    <row r="6" spans="1:1">
      <c r="A6" s="894" t="s">
        <v>1230</v>
      </c>
    </row>
    <row r="7" spans="1:1">
      <c r="A7" s="895" t="s">
        <v>1063</v>
      </c>
    </row>
    <row r="8" spans="1:1">
      <c r="A8" s="894" t="s">
        <v>1064</v>
      </c>
    </row>
    <row r="9" spans="1:1">
      <c r="A9" s="895" t="s">
        <v>1181</v>
      </c>
    </row>
    <row r="10" spans="1:1">
      <c r="A10" s="894" t="s">
        <v>1182</v>
      </c>
    </row>
    <row r="11" spans="1:1">
      <c r="A11" s="895" t="s">
        <v>1065</v>
      </c>
    </row>
    <row r="12" spans="1:1" s="276" customFormat="1">
      <c r="A12" s="894" t="s">
        <v>1242</v>
      </c>
    </row>
    <row r="13" spans="1:1">
      <c r="A13" s="895" t="s">
        <v>1188</v>
      </c>
    </row>
    <row r="14" spans="1:1">
      <c r="A14" s="894" t="s">
        <v>1180</v>
      </c>
    </row>
    <row r="15" spans="1:1">
      <c r="A15" s="895" t="s">
        <v>1068</v>
      </c>
    </row>
    <row r="16" spans="1:1">
      <c r="A16" s="894" t="s">
        <v>1189</v>
      </c>
    </row>
    <row r="17" spans="1:2">
      <c r="A17" s="895" t="s">
        <v>1070</v>
      </c>
    </row>
    <row r="18" spans="1:2">
      <c r="A18" s="894" t="s">
        <v>1071</v>
      </c>
      <c r="B18" s="157"/>
    </row>
    <row r="19" spans="1:2">
      <c r="A19" s="895" t="s">
        <v>1072</v>
      </c>
      <c r="B19" s="631"/>
    </row>
    <row r="20" spans="1:2">
      <c r="A20" s="894" t="s">
        <v>1073</v>
      </c>
      <c r="B20" s="365"/>
    </row>
    <row r="21" spans="1:2">
      <c r="A21" s="895" t="s">
        <v>1074</v>
      </c>
      <c r="B21" s="157"/>
    </row>
    <row r="22" spans="1:2">
      <c r="A22" s="894" t="s">
        <v>1075</v>
      </c>
      <c r="B22" s="631"/>
    </row>
    <row r="23" spans="1:2">
      <c r="A23" s="895" t="s">
        <v>1076</v>
      </c>
      <c r="B23" s="157"/>
    </row>
    <row r="24" spans="1:2">
      <c r="A24" s="894" t="s">
        <v>1077</v>
      </c>
      <c r="B24" s="631"/>
    </row>
    <row r="25" spans="1:2">
      <c r="A25" s="895" t="s">
        <v>1255</v>
      </c>
      <c r="B25" s="330"/>
    </row>
    <row r="26" spans="1:2">
      <c r="A26" s="894" t="s">
        <v>1256</v>
      </c>
      <c r="B26" s="638"/>
    </row>
    <row r="27" spans="1:2">
      <c r="A27" s="895" t="s">
        <v>1081</v>
      </c>
      <c r="B27" s="143"/>
    </row>
    <row r="28" spans="1:2">
      <c r="A28" s="894" t="s">
        <v>1080</v>
      </c>
      <c r="B28" s="605"/>
    </row>
    <row r="29" spans="1:2">
      <c r="A29" s="895" t="s">
        <v>1183</v>
      </c>
      <c r="B29" s="158"/>
    </row>
    <row r="30" spans="1:2">
      <c r="A30" s="894" t="s">
        <v>1184</v>
      </c>
      <c r="B30" s="635"/>
    </row>
    <row r="31" spans="1:2">
      <c r="A31" s="895" t="s">
        <v>1084</v>
      </c>
      <c r="B31" s="157"/>
    </row>
    <row r="32" spans="1:2">
      <c r="A32" s="894" t="s">
        <v>1229</v>
      </c>
      <c r="B32" s="631"/>
    </row>
    <row r="33" spans="1:2">
      <c r="A33" s="895" t="s">
        <v>1085</v>
      </c>
      <c r="B33" s="143"/>
    </row>
    <row r="34" spans="1:2">
      <c r="A34" s="894" t="s">
        <v>1086</v>
      </c>
      <c r="B34" s="605"/>
    </row>
    <row r="35" spans="1:2">
      <c r="A35" s="895" t="s">
        <v>1185</v>
      </c>
      <c r="B35" s="143"/>
    </row>
    <row r="36" spans="1:2">
      <c r="A36" s="894" t="s">
        <v>1186</v>
      </c>
      <c r="B36" s="605"/>
    </row>
    <row r="37" spans="1:2">
      <c r="A37" s="895" t="s">
        <v>1089</v>
      </c>
      <c r="B37" s="157"/>
    </row>
    <row r="38" spans="1:2">
      <c r="A38" s="894" t="s">
        <v>1090</v>
      </c>
      <c r="B38" s="634"/>
    </row>
    <row r="39" spans="1:2">
      <c r="A39" s="895" t="s">
        <v>1187</v>
      </c>
      <c r="B39" s="159"/>
    </row>
    <row r="40" spans="1:2">
      <c r="A40" s="894" t="s">
        <v>1190</v>
      </c>
      <c r="B40" s="634"/>
    </row>
    <row r="41" spans="1:2">
      <c r="A41" s="895" t="s">
        <v>1093</v>
      </c>
      <c r="B41" s="158"/>
    </row>
    <row r="42" spans="1:2">
      <c r="A42" s="894" t="s">
        <v>1094</v>
      </c>
      <c r="B42" s="605"/>
    </row>
    <row r="43" spans="1:2">
      <c r="A43" s="895" t="s">
        <v>1095</v>
      </c>
      <c r="B43" s="158"/>
    </row>
    <row r="44" spans="1:2">
      <c r="A44" s="894" t="s">
        <v>1096</v>
      </c>
      <c r="B44" s="605"/>
    </row>
    <row r="45" spans="1:2">
      <c r="A45" s="718"/>
      <c r="B45" s="631"/>
    </row>
    <row r="46" spans="1:2">
      <c r="A46" s="728" t="s">
        <v>1013</v>
      </c>
      <c r="B46" s="143"/>
    </row>
    <row r="47" spans="1:2">
      <c r="A47" s="717"/>
      <c r="B47" s="605"/>
    </row>
    <row r="48" spans="1:2">
      <c r="A48" s="888" t="s">
        <v>131</v>
      </c>
      <c r="B48" s="160"/>
    </row>
    <row r="49" spans="1:5">
      <c r="A49" s="719" t="s">
        <v>132</v>
      </c>
      <c r="B49" s="605"/>
    </row>
    <row r="50" spans="1:5" ht="15" customHeight="1">
      <c r="A50" s="888" t="s">
        <v>1097</v>
      </c>
      <c r="C50" s="889"/>
      <c r="D50" s="60"/>
      <c r="E50" s="60"/>
    </row>
    <row r="51" spans="1:5">
      <c r="A51" s="894" t="s">
        <v>1191</v>
      </c>
      <c r="C51" s="890"/>
    </row>
    <row r="52" spans="1:5">
      <c r="A52" s="888" t="s">
        <v>1099</v>
      </c>
      <c r="C52" s="890"/>
    </row>
    <row r="53" spans="1:5">
      <c r="A53" s="894" t="s">
        <v>1192</v>
      </c>
      <c r="C53" s="890"/>
    </row>
    <row r="54" spans="1:5">
      <c r="A54" s="717"/>
    </row>
    <row r="55" spans="1:5">
      <c r="A55" s="888" t="s">
        <v>133</v>
      </c>
    </row>
    <row r="56" spans="1:5">
      <c r="A56" s="888" t="s">
        <v>134</v>
      </c>
    </row>
    <row r="57" spans="1:5">
      <c r="A57" s="888" t="s">
        <v>1101</v>
      </c>
    </row>
    <row r="58" spans="1:5">
      <c r="A58" s="894" t="s">
        <v>1193</v>
      </c>
    </row>
    <row r="59" spans="1:5">
      <c r="A59" s="888" t="s">
        <v>1103</v>
      </c>
    </row>
    <row r="60" spans="1:5">
      <c r="A60" s="894" t="s">
        <v>1194</v>
      </c>
    </row>
    <row r="61" spans="1:5">
      <c r="A61" s="717"/>
    </row>
    <row r="62" spans="1:5">
      <c r="A62" s="729" t="s">
        <v>1014</v>
      </c>
    </row>
    <row r="63" spans="1:5">
      <c r="A63" s="720"/>
    </row>
    <row r="64" spans="1:5">
      <c r="A64" s="896" t="s">
        <v>1195</v>
      </c>
    </row>
    <row r="65" spans="1:1">
      <c r="A65" s="894" t="s">
        <v>1196</v>
      </c>
    </row>
    <row r="66" spans="1:1">
      <c r="A66" s="896" t="s">
        <v>1197</v>
      </c>
    </row>
    <row r="67" spans="1:1">
      <c r="A67" s="894" t="s">
        <v>1198</v>
      </c>
    </row>
    <row r="68" spans="1:1">
      <c r="A68" s="721"/>
    </row>
    <row r="69" spans="1:1">
      <c r="A69" s="730" t="s">
        <v>1015</v>
      </c>
    </row>
    <row r="70" spans="1:1">
      <c r="A70" s="722"/>
    </row>
    <row r="71" spans="1:1">
      <c r="A71" s="897" t="s">
        <v>1105</v>
      </c>
    </row>
    <row r="72" spans="1:1">
      <c r="A72" s="894" t="s">
        <v>1106</v>
      </c>
    </row>
    <row r="73" spans="1:1">
      <c r="A73" s="897" t="s">
        <v>1199</v>
      </c>
    </row>
    <row r="74" spans="1:1">
      <c r="A74" s="894" t="s">
        <v>1200</v>
      </c>
    </row>
    <row r="75" spans="1:1">
      <c r="A75" s="897" t="s">
        <v>1201</v>
      </c>
    </row>
    <row r="76" spans="1:1">
      <c r="A76" s="894" t="s">
        <v>1202</v>
      </c>
    </row>
    <row r="77" spans="1:1">
      <c r="A77" s="897" t="s">
        <v>1203</v>
      </c>
    </row>
    <row r="78" spans="1:1">
      <c r="A78" s="894" t="s">
        <v>1204</v>
      </c>
    </row>
    <row r="79" spans="1:1">
      <c r="A79" s="897" t="s">
        <v>1205</v>
      </c>
    </row>
    <row r="80" spans="1:1">
      <c r="A80" s="894" t="s">
        <v>1206</v>
      </c>
    </row>
    <row r="81" spans="1:5">
      <c r="A81" s="897" t="s">
        <v>1207</v>
      </c>
    </row>
    <row r="82" spans="1:5">
      <c r="A82" s="894" t="s">
        <v>1208</v>
      </c>
    </row>
    <row r="83" spans="1:5">
      <c r="A83" s="723"/>
    </row>
    <row r="84" spans="1:5" s="276" customFormat="1">
      <c r="A84" s="891" t="s">
        <v>1212</v>
      </c>
    </row>
    <row r="85" spans="1:5" s="276" customFormat="1">
      <c r="A85" s="723"/>
    </row>
    <row r="86" spans="1:5" s="276" customFormat="1">
      <c r="A86" s="898" t="s">
        <v>1122</v>
      </c>
      <c r="E86" s="155"/>
    </row>
    <row r="87" spans="1:5" s="276" customFormat="1">
      <c r="A87" s="894" t="s">
        <v>1123</v>
      </c>
      <c r="E87" s="155"/>
    </row>
    <row r="88" spans="1:5" s="276" customFormat="1">
      <c r="A88" s="898" t="s">
        <v>1124</v>
      </c>
      <c r="E88" s="155"/>
    </row>
    <row r="89" spans="1:5" s="276" customFormat="1">
      <c r="A89" s="894" t="s">
        <v>1125</v>
      </c>
      <c r="E89" s="155"/>
    </row>
    <row r="90" spans="1:5" s="276" customFormat="1">
      <c r="A90" s="898" t="s">
        <v>1126</v>
      </c>
      <c r="E90" s="155"/>
    </row>
    <row r="91" spans="1:5" s="276" customFormat="1">
      <c r="A91" s="894" t="s">
        <v>1127</v>
      </c>
      <c r="E91" s="851"/>
    </row>
    <row r="92" spans="1:5" s="276" customFormat="1">
      <c r="A92" s="723"/>
      <c r="E92" s="851"/>
    </row>
    <row r="93" spans="1:5">
      <c r="A93" s="750" t="s">
        <v>1209</v>
      </c>
      <c r="E93" s="155"/>
    </row>
    <row r="94" spans="1:5">
      <c r="A94" s="720"/>
      <c r="E94" s="851"/>
    </row>
    <row r="95" spans="1:5">
      <c r="A95" s="899" t="s">
        <v>1213</v>
      </c>
    </row>
    <row r="96" spans="1:5">
      <c r="A96" s="894" t="s">
        <v>1214</v>
      </c>
    </row>
    <row r="97" spans="1:3">
      <c r="A97" s="899" t="s">
        <v>1215</v>
      </c>
    </row>
    <row r="98" spans="1:3">
      <c r="A98" s="894" t="s">
        <v>1216</v>
      </c>
      <c r="C98" s="733"/>
    </row>
    <row r="99" spans="1:3">
      <c r="A99" s="899" t="s">
        <v>1163</v>
      </c>
    </row>
    <row r="100" spans="1:3">
      <c r="A100" s="894" t="s">
        <v>1164</v>
      </c>
    </row>
    <row r="101" spans="1:3">
      <c r="A101" s="899" t="s">
        <v>1217</v>
      </c>
    </row>
    <row r="102" spans="1:3">
      <c r="A102" s="894" t="s">
        <v>1218</v>
      </c>
    </row>
    <row r="103" spans="1:3">
      <c r="A103" s="899" t="s">
        <v>1219</v>
      </c>
    </row>
    <row r="104" spans="1:3">
      <c r="A104" s="894" t="s">
        <v>1220</v>
      </c>
    </row>
    <row r="105" spans="1:3">
      <c r="A105" s="899" t="s">
        <v>1221</v>
      </c>
    </row>
    <row r="106" spans="1:3">
      <c r="A106" s="894" t="s">
        <v>1318</v>
      </c>
    </row>
    <row r="107" spans="1:3">
      <c r="A107" s="899" t="s">
        <v>1170</v>
      </c>
    </row>
    <row r="108" spans="1:3">
      <c r="A108" s="894" t="s">
        <v>1314</v>
      </c>
    </row>
    <row r="109" spans="1:3">
      <c r="A109" s="899" t="s">
        <v>1171</v>
      </c>
    </row>
    <row r="110" spans="1:3">
      <c r="A110" s="894" t="s">
        <v>1316</v>
      </c>
    </row>
    <row r="111" spans="1:3">
      <c r="A111" s="899" t="s">
        <v>1172</v>
      </c>
    </row>
    <row r="112" spans="1:3">
      <c r="A112" s="894" t="s">
        <v>1222</v>
      </c>
    </row>
    <row r="113" spans="1:1">
      <c r="A113" s="899" t="s">
        <v>1223</v>
      </c>
    </row>
    <row r="114" spans="1:1">
      <c r="A114" s="894" t="s">
        <v>1224</v>
      </c>
    </row>
    <row r="115" spans="1:1">
      <c r="A115" s="899" t="s">
        <v>1225</v>
      </c>
    </row>
    <row r="116" spans="1:1">
      <c r="A116" s="894" t="s">
        <v>1226</v>
      </c>
    </row>
    <row r="117" spans="1:1">
      <c r="A117" s="899" t="s">
        <v>1227</v>
      </c>
    </row>
    <row r="118" spans="1:1">
      <c r="A118" s="894" t="s">
        <v>1228</v>
      </c>
    </row>
    <row r="119" spans="1:1">
      <c r="A119" s="734"/>
    </row>
    <row r="120" spans="1:1">
      <c r="A120" s="735" t="s">
        <v>1210</v>
      </c>
    </row>
    <row r="121" spans="1:1">
      <c r="A121" s="723"/>
    </row>
    <row r="122" spans="1:1">
      <c r="A122" s="900" t="s">
        <v>1136</v>
      </c>
    </row>
    <row r="123" spans="1:1">
      <c r="A123" s="894" t="s">
        <v>1137</v>
      </c>
    </row>
    <row r="124" spans="1:1">
      <c r="A124" s="900" t="s">
        <v>1138</v>
      </c>
    </row>
    <row r="125" spans="1:1">
      <c r="A125" s="894" t="s">
        <v>1139</v>
      </c>
    </row>
    <row r="126" spans="1:1">
      <c r="A126" s="900" t="s">
        <v>1140</v>
      </c>
    </row>
    <row r="127" spans="1:1">
      <c r="A127" s="894" t="s">
        <v>1141</v>
      </c>
    </row>
    <row r="128" spans="1:1">
      <c r="A128" s="900" t="s">
        <v>1142</v>
      </c>
    </row>
    <row r="129" spans="1:8">
      <c r="A129" s="894" t="s">
        <v>1143</v>
      </c>
    </row>
    <row r="130" spans="1:8">
      <c r="A130" s="900" t="s">
        <v>1144</v>
      </c>
    </row>
    <row r="131" spans="1:8">
      <c r="A131" s="894" t="s">
        <v>1145</v>
      </c>
    </row>
    <row r="132" spans="1:8">
      <c r="A132" s="900" t="s">
        <v>1146</v>
      </c>
    </row>
    <row r="133" spans="1:8">
      <c r="A133" s="894" t="s">
        <v>1147</v>
      </c>
    </row>
    <row r="134" spans="1:8">
      <c r="A134" s="900" t="s">
        <v>1148</v>
      </c>
    </row>
    <row r="135" spans="1:8">
      <c r="A135" s="894" t="s">
        <v>1149</v>
      </c>
    </row>
    <row r="136" spans="1:8">
      <c r="A136" s="736"/>
    </row>
    <row r="137" spans="1:8">
      <c r="A137" s="715" t="s">
        <v>1211</v>
      </c>
    </row>
    <row r="138" spans="1:8">
      <c r="A138" s="197"/>
      <c r="B138" s="197"/>
      <c r="C138" s="197"/>
      <c r="D138" s="197"/>
      <c r="E138" s="197"/>
    </row>
    <row r="139" spans="1:8">
      <c r="A139" s="901" t="s">
        <v>1152</v>
      </c>
    </row>
    <row r="140" spans="1:8">
      <c r="A140" s="894" t="s">
        <v>1153</v>
      </c>
    </row>
    <row r="141" spans="1:8">
      <c r="A141" s="901" t="s">
        <v>1155</v>
      </c>
    </row>
    <row r="142" spans="1:8">
      <c r="A142" s="894" t="s">
        <v>1156</v>
      </c>
      <c r="H142" s="248"/>
    </row>
    <row r="143" spans="1:8">
      <c r="A143" s="901" t="s">
        <v>1157</v>
      </c>
    </row>
    <row r="144" spans="1:8">
      <c r="A144" s="894" t="s">
        <v>1158</v>
      </c>
      <c r="F144" s="64"/>
    </row>
    <row r="145" spans="1:1">
      <c r="A145" s="901" t="s">
        <v>1159</v>
      </c>
    </row>
    <row r="146" spans="1:1">
      <c r="A146" s="894" t="s">
        <v>1160</v>
      </c>
    </row>
    <row r="147" spans="1:1">
      <c r="A147" s="901" t="s">
        <v>1161</v>
      </c>
    </row>
    <row r="148" spans="1:1" s="276" customFormat="1">
      <c r="A148" s="894" t="s">
        <v>1162</v>
      </c>
    </row>
    <row r="149" spans="1:1">
      <c r="A149" s="724"/>
    </row>
    <row r="150" spans="1:1">
      <c r="A150" s="26" t="s">
        <v>1016</v>
      </c>
    </row>
    <row r="151" spans="1:1" ht="25.5">
      <c r="A151" s="725" t="s">
        <v>1257</v>
      </c>
    </row>
    <row r="152" spans="1:1">
      <c r="A152" s="726"/>
    </row>
    <row r="153" spans="1:1">
      <c r="A153" s="27" t="s">
        <v>4</v>
      </c>
    </row>
    <row r="154" spans="1:1">
      <c r="A154" s="727" t="s">
        <v>5</v>
      </c>
    </row>
    <row r="155" spans="1:1">
      <c r="A155" s="724"/>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39:A148" location="'29 Tablice 8.1 - 8.5'!A1" display="Tablica 8.1: Broj registriranih faktoring društava na dan "/>
    <hyperlink ref="A32" location="'9 Tablice 1.13, 1.14'!A1" display="Table 1.14: ODMF´s payouts"/>
    <hyperlink ref="A12" location="'4 Tablice 1.3, 1.4'!A1" display="Table 1.4: Provisional account: payins and payouts"/>
  </hyperlinks>
  <pageMargins left="0.7" right="0.7" top="0.75" bottom="0.75" header="0.3" footer="0.3"/>
  <pageSetup paperSize="9" scale="72" orientation="portrait" r:id="rId1"/>
  <rowBreaks count="3" manualBreakCount="3">
    <brk id="67" man="1"/>
    <brk id="135" man="1"/>
    <brk id="15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5.7109375" style="276"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82" t="s">
        <v>1128</v>
      </c>
      <c r="B1" s="615"/>
      <c r="C1" s="615"/>
      <c r="D1" s="615"/>
      <c r="E1" s="616"/>
      <c r="F1" s="616"/>
      <c r="G1" s="616"/>
      <c r="H1" s="616"/>
      <c r="I1" s="616"/>
      <c r="J1" s="616"/>
      <c r="K1" s="616"/>
      <c r="L1" s="616"/>
    </row>
    <row r="2" spans="1:19" ht="15" customHeight="1">
      <c r="A2" s="683" t="s">
        <v>1129</v>
      </c>
      <c r="B2" s="618"/>
      <c r="C2" s="618"/>
      <c r="D2" s="618"/>
      <c r="E2" s="618"/>
      <c r="F2" s="618"/>
      <c r="G2" s="618"/>
      <c r="H2" s="618"/>
      <c r="I2" s="618"/>
      <c r="J2" s="616"/>
      <c r="K2" s="616"/>
      <c r="L2" s="616"/>
    </row>
    <row r="3" spans="1:19" s="276" customFormat="1">
      <c r="A3" s="617"/>
      <c r="B3" s="618"/>
      <c r="C3" s="618"/>
      <c r="D3" s="618"/>
      <c r="E3" s="618"/>
      <c r="F3" s="618"/>
      <c r="G3" s="618"/>
      <c r="H3" s="618"/>
      <c r="I3" s="618"/>
      <c r="J3" s="616"/>
      <c r="K3" s="616"/>
      <c r="L3" s="616"/>
    </row>
    <row r="4" spans="1:19" ht="12.75" customHeight="1">
      <c r="A4" s="146" t="s">
        <v>1130</v>
      </c>
    </row>
    <row r="5" spans="1:19" ht="12.75" customHeight="1">
      <c r="A5" s="609" t="s">
        <v>1131</v>
      </c>
      <c r="H5" s="276"/>
      <c r="I5" s="276"/>
    </row>
    <row r="6" spans="1:19" ht="12.75" customHeight="1">
      <c r="F6" s="144"/>
      <c r="G6" s="144"/>
      <c r="H6" s="1084" t="str">
        <f>Naslovnica!A20</f>
        <v>Travanj 2019.</v>
      </c>
      <c r="I6" s="1084"/>
    </row>
    <row r="7" spans="1:19" ht="12.75" customHeight="1">
      <c r="F7" s="299"/>
      <c r="G7" s="299"/>
      <c r="H7" s="1085" t="str">
        <f>Naslovnica!A24</f>
        <v>April 2019</v>
      </c>
      <c r="I7" s="1085"/>
    </row>
    <row r="8" spans="1:19" ht="15" customHeight="1">
      <c r="A8" s="641"/>
      <c r="B8" s="642"/>
      <c r="C8" s="642"/>
      <c r="D8" s="642"/>
      <c r="E8" s="642"/>
      <c r="F8" s="642"/>
      <c r="G8" s="642"/>
      <c r="H8" s="893"/>
      <c r="I8" s="893"/>
      <c r="J8" s="643"/>
      <c r="K8" s="1083" t="s">
        <v>1307</v>
      </c>
      <c r="L8" s="1083"/>
    </row>
    <row r="9" spans="1:19" ht="33.75">
      <c r="A9" s="644" t="s">
        <v>86</v>
      </c>
      <c r="B9" s="645" t="s">
        <v>333</v>
      </c>
      <c r="C9" s="645" t="s">
        <v>334</v>
      </c>
      <c r="D9" s="646" t="s">
        <v>87</v>
      </c>
      <c r="E9" s="645" t="s">
        <v>155</v>
      </c>
      <c r="F9" s="645" t="s">
        <v>207</v>
      </c>
      <c r="G9" s="645" t="s">
        <v>1051</v>
      </c>
      <c r="H9" s="645" t="s">
        <v>1251</v>
      </c>
      <c r="I9" s="645" t="s">
        <v>1253</v>
      </c>
      <c r="J9" s="645" t="s">
        <v>1036</v>
      </c>
      <c r="K9" s="645" t="s">
        <v>1042</v>
      </c>
      <c r="L9" s="645" t="s">
        <v>71</v>
      </c>
    </row>
    <row r="10" spans="1:19" ht="42">
      <c r="A10" s="647" t="s">
        <v>450</v>
      </c>
      <c r="B10" s="648" t="s">
        <v>336</v>
      </c>
      <c r="C10" s="648" t="s">
        <v>335</v>
      </c>
      <c r="D10" s="649" t="s">
        <v>88</v>
      </c>
      <c r="E10" s="648" t="s">
        <v>793</v>
      </c>
      <c r="F10" s="648" t="s">
        <v>208</v>
      </c>
      <c r="G10" s="650" t="s">
        <v>1052</v>
      </c>
      <c r="H10" s="650" t="s">
        <v>1252</v>
      </c>
      <c r="I10" s="650" t="s">
        <v>1254</v>
      </c>
      <c r="J10" s="650" t="s">
        <v>1246</v>
      </c>
      <c r="K10" s="650" t="s">
        <v>568</v>
      </c>
      <c r="L10" s="650" t="s">
        <v>570</v>
      </c>
    </row>
    <row r="11" spans="1:19" ht="12.75" customHeight="1">
      <c r="A11" s="140" t="s">
        <v>93</v>
      </c>
      <c r="B11" s="198">
        <v>28508707379</v>
      </c>
      <c r="C11" s="294" t="s">
        <v>237</v>
      </c>
      <c r="D11" s="484" t="s">
        <v>92</v>
      </c>
      <c r="E11" s="485" t="s">
        <v>89</v>
      </c>
      <c r="F11" s="485" t="s">
        <v>545</v>
      </c>
      <c r="G11" s="485" t="s">
        <v>1048</v>
      </c>
      <c r="H11" s="486">
        <v>50270624.729999997</v>
      </c>
      <c r="I11" s="487">
        <v>1279.6072311342718</v>
      </c>
      <c r="J11" s="488">
        <v>2.6750765369458751E-2</v>
      </c>
      <c r="K11" s="488">
        <v>3.4652119693148631E-2</v>
      </c>
      <c r="L11" s="488">
        <v>5.9790951258205549E-2</v>
      </c>
      <c r="M11" s="312"/>
      <c r="N11" s="312"/>
      <c r="O11" s="312"/>
      <c r="P11" s="171"/>
      <c r="Q11" s="204"/>
      <c r="R11" s="78"/>
      <c r="S11" s="78"/>
    </row>
    <row r="12" spans="1:19" ht="12.75" customHeight="1">
      <c r="A12" s="140" t="s">
        <v>94</v>
      </c>
      <c r="B12" s="198">
        <v>26655747081</v>
      </c>
      <c r="C12" s="294" t="s">
        <v>238</v>
      </c>
      <c r="D12" s="484" t="s">
        <v>92</v>
      </c>
      <c r="E12" s="485" t="s">
        <v>90</v>
      </c>
      <c r="F12" s="485" t="s">
        <v>545</v>
      </c>
      <c r="G12" s="485" t="s">
        <v>1049</v>
      </c>
      <c r="H12" s="486">
        <v>99075107.269999996</v>
      </c>
      <c r="I12" s="487">
        <v>171.13376641090312</v>
      </c>
      <c r="J12" s="488">
        <v>1.7397234922216009E-2</v>
      </c>
      <c r="K12" s="488">
        <v>1.5693746841168199E-2</v>
      </c>
      <c r="L12" s="488">
        <v>4.4067701966193029E-2</v>
      </c>
      <c r="M12" s="312"/>
      <c r="N12" s="312"/>
      <c r="O12" s="312"/>
      <c r="P12" s="171"/>
      <c r="Q12" s="204"/>
      <c r="R12" s="78"/>
      <c r="S12" s="78"/>
    </row>
    <row r="13" spans="1:19" ht="12.75" customHeight="1">
      <c r="A13" s="140" t="s">
        <v>1325</v>
      </c>
      <c r="B13" s="198">
        <v>12916294683</v>
      </c>
      <c r="C13" s="294" t="s">
        <v>236</v>
      </c>
      <c r="D13" s="484" t="s">
        <v>92</v>
      </c>
      <c r="E13" s="116" t="s">
        <v>99</v>
      </c>
      <c r="F13" s="116" t="s">
        <v>545</v>
      </c>
      <c r="G13" s="116" t="s">
        <v>1049</v>
      </c>
      <c r="H13" s="486">
        <v>162279330.86000001</v>
      </c>
      <c r="I13" s="487">
        <v>118.84867844949352</v>
      </c>
      <c r="J13" s="488">
        <v>1.3544945791239549E-3</v>
      </c>
      <c r="K13" s="488">
        <v>1.6699924062102411E-4</v>
      </c>
      <c r="L13" s="488">
        <v>3.2225038410160778E-4</v>
      </c>
      <c r="M13" s="312"/>
      <c r="N13" s="312"/>
      <c r="O13" s="312"/>
      <c r="P13" s="171"/>
      <c r="Q13" s="204"/>
      <c r="R13" s="78"/>
      <c r="S13" s="78"/>
    </row>
    <row r="14" spans="1:19" ht="12.75" customHeight="1">
      <c r="A14" s="140" t="s">
        <v>490</v>
      </c>
      <c r="B14" s="198">
        <v>74282954450</v>
      </c>
      <c r="C14" s="294" t="s">
        <v>239</v>
      </c>
      <c r="D14" s="484" t="s">
        <v>429</v>
      </c>
      <c r="E14" s="116" t="s">
        <v>99</v>
      </c>
      <c r="F14" s="116" t="s">
        <v>545</v>
      </c>
      <c r="G14" s="116" t="s">
        <v>1049</v>
      </c>
      <c r="H14" s="117">
        <v>5590285.6500000004</v>
      </c>
      <c r="I14" s="118">
        <v>83.253663102818535</v>
      </c>
      <c r="J14" s="488">
        <v>3.3993846909361469E-3</v>
      </c>
      <c r="K14" s="488">
        <v>3.8418105666588875E-3</v>
      </c>
      <c r="L14" s="488">
        <v>5.30732564859977E-2</v>
      </c>
      <c r="M14" s="312"/>
      <c r="N14" s="312"/>
      <c r="O14" s="312"/>
      <c r="P14" s="171"/>
      <c r="Q14" s="204"/>
      <c r="R14" s="78"/>
      <c r="S14" s="78"/>
    </row>
    <row r="15" spans="1:19" ht="12.75" customHeight="1">
      <c r="A15" s="140" t="s">
        <v>491</v>
      </c>
      <c r="B15" s="490">
        <v>51485653636</v>
      </c>
      <c r="C15" s="491" t="s">
        <v>240</v>
      </c>
      <c r="D15" s="484" t="s">
        <v>429</v>
      </c>
      <c r="E15" s="116" t="s">
        <v>91</v>
      </c>
      <c r="F15" s="116" t="s">
        <v>545</v>
      </c>
      <c r="G15" s="116" t="s">
        <v>1049</v>
      </c>
      <c r="H15" s="486">
        <v>5289582.3899999997</v>
      </c>
      <c r="I15" s="487">
        <v>106.57553258356073</v>
      </c>
      <c r="J15" s="488">
        <v>3.1382449461325734E-7</v>
      </c>
      <c r="K15" s="488">
        <v>3.1382449461325734E-7</v>
      </c>
      <c r="L15" s="488">
        <v>-3.6807690224816003E-4</v>
      </c>
      <c r="M15" s="312"/>
      <c r="N15" s="312"/>
      <c r="O15" s="312"/>
      <c r="P15" s="171"/>
      <c r="Q15" s="204"/>
      <c r="R15" s="78"/>
      <c r="S15" s="78"/>
    </row>
    <row r="16" spans="1:19" ht="12.75" customHeight="1">
      <c r="A16" s="140" t="s">
        <v>492</v>
      </c>
      <c r="B16" s="198">
        <v>73876640124</v>
      </c>
      <c r="C16" s="294" t="s">
        <v>241</v>
      </c>
      <c r="D16" s="484" t="s">
        <v>429</v>
      </c>
      <c r="E16" s="485" t="s">
        <v>89</v>
      </c>
      <c r="F16" s="485" t="s">
        <v>545</v>
      </c>
      <c r="G16" s="485" t="s">
        <v>1049</v>
      </c>
      <c r="H16" s="486">
        <v>42200467.350000001</v>
      </c>
      <c r="I16" s="487">
        <v>161.23137572005999</v>
      </c>
      <c r="J16" s="488">
        <v>1.4292894974117454E-2</v>
      </c>
      <c r="K16" s="488">
        <v>3.815302735266779E-2</v>
      </c>
      <c r="L16" s="488">
        <v>0.17177603501638283</v>
      </c>
      <c r="M16" s="312"/>
      <c r="N16" s="312"/>
      <c r="O16" s="312"/>
      <c r="P16" s="171"/>
      <c r="Q16" s="204"/>
      <c r="R16" s="78"/>
      <c r="S16" s="78"/>
    </row>
    <row r="17" spans="1:19" ht="12.75" customHeight="1">
      <c r="A17" s="115" t="s">
        <v>95</v>
      </c>
      <c r="B17" s="490">
        <v>37695515978</v>
      </c>
      <c r="C17" s="491" t="s">
        <v>242</v>
      </c>
      <c r="D17" s="492" t="s">
        <v>96</v>
      </c>
      <c r="E17" s="116" t="s">
        <v>89</v>
      </c>
      <c r="F17" s="116" t="s">
        <v>545</v>
      </c>
      <c r="G17" s="116" t="s">
        <v>1049</v>
      </c>
      <c r="H17" s="486">
        <v>5379469.3300000001</v>
      </c>
      <c r="I17" s="487">
        <v>71.401517822951106</v>
      </c>
      <c r="J17" s="488">
        <v>1.5817525645535513E-2</v>
      </c>
      <c r="K17" s="488">
        <v>1.5817525645535513E-2</v>
      </c>
      <c r="L17" s="488">
        <v>4.1001795164503863E-2</v>
      </c>
      <c r="M17" s="312"/>
      <c r="N17" s="312"/>
      <c r="O17" s="312"/>
      <c r="P17" s="171"/>
      <c r="Q17" s="204"/>
      <c r="R17" s="78"/>
      <c r="S17" s="78"/>
    </row>
    <row r="18" spans="1:19" ht="12.75" customHeight="1">
      <c r="A18" s="140" t="s">
        <v>1326</v>
      </c>
      <c r="B18" s="490" t="s">
        <v>350</v>
      </c>
      <c r="C18" s="491" t="s">
        <v>243</v>
      </c>
      <c r="D18" s="492" t="s">
        <v>128</v>
      </c>
      <c r="E18" s="116" t="s">
        <v>99</v>
      </c>
      <c r="F18" s="116" t="s">
        <v>545</v>
      </c>
      <c r="G18" s="116" t="s">
        <v>1049</v>
      </c>
      <c r="H18" s="486">
        <v>54607983.479999997</v>
      </c>
      <c r="I18" s="487">
        <v>112.31719748913677</v>
      </c>
      <c r="J18" s="488">
        <v>-0.12695062201044316</v>
      </c>
      <c r="K18" s="488">
        <v>1.3790295559772403E-3</v>
      </c>
      <c r="L18" s="488">
        <v>3.1437979138211336E-3</v>
      </c>
      <c r="M18" s="312"/>
      <c r="N18" s="312"/>
      <c r="O18" s="312"/>
      <c r="P18" s="171"/>
      <c r="Q18" s="204"/>
      <c r="R18" s="78"/>
      <c r="S18" s="78"/>
    </row>
    <row r="19" spans="1:19" ht="12.75" customHeight="1">
      <c r="A19" s="115" t="s">
        <v>515</v>
      </c>
      <c r="B19" s="490">
        <v>56499633647</v>
      </c>
      <c r="C19" s="491" t="s">
        <v>244</v>
      </c>
      <c r="D19" s="492" t="s">
        <v>154</v>
      </c>
      <c r="E19" s="116" t="s">
        <v>99</v>
      </c>
      <c r="F19" s="116" t="s">
        <v>545</v>
      </c>
      <c r="G19" s="116" t="s">
        <v>1048</v>
      </c>
      <c r="H19" s="486">
        <v>2755740492.0900002</v>
      </c>
      <c r="I19" s="487">
        <v>934.66619501786477</v>
      </c>
      <c r="J19" s="488">
        <v>-1.5866530506067011E-2</v>
      </c>
      <c r="K19" s="488">
        <v>5.1563879712650529E-3</v>
      </c>
      <c r="L19" s="488">
        <v>2.1143612529959777E-2</v>
      </c>
      <c r="M19" s="312"/>
      <c r="N19" s="312"/>
      <c r="O19" s="312"/>
      <c r="P19" s="171"/>
      <c r="Q19" s="204"/>
      <c r="R19" s="78"/>
      <c r="S19" s="78"/>
    </row>
    <row r="20" spans="1:19">
      <c r="A20" s="503" t="s">
        <v>98</v>
      </c>
      <c r="B20" s="490">
        <v>29300390100</v>
      </c>
      <c r="C20" s="491" t="s">
        <v>245</v>
      </c>
      <c r="D20" s="492" t="s">
        <v>154</v>
      </c>
      <c r="E20" s="116" t="s">
        <v>89</v>
      </c>
      <c r="F20" s="116" t="s">
        <v>545</v>
      </c>
      <c r="G20" s="116" t="s">
        <v>1048</v>
      </c>
      <c r="H20" s="486">
        <v>128729512.65000001</v>
      </c>
      <c r="I20" s="487">
        <v>569.18432880188561</v>
      </c>
      <c r="J20" s="488">
        <v>9.4002442227301142E-3</v>
      </c>
      <c r="K20" s="488">
        <v>2.1439637204633044E-2</v>
      </c>
      <c r="L20" s="488">
        <v>5.6046574224226209E-2</v>
      </c>
      <c r="M20" s="312"/>
      <c r="N20" s="312"/>
      <c r="O20" s="312"/>
      <c r="P20" s="171"/>
      <c r="Q20" s="204"/>
      <c r="R20" s="78"/>
      <c r="S20" s="78"/>
    </row>
    <row r="21" spans="1:19" ht="12.75" customHeight="1">
      <c r="A21" s="115" t="s">
        <v>377</v>
      </c>
      <c r="B21" s="490" t="s">
        <v>378</v>
      </c>
      <c r="C21" s="491" t="s">
        <v>379</v>
      </c>
      <c r="D21" s="492" t="s">
        <v>154</v>
      </c>
      <c r="E21" s="116" t="s">
        <v>99</v>
      </c>
      <c r="F21" s="116" t="s">
        <v>545</v>
      </c>
      <c r="G21" s="116" t="s">
        <v>1048</v>
      </c>
      <c r="H21" s="486">
        <v>110917896.02</v>
      </c>
      <c r="I21" s="487">
        <v>754.95239461134975</v>
      </c>
      <c r="J21" s="488">
        <v>6.5515441314283329E-3</v>
      </c>
      <c r="K21" s="488">
        <v>3.3014601844638669E-4</v>
      </c>
      <c r="L21" s="488">
        <v>3.272614413255992E-3</v>
      </c>
      <c r="M21" s="312"/>
      <c r="N21" s="312"/>
      <c r="O21" s="312"/>
      <c r="P21" s="171"/>
      <c r="Q21" s="204"/>
      <c r="R21" s="78"/>
      <c r="S21" s="78"/>
    </row>
    <row r="22" spans="1:19" ht="12.75" customHeight="1">
      <c r="A22" s="115" t="s">
        <v>1342</v>
      </c>
      <c r="B22" s="490">
        <v>96069213114</v>
      </c>
      <c r="C22" s="491" t="s">
        <v>247</v>
      </c>
      <c r="D22" s="492" t="s">
        <v>154</v>
      </c>
      <c r="E22" s="116" t="s">
        <v>99</v>
      </c>
      <c r="F22" s="116" t="s">
        <v>545</v>
      </c>
      <c r="G22" s="116" t="s">
        <v>1049</v>
      </c>
      <c r="H22" s="486">
        <v>904185835.90999997</v>
      </c>
      <c r="I22" s="487">
        <v>152.27015150882909</v>
      </c>
      <c r="J22" s="488">
        <v>-6.4527683017569726E-2</v>
      </c>
      <c r="K22" s="488">
        <v>7.8633171000763724E-5</v>
      </c>
      <c r="L22" s="488">
        <v>1.8642486749209652E-4</v>
      </c>
      <c r="M22" s="312"/>
      <c r="N22" s="312"/>
      <c r="O22" s="312"/>
      <c r="P22" s="171"/>
      <c r="Q22" s="204"/>
      <c r="R22" s="78"/>
      <c r="S22" s="78"/>
    </row>
    <row r="23" spans="1:19">
      <c r="A23" s="493" t="s">
        <v>1327</v>
      </c>
      <c r="B23" s="490">
        <v>15448763136</v>
      </c>
      <c r="C23" s="491" t="s">
        <v>246</v>
      </c>
      <c r="D23" s="492" t="s">
        <v>154</v>
      </c>
      <c r="E23" s="116" t="s">
        <v>99</v>
      </c>
      <c r="F23" s="116" t="s">
        <v>545</v>
      </c>
      <c r="G23" s="116" t="s">
        <v>1049</v>
      </c>
      <c r="H23" s="486">
        <v>360660791.72000003</v>
      </c>
      <c r="I23" s="487">
        <v>860.80417713491795</v>
      </c>
      <c r="J23" s="488">
        <v>-4.9487187127809196E-2</v>
      </c>
      <c r="K23" s="488">
        <v>-1.8578704504863541E-3</v>
      </c>
      <c r="L23" s="488">
        <v>-4.6512816155064307E-4</v>
      </c>
      <c r="M23" s="312"/>
      <c r="N23" s="312"/>
      <c r="O23" s="312"/>
      <c r="P23" s="171"/>
      <c r="Q23" s="204"/>
      <c r="R23" s="78"/>
      <c r="S23" s="78"/>
    </row>
    <row r="24" spans="1:19" ht="12.75" customHeight="1">
      <c r="A24" s="140" t="s">
        <v>380</v>
      </c>
      <c r="B24" s="198" t="s">
        <v>381</v>
      </c>
      <c r="C24" s="294" t="s">
        <v>382</v>
      </c>
      <c r="D24" s="484" t="s">
        <v>154</v>
      </c>
      <c r="E24" s="116" t="s">
        <v>99</v>
      </c>
      <c r="F24" s="116" t="s">
        <v>545</v>
      </c>
      <c r="G24" s="116" t="s">
        <v>1049</v>
      </c>
      <c r="H24" s="486">
        <v>110627881.58</v>
      </c>
      <c r="I24" s="487">
        <v>100.97537966447732</v>
      </c>
      <c r="J24" s="488">
        <v>1.8682051956853574E-2</v>
      </c>
      <c r="K24" s="488">
        <v>2.9891554392369457E-5</v>
      </c>
      <c r="L24" s="488">
        <v>1.0965191417087183E-3</v>
      </c>
      <c r="M24" s="312"/>
      <c r="N24" s="312"/>
      <c r="O24" s="312"/>
      <c r="P24" s="171"/>
      <c r="Q24" s="204"/>
      <c r="R24" s="78"/>
      <c r="S24" s="78"/>
    </row>
    <row r="25" spans="1:19" ht="12.75" customHeight="1">
      <c r="A25" s="115" t="s">
        <v>209</v>
      </c>
      <c r="B25" s="198">
        <v>87578146923</v>
      </c>
      <c r="C25" s="294" t="s">
        <v>248</v>
      </c>
      <c r="D25" s="484" t="s">
        <v>154</v>
      </c>
      <c r="E25" s="116" t="s">
        <v>156</v>
      </c>
      <c r="F25" s="116" t="s">
        <v>545</v>
      </c>
      <c r="G25" s="116" t="s">
        <v>1048</v>
      </c>
      <c r="H25" s="494">
        <v>9146584.6600000001</v>
      </c>
      <c r="I25" s="495">
        <v>778.00245200558652</v>
      </c>
      <c r="J25" s="488">
        <v>1.5524035057499441E-2</v>
      </c>
      <c r="K25" s="488">
        <v>1.5389582700028992E-2</v>
      </c>
      <c r="L25" s="488">
        <v>7.5639579798770784E-2</v>
      </c>
      <c r="M25" s="312"/>
      <c r="N25" s="312"/>
      <c r="O25" s="312"/>
      <c r="P25" s="171"/>
      <c r="Q25" s="204"/>
      <c r="R25" s="78"/>
      <c r="S25" s="78"/>
    </row>
    <row r="26" spans="1:19" ht="12.75" customHeight="1">
      <c r="A26" s="496" t="s">
        <v>222</v>
      </c>
      <c r="B26" s="497">
        <v>67470870226</v>
      </c>
      <c r="C26" s="498" t="s">
        <v>249</v>
      </c>
      <c r="D26" s="499" t="s">
        <v>154</v>
      </c>
      <c r="E26" s="485" t="s">
        <v>156</v>
      </c>
      <c r="F26" s="485" t="s">
        <v>545</v>
      </c>
      <c r="G26" s="485" t="s">
        <v>1048</v>
      </c>
      <c r="H26" s="117">
        <v>13235041.029999999</v>
      </c>
      <c r="I26" s="118">
        <v>780.77732710845817</v>
      </c>
      <c r="J26" s="488">
        <v>-8.0746319425303303E-3</v>
      </c>
      <c r="K26" s="488">
        <v>9.6584550465586005E-3</v>
      </c>
      <c r="L26" s="488">
        <v>5.669776875090049E-2</v>
      </c>
      <c r="M26" s="312"/>
      <c r="N26" s="312"/>
      <c r="O26" s="312"/>
      <c r="P26" s="171"/>
      <c r="Q26" s="204"/>
      <c r="R26" s="78"/>
      <c r="S26" s="78"/>
    </row>
    <row r="27" spans="1:19" ht="12.75" customHeight="1">
      <c r="A27" s="115" t="s">
        <v>210</v>
      </c>
      <c r="B27" s="198" t="s">
        <v>341</v>
      </c>
      <c r="C27" s="294" t="s">
        <v>250</v>
      </c>
      <c r="D27" s="484" t="s">
        <v>154</v>
      </c>
      <c r="E27" s="116" t="s">
        <v>156</v>
      </c>
      <c r="F27" s="116" t="s">
        <v>545</v>
      </c>
      <c r="G27" s="116" t="s">
        <v>1048</v>
      </c>
      <c r="H27" s="486">
        <v>15187695.800000001</v>
      </c>
      <c r="I27" s="487">
        <v>781.42587981541408</v>
      </c>
      <c r="J27" s="488">
        <v>9.8606879723406315E-4</v>
      </c>
      <c r="K27" s="488">
        <v>3.7659247239349991E-3</v>
      </c>
      <c r="L27" s="488">
        <v>3.8633408185431373E-2</v>
      </c>
      <c r="M27" s="312"/>
      <c r="N27" s="312"/>
      <c r="O27" s="312"/>
      <c r="P27" s="171"/>
      <c r="Q27" s="204"/>
      <c r="R27" s="78"/>
      <c r="S27" s="78"/>
    </row>
    <row r="28" spans="1:19" ht="12.75" customHeight="1">
      <c r="A28" s="115" t="s">
        <v>339</v>
      </c>
      <c r="B28" s="198">
        <v>84300431782</v>
      </c>
      <c r="C28" s="294" t="s">
        <v>251</v>
      </c>
      <c r="D28" s="484" t="s">
        <v>204</v>
      </c>
      <c r="E28" s="116" t="s">
        <v>89</v>
      </c>
      <c r="F28" s="116" t="s">
        <v>545</v>
      </c>
      <c r="G28" s="116" t="s">
        <v>1049</v>
      </c>
      <c r="H28" s="486">
        <v>23112835.740200002</v>
      </c>
      <c r="I28" s="487">
        <v>104.32944904386024</v>
      </c>
      <c r="J28" s="488">
        <v>1.3263769956924465E-2</v>
      </c>
      <c r="K28" s="488">
        <v>2.6564588800805478E-2</v>
      </c>
      <c r="L28" s="488">
        <v>7.1482454381854632E-2</v>
      </c>
      <c r="M28" s="312"/>
      <c r="N28" s="312"/>
      <c r="O28" s="312"/>
      <c r="P28" s="171"/>
      <c r="Q28" s="204"/>
      <c r="R28" s="78"/>
      <c r="S28" s="78"/>
    </row>
    <row r="29" spans="1:19" ht="12.75" customHeight="1">
      <c r="A29" s="115" t="s">
        <v>426</v>
      </c>
      <c r="B29" s="198" t="s">
        <v>427</v>
      </c>
      <c r="C29" s="294" t="s">
        <v>428</v>
      </c>
      <c r="D29" s="484" t="s">
        <v>204</v>
      </c>
      <c r="E29" s="116" t="s">
        <v>89</v>
      </c>
      <c r="F29" s="116" t="s">
        <v>545</v>
      </c>
      <c r="G29" s="116" t="s">
        <v>1050</v>
      </c>
      <c r="H29" s="486">
        <v>8522577.3076000009</v>
      </c>
      <c r="I29" s="487">
        <v>132.54311120337385</v>
      </c>
      <c r="J29" s="488">
        <v>8.3063568267016663E-4</v>
      </c>
      <c r="K29" s="488">
        <v>1.4728849767287278E-2</v>
      </c>
      <c r="L29" s="488">
        <v>8.0222954191726092E-2</v>
      </c>
      <c r="M29" s="312"/>
      <c r="N29" s="312"/>
      <c r="O29" s="312"/>
      <c r="P29" s="171"/>
      <c r="Q29" s="204"/>
      <c r="R29" s="78"/>
      <c r="S29" s="78"/>
    </row>
    <row r="30" spans="1:19" s="276" customFormat="1" ht="12.75" customHeight="1">
      <c r="A30" s="115" t="s">
        <v>493</v>
      </c>
      <c r="B30" s="198" t="s">
        <v>494</v>
      </c>
      <c r="C30" s="294" t="s">
        <v>495</v>
      </c>
      <c r="D30" s="484" t="s">
        <v>101</v>
      </c>
      <c r="E30" s="116" t="s">
        <v>90</v>
      </c>
      <c r="F30" s="116" t="s">
        <v>545</v>
      </c>
      <c r="G30" s="116" t="s">
        <v>1048</v>
      </c>
      <c r="H30" s="486">
        <v>20153710.43</v>
      </c>
      <c r="I30" s="487">
        <v>757.28344008005627</v>
      </c>
      <c r="J30" s="488">
        <v>6.8441781187128736E-2</v>
      </c>
      <c r="K30" s="488">
        <v>8.0708806561424762E-3</v>
      </c>
      <c r="L30" s="488">
        <v>2.98419343519154E-2</v>
      </c>
      <c r="M30" s="312"/>
      <c r="N30" s="312"/>
      <c r="O30" s="312"/>
      <c r="P30" s="171"/>
      <c r="Q30" s="204"/>
      <c r="R30" s="78"/>
      <c r="S30" s="78"/>
    </row>
    <row r="31" spans="1:19" ht="12.75" customHeight="1">
      <c r="A31" s="115" t="s">
        <v>100</v>
      </c>
      <c r="B31" s="198">
        <v>80921653541</v>
      </c>
      <c r="C31" s="294" t="s">
        <v>252</v>
      </c>
      <c r="D31" s="484" t="s">
        <v>101</v>
      </c>
      <c r="E31" s="116" t="s">
        <v>89</v>
      </c>
      <c r="F31" s="116" t="s">
        <v>545</v>
      </c>
      <c r="G31" s="116" t="s">
        <v>1049</v>
      </c>
      <c r="H31" s="486">
        <v>25697838.850000001</v>
      </c>
      <c r="I31" s="487">
        <v>115.04797447125219</v>
      </c>
      <c r="J31" s="488">
        <v>1.4196296354093807E-2</v>
      </c>
      <c r="K31" s="488">
        <v>2.3760932124723633E-2</v>
      </c>
      <c r="L31" s="488">
        <v>4.7264562066668736E-2</v>
      </c>
      <c r="M31" s="312"/>
      <c r="N31" s="312"/>
      <c r="O31" s="312"/>
      <c r="P31" s="171"/>
      <c r="Q31" s="204"/>
      <c r="R31" s="78"/>
      <c r="S31" s="78"/>
    </row>
    <row r="32" spans="1:19" ht="12.75" customHeight="1">
      <c r="A32" s="115" t="s">
        <v>102</v>
      </c>
      <c r="B32" s="198">
        <v>43449016606</v>
      </c>
      <c r="C32" s="294" t="s">
        <v>254</v>
      </c>
      <c r="D32" s="484" t="s">
        <v>101</v>
      </c>
      <c r="E32" s="116" t="s">
        <v>90</v>
      </c>
      <c r="F32" s="116" t="s">
        <v>545</v>
      </c>
      <c r="G32" s="116" t="s">
        <v>1049</v>
      </c>
      <c r="H32" s="486">
        <v>78724898.969999999</v>
      </c>
      <c r="I32" s="487">
        <v>109.2720712477327</v>
      </c>
      <c r="J32" s="488">
        <v>5.8216274158024328E-2</v>
      </c>
      <c r="K32" s="488">
        <v>1.5624579243396663E-2</v>
      </c>
      <c r="L32" s="488">
        <v>4.191623005051226E-2</v>
      </c>
      <c r="M32" s="312"/>
      <c r="N32" s="312"/>
      <c r="O32" s="312"/>
      <c r="P32" s="171"/>
      <c r="Q32" s="204"/>
      <c r="R32" s="78"/>
      <c r="S32" s="78"/>
    </row>
    <row r="33" spans="1:19">
      <c r="A33" s="503" t="s">
        <v>1328</v>
      </c>
      <c r="B33" s="198">
        <v>70498146370</v>
      </c>
      <c r="C33" s="294" t="s">
        <v>253</v>
      </c>
      <c r="D33" s="484" t="s">
        <v>101</v>
      </c>
      <c r="E33" s="116" t="s">
        <v>99</v>
      </c>
      <c r="F33" s="116" t="s">
        <v>545</v>
      </c>
      <c r="G33" s="116" t="s">
        <v>1048</v>
      </c>
      <c r="H33" s="486">
        <v>11954178.41</v>
      </c>
      <c r="I33" s="487">
        <v>789.35771573666636</v>
      </c>
      <c r="J33" s="488">
        <v>-1.1993177472533367E-2</v>
      </c>
      <c r="K33" s="488">
        <v>3.6794869696543664E-4</v>
      </c>
      <c r="L33" s="488">
        <v>9.9069511904170682E-4</v>
      </c>
      <c r="M33" s="312"/>
      <c r="N33" s="312"/>
      <c r="O33" s="312"/>
      <c r="P33" s="171"/>
      <c r="Q33" s="204"/>
      <c r="R33" s="78"/>
      <c r="S33" s="78"/>
    </row>
    <row r="34" spans="1:19">
      <c r="A34" s="503" t="s">
        <v>1329</v>
      </c>
      <c r="B34" s="198" t="s">
        <v>342</v>
      </c>
      <c r="C34" s="294" t="s">
        <v>255</v>
      </c>
      <c r="D34" s="484" t="s">
        <v>101</v>
      </c>
      <c r="E34" s="116" t="s">
        <v>99</v>
      </c>
      <c r="F34" s="116" t="s">
        <v>545</v>
      </c>
      <c r="G34" s="116" t="s">
        <v>1049</v>
      </c>
      <c r="H34" s="486">
        <v>329035421.12</v>
      </c>
      <c r="I34" s="487">
        <v>144.11700886053774</v>
      </c>
      <c r="J34" s="488">
        <v>5.408979686656612E-2</v>
      </c>
      <c r="K34" s="488">
        <v>2.4724780366702781E-4</v>
      </c>
      <c r="L34" s="488">
        <v>4.4381104547741579E-4</v>
      </c>
      <c r="M34" s="312"/>
      <c r="N34" s="312"/>
      <c r="O34" s="312"/>
      <c r="P34" s="171"/>
      <c r="Q34" s="204"/>
      <c r="R34" s="78"/>
      <c r="S34" s="78"/>
    </row>
    <row r="35" spans="1:19" ht="12.75" customHeight="1">
      <c r="A35" s="115" t="s">
        <v>103</v>
      </c>
      <c r="B35" s="198" t="s">
        <v>343</v>
      </c>
      <c r="C35" s="294" t="s">
        <v>256</v>
      </c>
      <c r="D35" s="484" t="s">
        <v>101</v>
      </c>
      <c r="E35" s="116" t="s">
        <v>99</v>
      </c>
      <c r="F35" s="116" t="s">
        <v>545</v>
      </c>
      <c r="G35" s="116" t="s">
        <v>1048</v>
      </c>
      <c r="H35" s="486">
        <v>454479109.19</v>
      </c>
      <c r="I35" s="487">
        <v>1275.9158465212856</v>
      </c>
      <c r="J35" s="488">
        <v>1.3883483280999753E-2</v>
      </c>
      <c r="K35" s="488">
        <v>6.5099165231541356E-4</v>
      </c>
      <c r="L35" s="488">
        <v>2.1850015693823943E-2</v>
      </c>
      <c r="M35" s="312"/>
      <c r="N35" s="312"/>
      <c r="O35" s="312"/>
      <c r="P35" s="171"/>
      <c r="Q35" s="204"/>
      <c r="R35" s="78"/>
      <c r="S35" s="78"/>
    </row>
    <row r="36" spans="1:19" ht="12.75" customHeight="1">
      <c r="A36" s="140" t="s">
        <v>1320</v>
      </c>
      <c r="B36" s="198">
        <v>23186371200</v>
      </c>
      <c r="C36" s="294" t="s">
        <v>293</v>
      </c>
      <c r="D36" s="484" t="s">
        <v>332</v>
      </c>
      <c r="E36" s="500" t="s">
        <v>90</v>
      </c>
      <c r="F36" s="500" t="s">
        <v>545</v>
      </c>
      <c r="G36" s="500" t="s">
        <v>1049</v>
      </c>
      <c r="H36" s="486">
        <v>0</v>
      </c>
      <c r="I36" s="487">
        <v>0</v>
      </c>
      <c r="J36" s="488" t="s">
        <v>545</v>
      </c>
      <c r="K36" s="488" t="s">
        <v>545</v>
      </c>
      <c r="L36" s="488" t="s">
        <v>545</v>
      </c>
      <c r="M36" s="312"/>
      <c r="N36" s="312"/>
      <c r="O36" s="312"/>
      <c r="P36" s="171"/>
      <c r="Q36" s="204"/>
      <c r="R36" s="78"/>
      <c r="S36" s="78"/>
    </row>
    <row r="37" spans="1:19" ht="12.75" customHeight="1">
      <c r="A37" s="115" t="s">
        <v>1321</v>
      </c>
      <c r="B37" s="198">
        <v>43831181643</v>
      </c>
      <c r="C37" s="294" t="s">
        <v>294</v>
      </c>
      <c r="D37" s="484" t="s">
        <v>332</v>
      </c>
      <c r="E37" s="500" t="s">
        <v>91</v>
      </c>
      <c r="F37" s="500" t="s">
        <v>545</v>
      </c>
      <c r="G37" s="500" t="s">
        <v>1049</v>
      </c>
      <c r="H37" s="494">
        <v>0</v>
      </c>
      <c r="I37" s="495">
        <v>0</v>
      </c>
      <c r="J37" s="488" t="s">
        <v>545</v>
      </c>
      <c r="K37" s="488" t="s">
        <v>545</v>
      </c>
      <c r="L37" s="488" t="s">
        <v>545</v>
      </c>
      <c r="M37" s="312"/>
      <c r="N37" s="312"/>
      <c r="O37" s="312"/>
      <c r="P37" s="171"/>
      <c r="Q37" s="204"/>
      <c r="R37" s="78"/>
      <c r="S37" s="78"/>
    </row>
    <row r="38" spans="1:19" ht="12.75" customHeight="1">
      <c r="A38" s="115" t="s">
        <v>1322</v>
      </c>
      <c r="B38" s="198">
        <v>12203685741</v>
      </c>
      <c r="C38" s="294" t="s">
        <v>295</v>
      </c>
      <c r="D38" s="484" t="s">
        <v>332</v>
      </c>
      <c r="E38" s="500" t="s">
        <v>89</v>
      </c>
      <c r="F38" s="500" t="s">
        <v>545</v>
      </c>
      <c r="G38" s="500" t="s">
        <v>1049</v>
      </c>
      <c r="H38" s="494">
        <v>0</v>
      </c>
      <c r="I38" s="495">
        <v>0</v>
      </c>
      <c r="J38" s="488" t="s">
        <v>545</v>
      </c>
      <c r="K38" s="488" t="s">
        <v>545</v>
      </c>
      <c r="L38" s="488" t="s">
        <v>545</v>
      </c>
      <c r="M38" s="312"/>
      <c r="N38" s="312"/>
      <c r="O38" s="312"/>
      <c r="P38" s="171"/>
      <c r="Q38" s="204"/>
      <c r="R38" s="78"/>
      <c r="S38" s="78"/>
    </row>
    <row r="39" spans="1:19" ht="12.75" customHeight="1">
      <c r="A39" s="140" t="s">
        <v>481</v>
      </c>
      <c r="B39" s="198">
        <v>99792542550</v>
      </c>
      <c r="C39" s="294" t="s">
        <v>257</v>
      </c>
      <c r="D39" s="484" t="s">
        <v>171</v>
      </c>
      <c r="E39" s="116" t="s">
        <v>90</v>
      </c>
      <c r="F39" s="116" t="s">
        <v>175</v>
      </c>
      <c r="G39" s="116" t="s">
        <v>1048</v>
      </c>
      <c r="H39" s="486">
        <v>57926950.164899997</v>
      </c>
      <c r="I39" s="487">
        <v>112.7285</v>
      </c>
      <c r="J39" s="488">
        <v>3.4402999042351334E-2</v>
      </c>
      <c r="K39" s="488">
        <v>2.1683001674272839E-2</v>
      </c>
      <c r="L39" s="488">
        <v>0.10722686673324677</v>
      </c>
      <c r="M39" s="312"/>
      <c r="N39" s="312"/>
      <c r="O39" s="312"/>
      <c r="P39" s="171"/>
      <c r="Q39" s="204"/>
      <c r="R39" s="78"/>
      <c r="S39" s="78"/>
    </row>
    <row r="40" spans="1:19" s="276" customFormat="1" ht="12.75" customHeight="1">
      <c r="A40" s="140" t="s">
        <v>545</v>
      </c>
      <c r="B40" s="198" t="s">
        <v>545</v>
      </c>
      <c r="C40" s="294" t="s">
        <v>545</v>
      </c>
      <c r="D40" s="484" t="s">
        <v>545</v>
      </c>
      <c r="E40" s="116" t="s">
        <v>545</v>
      </c>
      <c r="F40" s="116" t="s">
        <v>176</v>
      </c>
      <c r="G40" s="116" t="s">
        <v>1048</v>
      </c>
      <c r="H40" s="486">
        <v>1896335.236</v>
      </c>
      <c r="I40" s="487">
        <v>111.2623</v>
      </c>
      <c r="J40" s="488">
        <v>0.27832169464190204</v>
      </c>
      <c r="K40" s="488">
        <v>2.1249652463599444E-2</v>
      </c>
      <c r="L40" s="488">
        <v>0.10522673496152257</v>
      </c>
      <c r="M40" s="312"/>
      <c r="N40" s="312"/>
      <c r="O40" s="312"/>
      <c r="P40" s="171"/>
      <c r="Q40" s="204"/>
      <c r="R40" s="78"/>
      <c r="S40" s="78"/>
    </row>
    <row r="41" spans="1:19" s="276" customFormat="1" ht="12.75" customHeight="1">
      <c r="A41" s="140"/>
      <c r="B41" s="198"/>
      <c r="C41" s="294"/>
      <c r="D41" s="484"/>
      <c r="E41" s="116"/>
      <c r="F41" s="116" t="s">
        <v>177</v>
      </c>
      <c r="G41" s="116" t="s">
        <v>1048</v>
      </c>
      <c r="H41" s="486">
        <v>3615184.5592</v>
      </c>
      <c r="I41" s="487">
        <v>112.69970000000001</v>
      </c>
      <c r="J41" s="488">
        <v>0.42612786946300929</v>
      </c>
      <c r="K41" s="488">
        <v>2.187222682805734E-2</v>
      </c>
      <c r="L41" s="488" t="s">
        <v>545</v>
      </c>
      <c r="M41" s="312"/>
      <c r="N41" s="312"/>
      <c r="O41" s="312"/>
      <c r="P41" s="171"/>
      <c r="Q41" s="204"/>
      <c r="R41" s="78"/>
      <c r="S41" s="78"/>
    </row>
    <row r="42" spans="1:19" ht="12.75" customHeight="1">
      <c r="A42" s="115" t="s">
        <v>360</v>
      </c>
      <c r="B42" s="198">
        <v>48827873221</v>
      </c>
      <c r="C42" s="294" t="s">
        <v>262</v>
      </c>
      <c r="D42" s="484" t="s">
        <v>171</v>
      </c>
      <c r="E42" s="116" t="s">
        <v>99</v>
      </c>
      <c r="F42" s="116" t="s">
        <v>175</v>
      </c>
      <c r="G42" s="116" t="s">
        <v>1049</v>
      </c>
      <c r="H42" s="117">
        <v>374579295.66159999</v>
      </c>
      <c r="I42" s="118">
        <v>1763.3996</v>
      </c>
      <c r="J42" s="488">
        <v>5.8427906968159249E-3</v>
      </c>
      <c r="K42" s="488">
        <v>1.9976885975261371E-3</v>
      </c>
      <c r="L42" s="488">
        <v>3.5938570015546123E-2</v>
      </c>
      <c r="M42" s="312"/>
      <c r="N42" s="312"/>
      <c r="O42" s="312"/>
      <c r="P42" s="171"/>
      <c r="Q42" s="204"/>
      <c r="R42" s="78"/>
      <c r="S42" s="78"/>
    </row>
    <row r="43" spans="1:19" ht="12.75" customHeight="1">
      <c r="A43" s="115" t="s">
        <v>545</v>
      </c>
      <c r="B43" s="198" t="s">
        <v>545</v>
      </c>
      <c r="C43" s="294" t="s">
        <v>545</v>
      </c>
      <c r="D43" s="484" t="s">
        <v>545</v>
      </c>
      <c r="E43" s="116" t="s">
        <v>545</v>
      </c>
      <c r="F43" s="116" t="s">
        <v>176</v>
      </c>
      <c r="G43" s="116" t="s">
        <v>1049</v>
      </c>
      <c r="H43" s="117">
        <v>443739786.98879999</v>
      </c>
      <c r="I43" s="118">
        <v>1724.0712000000001</v>
      </c>
      <c r="J43" s="488">
        <v>3.1137103417933298E-2</v>
      </c>
      <c r="K43" s="488">
        <v>1.5850998177180387E-3</v>
      </c>
      <c r="L43" s="488">
        <v>3.4244806913749093E-2</v>
      </c>
      <c r="M43" s="312"/>
      <c r="N43" s="312"/>
      <c r="O43" s="312"/>
      <c r="P43" s="171"/>
      <c r="Q43" s="204"/>
      <c r="R43" s="78"/>
      <c r="S43" s="78"/>
    </row>
    <row r="44" spans="1:19" ht="12.75" customHeight="1">
      <c r="A44" s="115" t="s">
        <v>471</v>
      </c>
      <c r="B44" s="198" t="s">
        <v>472</v>
      </c>
      <c r="C44" s="294" t="s">
        <v>473</v>
      </c>
      <c r="D44" s="484" t="s">
        <v>171</v>
      </c>
      <c r="E44" s="116" t="s">
        <v>99</v>
      </c>
      <c r="F44" s="116" t="s">
        <v>175</v>
      </c>
      <c r="G44" s="116" t="s">
        <v>1050</v>
      </c>
      <c r="H44" s="117">
        <v>20753250.189300001</v>
      </c>
      <c r="I44" s="118">
        <v>683.46569999999997</v>
      </c>
      <c r="J44" s="488">
        <v>0.16170864564922161</v>
      </c>
      <c r="K44" s="488">
        <v>2.8508858414197924E-3</v>
      </c>
      <c r="L44" s="488">
        <v>1.8717849987572199E-2</v>
      </c>
      <c r="M44" s="312"/>
      <c r="N44" s="312"/>
      <c r="O44" s="312"/>
      <c r="P44" s="171"/>
      <c r="Q44" s="204"/>
      <c r="R44" s="78"/>
      <c r="S44" s="78"/>
    </row>
    <row r="45" spans="1:19" ht="12.75" customHeight="1">
      <c r="A45" s="115" t="s">
        <v>545</v>
      </c>
      <c r="B45" s="198" t="s">
        <v>545</v>
      </c>
      <c r="C45" s="294" t="s">
        <v>545</v>
      </c>
      <c r="D45" s="484" t="s">
        <v>545</v>
      </c>
      <c r="E45" s="116" t="s">
        <v>545</v>
      </c>
      <c r="F45" s="116" t="s">
        <v>176</v>
      </c>
      <c r="G45" s="116" t="s">
        <v>1050</v>
      </c>
      <c r="H45" s="117">
        <v>149665.27069999999</v>
      </c>
      <c r="I45" s="118">
        <v>676.99450000000002</v>
      </c>
      <c r="J45" s="488">
        <v>7.243146971023684E-3</v>
      </c>
      <c r="K45" s="488">
        <v>2.4461320309321355E-3</v>
      </c>
      <c r="L45" s="488">
        <v>1.7077706536742898E-2</v>
      </c>
      <c r="M45" s="312"/>
      <c r="N45" s="312"/>
      <c r="O45" s="312"/>
      <c r="P45" s="171"/>
      <c r="Q45" s="204"/>
      <c r="R45" s="78"/>
      <c r="S45" s="78"/>
    </row>
    <row r="46" spans="1:19" ht="12.75" customHeight="1">
      <c r="A46" s="140" t="s">
        <v>482</v>
      </c>
      <c r="B46" s="198">
        <v>22443293291</v>
      </c>
      <c r="C46" s="294" t="s">
        <v>258</v>
      </c>
      <c r="D46" s="484" t="s">
        <v>171</v>
      </c>
      <c r="E46" s="116" t="s">
        <v>99</v>
      </c>
      <c r="F46" s="116" t="s">
        <v>175</v>
      </c>
      <c r="G46" s="116" t="s">
        <v>1048</v>
      </c>
      <c r="H46" s="486">
        <v>83384911.172199994</v>
      </c>
      <c r="I46" s="487">
        <v>112.79989999999999</v>
      </c>
      <c r="J46" s="488">
        <v>1.7854490173512261E-3</v>
      </c>
      <c r="K46" s="488">
        <v>4.6975122731340857E-3</v>
      </c>
      <c r="L46" s="488">
        <v>2.3613216780916657E-2</v>
      </c>
      <c r="M46" s="312"/>
      <c r="N46" s="312"/>
      <c r="O46" s="312"/>
      <c r="P46" s="171"/>
      <c r="Q46" s="204"/>
      <c r="R46" s="78"/>
      <c r="S46" s="78"/>
    </row>
    <row r="47" spans="1:19" s="276" customFormat="1" ht="12.75" customHeight="1">
      <c r="A47" s="140" t="s">
        <v>545</v>
      </c>
      <c r="B47" s="198" t="s">
        <v>545</v>
      </c>
      <c r="C47" s="294" t="s">
        <v>545</v>
      </c>
      <c r="D47" s="484" t="s">
        <v>545</v>
      </c>
      <c r="E47" s="116" t="s">
        <v>545</v>
      </c>
      <c r="F47" s="116" t="s">
        <v>176</v>
      </c>
      <c r="G47" s="116" t="s">
        <v>1048</v>
      </c>
      <c r="H47" s="486">
        <v>30286.718099999998</v>
      </c>
      <c r="I47" s="487">
        <v>112.4542</v>
      </c>
      <c r="J47" s="488">
        <v>8.9125772718233538</v>
      </c>
      <c r="K47" s="488">
        <v>3.8265371340566734E-3</v>
      </c>
      <c r="L47" s="488">
        <v>2.1052027178503296E-2</v>
      </c>
      <c r="M47" s="312"/>
      <c r="N47" s="312"/>
      <c r="O47" s="312"/>
      <c r="P47" s="171"/>
      <c r="Q47" s="204"/>
      <c r="R47" s="78"/>
      <c r="S47" s="78"/>
    </row>
    <row r="48" spans="1:19" ht="12.75" customHeight="1">
      <c r="A48" s="140" t="s">
        <v>483</v>
      </c>
      <c r="B48" s="198">
        <v>61691616181</v>
      </c>
      <c r="C48" s="294" t="s">
        <v>259</v>
      </c>
      <c r="D48" s="484" t="s">
        <v>171</v>
      </c>
      <c r="E48" s="116" t="s">
        <v>89</v>
      </c>
      <c r="F48" s="116" t="s">
        <v>175</v>
      </c>
      <c r="G48" s="116" t="s">
        <v>1048</v>
      </c>
      <c r="H48" s="486">
        <v>93720523.476400003</v>
      </c>
      <c r="I48" s="487">
        <v>101.6939</v>
      </c>
      <c r="J48" s="488">
        <v>4.3981367884214251E-2</v>
      </c>
      <c r="K48" s="488">
        <v>3.6579523370168676E-2</v>
      </c>
      <c r="L48" s="488">
        <v>0.16230590840245473</v>
      </c>
      <c r="M48" s="312"/>
      <c r="N48" s="312"/>
      <c r="O48" s="312"/>
      <c r="P48" s="171"/>
      <c r="Q48" s="204"/>
      <c r="R48" s="78"/>
      <c r="S48" s="78"/>
    </row>
    <row r="49" spans="1:19" s="276" customFormat="1" ht="12.75" customHeight="1">
      <c r="A49" s="140" t="s">
        <v>545</v>
      </c>
      <c r="B49" s="198" t="s">
        <v>545</v>
      </c>
      <c r="C49" s="294" t="s">
        <v>545</v>
      </c>
      <c r="D49" s="484" t="s">
        <v>545</v>
      </c>
      <c r="E49" s="116" t="s">
        <v>545</v>
      </c>
      <c r="F49" s="116" t="s">
        <v>176</v>
      </c>
      <c r="G49" s="116" t="s">
        <v>1048</v>
      </c>
      <c r="H49" s="486">
        <v>597452.16390000004</v>
      </c>
      <c r="I49" s="487">
        <v>101.2015</v>
      </c>
      <c r="J49" s="488">
        <v>1.8893988789345126</v>
      </c>
      <c r="K49" s="488">
        <v>3.5491589199718732E-2</v>
      </c>
      <c r="L49" s="488">
        <v>0.15810785953969453</v>
      </c>
      <c r="M49" s="312"/>
      <c r="N49" s="312"/>
      <c r="O49" s="312"/>
      <c r="P49" s="171"/>
      <c r="Q49" s="204"/>
      <c r="R49" s="78"/>
      <c r="S49" s="78"/>
    </row>
    <row r="50" spans="1:19" ht="12.75" customHeight="1">
      <c r="A50" s="140" t="s">
        <v>368</v>
      </c>
      <c r="B50" s="490" t="s">
        <v>362</v>
      </c>
      <c r="C50" s="491" t="s">
        <v>363</v>
      </c>
      <c r="D50" s="492" t="s">
        <v>171</v>
      </c>
      <c r="E50" s="501" t="s">
        <v>156</v>
      </c>
      <c r="F50" s="116" t="s">
        <v>175</v>
      </c>
      <c r="G50" s="116" t="s">
        <v>1048</v>
      </c>
      <c r="H50" s="486">
        <v>53175739.265900001</v>
      </c>
      <c r="I50" s="502">
        <v>821.8193</v>
      </c>
      <c r="J50" s="488">
        <v>2.4335279160448975E-2</v>
      </c>
      <c r="K50" s="488">
        <v>8.9514727853607923E-3</v>
      </c>
      <c r="L50" s="488">
        <v>5.2962571507292777E-2</v>
      </c>
      <c r="M50" s="312"/>
      <c r="N50" s="312"/>
      <c r="O50" s="312"/>
      <c r="P50" s="171"/>
      <c r="Q50" s="204"/>
      <c r="R50" s="78"/>
      <c r="S50" s="78"/>
    </row>
    <row r="51" spans="1:19" ht="12.75" customHeight="1">
      <c r="A51" s="115" t="s">
        <v>545</v>
      </c>
      <c r="B51" s="490" t="s">
        <v>545</v>
      </c>
      <c r="C51" s="491" t="s">
        <v>545</v>
      </c>
      <c r="D51" s="492" t="s">
        <v>545</v>
      </c>
      <c r="E51" s="116" t="s">
        <v>545</v>
      </c>
      <c r="F51" s="116" t="s">
        <v>176</v>
      </c>
      <c r="G51" s="116" t="s">
        <v>1048</v>
      </c>
      <c r="H51" s="486">
        <v>31913218.528000001</v>
      </c>
      <c r="I51" s="502">
        <v>812.70330000000001</v>
      </c>
      <c r="J51" s="488">
        <v>-3.7016833941623251E-3</v>
      </c>
      <c r="K51" s="488">
        <v>8.5429917396950827E-3</v>
      </c>
      <c r="L51" s="488">
        <v>5.1269604461246621E-2</v>
      </c>
      <c r="M51" s="312"/>
      <c r="N51" s="312"/>
      <c r="O51" s="312"/>
      <c r="P51" s="171"/>
      <c r="Q51" s="204"/>
      <c r="R51" s="78"/>
      <c r="S51" s="78"/>
    </row>
    <row r="52" spans="1:19" ht="12.75" customHeight="1">
      <c r="A52" s="115"/>
      <c r="B52" s="490"/>
      <c r="C52" s="491"/>
      <c r="D52" s="492"/>
      <c r="E52" s="116"/>
      <c r="F52" s="116" t="s">
        <v>177</v>
      </c>
      <c r="G52" s="116" t="s">
        <v>1048</v>
      </c>
      <c r="H52" s="486">
        <v>6627724.3461999996</v>
      </c>
      <c r="I52" s="502">
        <v>818.28589999999997</v>
      </c>
      <c r="J52" s="488" t="s">
        <v>545</v>
      </c>
      <c r="K52" s="488" t="s">
        <v>545</v>
      </c>
      <c r="L52" s="488" t="s">
        <v>545</v>
      </c>
      <c r="M52" s="312"/>
      <c r="N52" s="312"/>
      <c r="O52" s="312"/>
      <c r="P52" s="171"/>
      <c r="Q52" s="204"/>
      <c r="R52" s="78"/>
      <c r="S52" s="78"/>
    </row>
    <row r="53" spans="1:19" ht="12.75" customHeight="1">
      <c r="A53" s="140" t="s">
        <v>361</v>
      </c>
      <c r="B53" s="490" t="s">
        <v>351</v>
      </c>
      <c r="C53" s="491" t="s">
        <v>263</v>
      </c>
      <c r="D53" s="492" t="s">
        <v>171</v>
      </c>
      <c r="E53" s="116" t="s">
        <v>89</v>
      </c>
      <c r="F53" s="116" t="s">
        <v>175</v>
      </c>
      <c r="G53" s="116" t="s">
        <v>1049</v>
      </c>
      <c r="H53" s="486">
        <v>105577396.3559</v>
      </c>
      <c r="I53" s="502">
        <v>867.64480000000003</v>
      </c>
      <c r="J53" s="488">
        <v>3.5096110777991019E-2</v>
      </c>
      <c r="K53" s="488">
        <v>2.8236529120072351E-2</v>
      </c>
      <c r="L53" s="488">
        <v>7.4887654271739379E-2</v>
      </c>
      <c r="M53" s="312"/>
      <c r="N53" s="312"/>
      <c r="O53" s="312"/>
      <c r="P53" s="171"/>
      <c r="Q53" s="204"/>
      <c r="R53" s="78"/>
      <c r="S53" s="78"/>
    </row>
    <row r="54" spans="1:19" ht="12.75" customHeight="1">
      <c r="A54" s="115" t="s">
        <v>545</v>
      </c>
      <c r="B54" s="490" t="s">
        <v>545</v>
      </c>
      <c r="C54" s="491" t="s">
        <v>545</v>
      </c>
      <c r="D54" s="492" t="s">
        <v>545</v>
      </c>
      <c r="E54" s="116" t="s">
        <v>545</v>
      </c>
      <c r="F54" s="116" t="s">
        <v>176</v>
      </c>
      <c r="G54" s="116" t="s">
        <v>1049</v>
      </c>
      <c r="H54" s="486">
        <v>5898542.9935999997</v>
      </c>
      <c r="I54" s="502">
        <v>828.53200000000004</v>
      </c>
      <c r="J54" s="488">
        <v>2.1336894035977716E-2</v>
      </c>
      <c r="K54" s="488">
        <v>2.7410017362992756E-2</v>
      </c>
      <c r="L54" s="488">
        <v>7.1407835005686593E-2</v>
      </c>
      <c r="M54" s="312"/>
      <c r="N54" s="312"/>
      <c r="O54" s="312"/>
      <c r="P54" s="171"/>
      <c r="Q54" s="204"/>
      <c r="R54" s="78"/>
      <c r="S54" s="78"/>
    </row>
    <row r="55" spans="1:19">
      <c r="A55" s="493" t="s">
        <v>545</v>
      </c>
      <c r="B55" s="490" t="s">
        <v>545</v>
      </c>
      <c r="C55" s="491" t="s">
        <v>545</v>
      </c>
      <c r="D55" s="492" t="s">
        <v>545</v>
      </c>
      <c r="E55" s="116" t="s">
        <v>545</v>
      </c>
      <c r="F55" s="116" t="s">
        <v>177</v>
      </c>
      <c r="G55" s="116" t="s">
        <v>1049</v>
      </c>
      <c r="H55" s="486">
        <v>7.6630000000000003</v>
      </c>
      <c r="I55" s="502">
        <v>0</v>
      </c>
      <c r="J55" s="488">
        <v>2.9917746357722708E-2</v>
      </c>
      <c r="K55" s="488" t="s">
        <v>545</v>
      </c>
      <c r="L55" s="488" t="s">
        <v>545</v>
      </c>
      <c r="M55" s="312"/>
      <c r="N55" s="312"/>
      <c r="O55" s="312"/>
      <c r="P55" s="171"/>
      <c r="Q55" s="204"/>
      <c r="R55" s="78"/>
      <c r="S55" s="78"/>
    </row>
    <row r="56" spans="1:19" ht="12.75" customHeight="1">
      <c r="A56" s="140" t="s">
        <v>1428</v>
      </c>
      <c r="B56" s="490">
        <v>74643964821</v>
      </c>
      <c r="C56" s="491" t="s">
        <v>264</v>
      </c>
      <c r="D56" s="492" t="s">
        <v>171</v>
      </c>
      <c r="E56" s="116" t="s">
        <v>99</v>
      </c>
      <c r="F56" s="116" t="s">
        <v>545</v>
      </c>
      <c r="G56" s="116" t="s">
        <v>1049</v>
      </c>
      <c r="H56" s="486">
        <v>355942383.07999998</v>
      </c>
      <c r="I56" s="487">
        <v>130.74008242427047</v>
      </c>
      <c r="J56" s="488">
        <v>3.3509164576672301E-2</v>
      </c>
      <c r="K56" s="488">
        <v>3.9092408978591564E-5</v>
      </c>
      <c r="L56" s="488">
        <v>2.0472146418359927E-4</v>
      </c>
      <c r="M56" s="312"/>
      <c r="N56" s="312"/>
      <c r="O56" s="312"/>
      <c r="P56" s="171"/>
      <c r="Q56" s="204"/>
      <c r="R56" s="78"/>
      <c r="S56" s="78"/>
    </row>
    <row r="57" spans="1:19" ht="12.75" customHeight="1">
      <c r="A57" s="140" t="s">
        <v>369</v>
      </c>
      <c r="B57" s="490">
        <v>66973781540</v>
      </c>
      <c r="C57" s="491" t="s">
        <v>265</v>
      </c>
      <c r="D57" s="492" t="s">
        <v>229</v>
      </c>
      <c r="E57" s="116" t="s">
        <v>90</v>
      </c>
      <c r="F57" s="116" t="s">
        <v>545</v>
      </c>
      <c r="G57" s="116" t="s">
        <v>1049</v>
      </c>
      <c r="H57" s="486">
        <v>9926144.4401999991</v>
      </c>
      <c r="I57" s="487">
        <v>125.58163643795601</v>
      </c>
      <c r="J57" s="488">
        <v>2.6540377403628357E-2</v>
      </c>
      <c r="K57" s="488">
        <v>2.1261900527901556E-2</v>
      </c>
      <c r="L57" s="488">
        <v>5.4487159664355467E-2</v>
      </c>
      <c r="M57" s="312"/>
      <c r="N57" s="312"/>
      <c r="O57" s="312"/>
      <c r="P57" s="171"/>
      <c r="Q57" s="204"/>
      <c r="R57" s="78"/>
      <c r="S57" s="78"/>
    </row>
    <row r="58" spans="1:19" ht="12.75" customHeight="1">
      <c r="A58" s="140" t="s">
        <v>372</v>
      </c>
      <c r="B58" s="490">
        <v>16642777540</v>
      </c>
      <c r="C58" s="491" t="s">
        <v>260</v>
      </c>
      <c r="D58" s="492" t="s">
        <v>229</v>
      </c>
      <c r="E58" s="116" t="s">
        <v>89</v>
      </c>
      <c r="F58" s="116" t="s">
        <v>545</v>
      </c>
      <c r="G58" s="116" t="s">
        <v>1048</v>
      </c>
      <c r="H58" s="486">
        <v>9096910.0099999998</v>
      </c>
      <c r="I58" s="487">
        <v>713.01907167353181</v>
      </c>
      <c r="J58" s="488">
        <v>-1.1619711145072986E-2</v>
      </c>
      <c r="K58" s="488">
        <v>2.3880737303307864E-2</v>
      </c>
      <c r="L58" s="488">
        <v>0.18567255935721927</v>
      </c>
      <c r="M58" s="312"/>
      <c r="N58" s="312"/>
      <c r="O58" s="312"/>
      <c r="P58" s="171"/>
      <c r="Q58" s="204"/>
      <c r="R58" s="78"/>
      <c r="S58" s="78"/>
    </row>
    <row r="59" spans="1:19" ht="12.75" customHeight="1">
      <c r="A59" s="140" t="s">
        <v>104</v>
      </c>
      <c r="B59" s="490">
        <v>30082084002</v>
      </c>
      <c r="C59" s="491" t="s">
        <v>266</v>
      </c>
      <c r="D59" s="492" t="s">
        <v>229</v>
      </c>
      <c r="E59" s="116" t="s">
        <v>156</v>
      </c>
      <c r="F59" s="116" t="s">
        <v>545</v>
      </c>
      <c r="G59" s="116" t="s">
        <v>1049</v>
      </c>
      <c r="H59" s="486">
        <v>7485694.2199999997</v>
      </c>
      <c r="I59" s="487">
        <v>9.0929261595863551</v>
      </c>
      <c r="J59" s="488">
        <v>1.7354591452742874E-3</v>
      </c>
      <c r="K59" s="488">
        <v>-5.4768686351973628E-3</v>
      </c>
      <c r="L59" s="488">
        <v>0.12774168686503051</v>
      </c>
      <c r="M59" s="312"/>
      <c r="N59" s="312"/>
      <c r="O59" s="312"/>
      <c r="P59" s="249"/>
      <c r="Q59" s="250"/>
      <c r="R59" s="78"/>
      <c r="S59" s="78"/>
    </row>
    <row r="60" spans="1:19" ht="12.75" customHeight="1">
      <c r="A60" s="140" t="s">
        <v>516</v>
      </c>
      <c r="B60" s="198">
        <v>44832307529</v>
      </c>
      <c r="C60" s="294" t="s">
        <v>261</v>
      </c>
      <c r="D60" s="484" t="s">
        <v>229</v>
      </c>
      <c r="E60" s="116" t="s">
        <v>89</v>
      </c>
      <c r="F60" s="116" t="s">
        <v>545</v>
      </c>
      <c r="G60" s="116" t="s">
        <v>1048</v>
      </c>
      <c r="H60" s="486">
        <v>21687951.140000001</v>
      </c>
      <c r="I60" s="487">
        <v>1008.4969050286493</v>
      </c>
      <c r="J60" s="488">
        <v>4.0934413257352142E-2</v>
      </c>
      <c r="K60" s="488">
        <v>4.5730633009665178E-2</v>
      </c>
      <c r="L60" s="488">
        <v>0.1486151136534275</v>
      </c>
      <c r="M60" s="312"/>
      <c r="N60" s="312"/>
      <c r="O60" s="312"/>
      <c r="P60" s="251"/>
      <c r="Q60" s="204"/>
      <c r="R60" s="78"/>
      <c r="S60" s="78"/>
    </row>
    <row r="61" spans="1:19" ht="12.75" customHeight="1">
      <c r="A61" s="140" t="s">
        <v>517</v>
      </c>
      <c r="B61" s="198">
        <v>30290598804</v>
      </c>
      <c r="C61" s="294" t="s">
        <v>267</v>
      </c>
      <c r="D61" s="484" t="s">
        <v>229</v>
      </c>
      <c r="E61" s="116" t="s">
        <v>89</v>
      </c>
      <c r="F61" s="116" t="s">
        <v>545</v>
      </c>
      <c r="G61" s="116" t="s">
        <v>1049</v>
      </c>
      <c r="H61" s="117">
        <v>31135124.300000001</v>
      </c>
      <c r="I61" s="118">
        <v>6.3096564065056127</v>
      </c>
      <c r="J61" s="488">
        <v>3.4424254192683579E-2</v>
      </c>
      <c r="K61" s="488">
        <v>3.1433312351603293E-2</v>
      </c>
      <c r="L61" s="488">
        <v>9.3119396383502639E-2</v>
      </c>
      <c r="M61" s="312"/>
      <c r="N61" s="312"/>
      <c r="O61" s="312"/>
      <c r="P61" s="171"/>
      <c r="Q61" s="204"/>
      <c r="R61" s="78"/>
      <c r="S61" s="78"/>
    </row>
    <row r="62" spans="1:19" ht="12.75" customHeight="1">
      <c r="A62" s="496" t="s">
        <v>1431</v>
      </c>
      <c r="B62" s="198">
        <v>10423796399</v>
      </c>
      <c r="C62" s="294" t="s">
        <v>270</v>
      </c>
      <c r="D62" s="484" t="s">
        <v>229</v>
      </c>
      <c r="E62" s="485" t="s">
        <v>99</v>
      </c>
      <c r="F62" s="485" t="s">
        <v>545</v>
      </c>
      <c r="G62" s="485" t="s">
        <v>1049</v>
      </c>
      <c r="H62" s="117">
        <v>57354431.369999997</v>
      </c>
      <c r="I62" s="118">
        <v>1399.4629744578797</v>
      </c>
      <c r="J62" s="488">
        <v>-0.10642121400246474</v>
      </c>
      <c r="K62" s="488">
        <v>8.9319777711605042E-4</v>
      </c>
      <c r="L62" s="488">
        <v>4.1951204368084749E-3</v>
      </c>
      <c r="M62" s="312"/>
      <c r="N62" s="312"/>
      <c r="O62" s="312"/>
      <c r="P62" s="171"/>
      <c r="Q62" s="204"/>
      <c r="R62" s="78"/>
      <c r="S62" s="78"/>
    </row>
    <row r="63" spans="1:19" ht="12.75" customHeight="1">
      <c r="A63" s="140" t="s">
        <v>105</v>
      </c>
      <c r="B63" s="198">
        <v>86292133603</v>
      </c>
      <c r="C63" s="294" t="s">
        <v>268</v>
      </c>
      <c r="D63" s="484" t="s">
        <v>229</v>
      </c>
      <c r="E63" s="485" t="s">
        <v>156</v>
      </c>
      <c r="F63" s="485" t="s">
        <v>545</v>
      </c>
      <c r="G63" s="485" t="s">
        <v>1049</v>
      </c>
      <c r="H63" s="117">
        <v>8661965.6999999993</v>
      </c>
      <c r="I63" s="118">
        <v>16.414861184175908</v>
      </c>
      <c r="J63" s="488">
        <v>3.0003959347568498E-2</v>
      </c>
      <c r="K63" s="488">
        <v>3.0845963666449316E-2</v>
      </c>
      <c r="L63" s="488">
        <v>0.16733826856317102</v>
      </c>
      <c r="M63" s="312"/>
      <c r="N63" s="312"/>
      <c r="O63" s="312"/>
      <c r="P63" s="171"/>
      <c r="Q63" s="204"/>
      <c r="R63" s="78"/>
      <c r="S63" s="78"/>
    </row>
    <row r="64" spans="1:19" ht="12.75" customHeight="1">
      <c r="A64" s="140" t="s">
        <v>106</v>
      </c>
      <c r="B64" s="198" t="s">
        <v>344</v>
      </c>
      <c r="C64" s="294" t="s">
        <v>269</v>
      </c>
      <c r="D64" s="484" t="s">
        <v>229</v>
      </c>
      <c r="E64" s="485" t="s">
        <v>89</v>
      </c>
      <c r="F64" s="485" t="s">
        <v>545</v>
      </c>
      <c r="G64" s="485" t="s">
        <v>1049</v>
      </c>
      <c r="H64" s="117">
        <v>58425356.810000002</v>
      </c>
      <c r="I64" s="118">
        <v>20.047963865449155</v>
      </c>
      <c r="J64" s="488">
        <v>4.7786832124094403E-2</v>
      </c>
      <c r="K64" s="488">
        <v>4.9821254482299793E-2</v>
      </c>
      <c r="L64" s="488">
        <v>7.8156722254540067E-2</v>
      </c>
      <c r="M64" s="312"/>
      <c r="N64" s="312"/>
      <c r="O64" s="312"/>
      <c r="P64" s="171"/>
      <c r="Q64" s="204"/>
      <c r="R64" s="78"/>
      <c r="S64" s="78"/>
    </row>
    <row r="65" spans="1:19" ht="12.75" customHeight="1">
      <c r="A65" s="140" t="s">
        <v>365</v>
      </c>
      <c r="B65" s="198" t="s">
        <v>366</v>
      </c>
      <c r="C65" s="294" t="s">
        <v>367</v>
      </c>
      <c r="D65" s="484" t="s">
        <v>107</v>
      </c>
      <c r="E65" s="485" t="s">
        <v>156</v>
      </c>
      <c r="F65" s="485" t="s">
        <v>545</v>
      </c>
      <c r="G65" s="485" t="s">
        <v>1048</v>
      </c>
      <c r="H65" s="117">
        <v>26942354.640000001</v>
      </c>
      <c r="I65" s="118">
        <v>731.63822719607526</v>
      </c>
      <c r="J65" s="488">
        <v>-1.0698409367480344E-2</v>
      </c>
      <c r="K65" s="488">
        <v>-3.2227750848623504E-3</v>
      </c>
      <c r="L65" s="488">
        <v>4.967235473367615E-2</v>
      </c>
      <c r="M65" s="312"/>
      <c r="N65" s="312"/>
      <c r="O65" s="312"/>
      <c r="P65" s="171"/>
      <c r="Q65" s="204"/>
      <c r="R65" s="78"/>
      <c r="S65" s="78"/>
    </row>
    <row r="66" spans="1:19" ht="12.75" customHeight="1">
      <c r="A66" s="140" t="s">
        <v>1429</v>
      </c>
      <c r="B66" s="198">
        <v>89809469629</v>
      </c>
      <c r="C66" s="294" t="s">
        <v>271</v>
      </c>
      <c r="D66" s="484" t="s">
        <v>107</v>
      </c>
      <c r="E66" s="485" t="s">
        <v>99</v>
      </c>
      <c r="F66" s="485" t="s">
        <v>545</v>
      </c>
      <c r="G66" s="485" t="s">
        <v>1048</v>
      </c>
      <c r="H66" s="117">
        <v>107414791.88</v>
      </c>
      <c r="I66" s="118">
        <v>754.03229902119176</v>
      </c>
      <c r="J66" s="488">
        <v>-2.8860687547932362E-2</v>
      </c>
      <c r="K66" s="488">
        <v>-4.1637952933770705E-4</v>
      </c>
      <c r="L66" s="488">
        <v>-1.2086049908780483E-3</v>
      </c>
      <c r="M66" s="312"/>
      <c r="N66" s="312"/>
      <c r="O66" s="312"/>
      <c r="P66" s="171"/>
      <c r="Q66" s="204"/>
      <c r="R66" s="78"/>
      <c r="S66" s="78"/>
    </row>
    <row r="67" spans="1:19" ht="12.75" customHeight="1">
      <c r="A67" s="115" t="s">
        <v>223</v>
      </c>
      <c r="B67" s="198">
        <v>85535430386</v>
      </c>
      <c r="C67" s="294" t="s">
        <v>272</v>
      </c>
      <c r="D67" s="484" t="s">
        <v>107</v>
      </c>
      <c r="E67" s="116" t="s">
        <v>89</v>
      </c>
      <c r="F67" s="116" t="s">
        <v>545</v>
      </c>
      <c r="G67" s="116" t="s">
        <v>1049</v>
      </c>
      <c r="H67" s="486">
        <v>131221704.64</v>
      </c>
      <c r="I67" s="487">
        <v>44.256815144561841</v>
      </c>
      <c r="J67" s="488">
        <v>2.774554418039421E-2</v>
      </c>
      <c r="K67" s="488">
        <v>2.5861545646458373E-2</v>
      </c>
      <c r="L67" s="488">
        <v>5.6193689267317382E-2</v>
      </c>
      <c r="M67" s="312"/>
      <c r="N67" s="312"/>
      <c r="O67" s="312"/>
      <c r="P67" s="171"/>
      <c r="Q67" s="204"/>
      <c r="R67" s="78"/>
      <c r="S67" s="78"/>
    </row>
    <row r="68" spans="1:19" ht="12.75" customHeight="1">
      <c r="A68" s="115" t="s">
        <v>108</v>
      </c>
      <c r="B68" s="198">
        <v>40425097619</v>
      </c>
      <c r="C68" s="294" t="s">
        <v>273</v>
      </c>
      <c r="D68" s="484" t="s">
        <v>107</v>
      </c>
      <c r="E68" s="116" t="s">
        <v>89</v>
      </c>
      <c r="F68" s="116" t="s">
        <v>545</v>
      </c>
      <c r="G68" s="116" t="s">
        <v>1048</v>
      </c>
      <c r="H68" s="486">
        <v>19157684.690000001</v>
      </c>
      <c r="I68" s="487">
        <v>744.19203349710165</v>
      </c>
      <c r="J68" s="488">
        <v>1.1488290893575392E-3</v>
      </c>
      <c r="K68" s="488">
        <v>1.4852030481127487E-2</v>
      </c>
      <c r="L68" s="488">
        <v>4.4373960045937633E-2</v>
      </c>
      <c r="M68" s="312"/>
      <c r="N68" s="312"/>
      <c r="O68" s="312"/>
      <c r="P68" s="171"/>
      <c r="Q68" s="204"/>
      <c r="R68" s="78"/>
      <c r="S68" s="78"/>
    </row>
    <row r="69" spans="1:19" ht="12.75" customHeight="1">
      <c r="A69" s="115" t="s">
        <v>230</v>
      </c>
      <c r="B69" s="198">
        <v>55749429688</v>
      </c>
      <c r="C69" s="294" t="s">
        <v>274</v>
      </c>
      <c r="D69" s="484" t="s">
        <v>107</v>
      </c>
      <c r="E69" s="116" t="s">
        <v>156</v>
      </c>
      <c r="F69" s="116" t="s">
        <v>545</v>
      </c>
      <c r="G69" s="116" t="s">
        <v>1048</v>
      </c>
      <c r="H69" s="486">
        <v>29837617.670000002</v>
      </c>
      <c r="I69" s="487">
        <v>763.85595366067537</v>
      </c>
      <c r="J69" s="488">
        <v>-1.2978517333485984E-2</v>
      </c>
      <c r="K69" s="488">
        <v>1.0228315067501992E-3</v>
      </c>
      <c r="L69" s="488">
        <v>1.171732576268103E-2</v>
      </c>
      <c r="M69" s="312"/>
      <c r="N69" s="312"/>
      <c r="O69" s="312"/>
      <c r="P69" s="171"/>
      <c r="Q69" s="204"/>
      <c r="R69" s="78"/>
      <c r="S69" s="78"/>
    </row>
    <row r="70" spans="1:19" ht="12.75" customHeight="1">
      <c r="A70" s="115" t="s">
        <v>357</v>
      </c>
      <c r="B70" s="198" t="s">
        <v>358</v>
      </c>
      <c r="C70" s="294" t="s">
        <v>359</v>
      </c>
      <c r="D70" s="484" t="s">
        <v>107</v>
      </c>
      <c r="E70" s="116" t="s">
        <v>156</v>
      </c>
      <c r="F70" s="116" t="s">
        <v>545</v>
      </c>
      <c r="G70" s="116" t="s">
        <v>1048</v>
      </c>
      <c r="H70" s="486">
        <v>19262533.300000001</v>
      </c>
      <c r="I70" s="487">
        <v>773.47335696573941</v>
      </c>
      <c r="J70" s="488">
        <v>-2.2407032219193823E-3</v>
      </c>
      <c r="K70" s="488">
        <v>-1.1579606274580989E-4</v>
      </c>
      <c r="L70" s="488">
        <v>1.2539809749405606E-2</v>
      </c>
      <c r="M70" s="312"/>
      <c r="N70" s="312"/>
      <c r="O70" s="312"/>
      <c r="P70" s="171"/>
      <c r="Q70" s="204"/>
      <c r="R70" s="78"/>
      <c r="S70" s="78"/>
    </row>
    <row r="71" spans="1:19" ht="12.75" customHeight="1">
      <c r="A71" s="115" t="s">
        <v>477</v>
      </c>
      <c r="B71" s="198" t="s">
        <v>478</v>
      </c>
      <c r="C71" s="294" t="s">
        <v>479</v>
      </c>
      <c r="D71" s="484" t="s">
        <v>107</v>
      </c>
      <c r="E71" s="116" t="s">
        <v>156</v>
      </c>
      <c r="F71" s="116" t="s">
        <v>545</v>
      </c>
      <c r="G71" s="116" t="s">
        <v>1050</v>
      </c>
      <c r="H71" s="486">
        <v>15952985.5</v>
      </c>
      <c r="I71" s="487">
        <v>683.25067126237991</v>
      </c>
      <c r="J71" s="488">
        <v>2.5936656009271086E-3</v>
      </c>
      <c r="K71" s="488">
        <v>2.4930172156896191E-3</v>
      </c>
      <c r="L71" s="488">
        <v>3.2758459977565657E-2</v>
      </c>
      <c r="M71" s="312"/>
      <c r="N71" s="312"/>
      <c r="O71" s="312"/>
      <c r="P71" s="171"/>
      <c r="Q71" s="204"/>
      <c r="R71" s="78"/>
      <c r="S71" s="78"/>
    </row>
    <row r="72" spans="1:19" ht="12.75" customHeight="1">
      <c r="A72" s="140" t="s">
        <v>430</v>
      </c>
      <c r="B72" s="198" t="s">
        <v>431</v>
      </c>
      <c r="C72" s="294" t="s">
        <v>432</v>
      </c>
      <c r="D72" s="484" t="s">
        <v>107</v>
      </c>
      <c r="E72" s="116" t="s">
        <v>99</v>
      </c>
      <c r="F72" s="116" t="s">
        <v>545</v>
      </c>
      <c r="G72" s="116" t="s">
        <v>1048</v>
      </c>
      <c r="H72" s="486">
        <v>57298130.270000003</v>
      </c>
      <c r="I72" s="487">
        <v>743.8963226088606</v>
      </c>
      <c r="J72" s="488">
        <v>-1.5915139511686882E-2</v>
      </c>
      <c r="K72" s="488">
        <v>-4.1710660340044114E-4</v>
      </c>
      <c r="L72" s="488">
        <v>1.9770750240544199E-3</v>
      </c>
      <c r="M72" s="312"/>
      <c r="N72" s="312"/>
      <c r="O72" s="312"/>
      <c r="P72" s="171"/>
      <c r="Q72" s="204"/>
      <c r="R72" s="78"/>
      <c r="S72" s="78"/>
    </row>
    <row r="73" spans="1:19" ht="12.75" customHeight="1">
      <c r="A73" s="115" t="s">
        <v>1330</v>
      </c>
      <c r="B73" s="198">
        <v>61515780704</v>
      </c>
      <c r="C73" s="294" t="s">
        <v>275</v>
      </c>
      <c r="D73" s="484" t="s">
        <v>107</v>
      </c>
      <c r="E73" s="116" t="s">
        <v>99</v>
      </c>
      <c r="F73" s="116" t="s">
        <v>545</v>
      </c>
      <c r="G73" s="116" t="s">
        <v>1049</v>
      </c>
      <c r="H73" s="486">
        <v>294314470.06999999</v>
      </c>
      <c r="I73" s="487">
        <v>133.12205827222081</v>
      </c>
      <c r="J73" s="488">
        <v>-3.0448963881314461E-2</v>
      </c>
      <c r="K73" s="488">
        <v>-2.3454458703553449E-4</v>
      </c>
      <c r="L73" s="488">
        <v>-3.1310195681366615E-4</v>
      </c>
      <c r="M73" s="312"/>
      <c r="N73" s="312"/>
      <c r="O73" s="312"/>
      <c r="P73" s="171"/>
      <c r="Q73" s="204"/>
      <c r="R73" s="78"/>
      <c r="S73" s="78"/>
    </row>
    <row r="74" spans="1:19" ht="12.75" customHeight="1">
      <c r="A74" s="115" t="s">
        <v>109</v>
      </c>
      <c r="B74" s="198">
        <v>16128752508</v>
      </c>
      <c r="C74" s="294" t="s">
        <v>276</v>
      </c>
      <c r="D74" s="484" t="s">
        <v>107</v>
      </c>
      <c r="E74" s="116" t="s">
        <v>90</v>
      </c>
      <c r="F74" s="116" t="s">
        <v>545</v>
      </c>
      <c r="G74" s="116" t="s">
        <v>1048</v>
      </c>
      <c r="H74" s="486">
        <v>40733086.560000002</v>
      </c>
      <c r="I74" s="487">
        <v>102.29824448410803</v>
      </c>
      <c r="J74" s="488">
        <v>1.491936695799656E-2</v>
      </c>
      <c r="K74" s="488">
        <v>1.7367098245126167E-2</v>
      </c>
      <c r="L74" s="488">
        <v>5.6017299714685054E-2</v>
      </c>
      <c r="M74" s="312"/>
      <c r="N74" s="312"/>
      <c r="O74" s="312"/>
      <c r="P74" s="171"/>
      <c r="Q74" s="204"/>
      <c r="R74" s="78"/>
      <c r="S74" s="78"/>
    </row>
    <row r="75" spans="1:19" ht="12.75" customHeight="1">
      <c r="A75" s="115" t="s">
        <v>110</v>
      </c>
      <c r="B75" s="198" t="s">
        <v>345</v>
      </c>
      <c r="C75" s="294" t="s">
        <v>277</v>
      </c>
      <c r="D75" s="484" t="s">
        <v>111</v>
      </c>
      <c r="E75" s="116" t="s">
        <v>99</v>
      </c>
      <c r="F75" s="116" t="s">
        <v>545</v>
      </c>
      <c r="G75" s="116" t="s">
        <v>1048</v>
      </c>
      <c r="H75" s="486">
        <v>1354767370.79</v>
      </c>
      <c r="I75" s="487">
        <v>1041.5798451597884</v>
      </c>
      <c r="J75" s="488">
        <v>2.9834551568172829E-2</v>
      </c>
      <c r="K75" s="488">
        <v>1.9891442607880006E-3</v>
      </c>
      <c r="L75" s="488">
        <v>1.8215770921766739E-2</v>
      </c>
      <c r="M75" s="312"/>
      <c r="N75" s="312"/>
      <c r="O75" s="312"/>
      <c r="P75" s="171"/>
      <c r="Q75" s="204"/>
      <c r="R75" s="78"/>
      <c r="S75" s="78"/>
    </row>
    <row r="76" spans="1:19" ht="12.75" customHeight="1">
      <c r="A76" s="115" t="s">
        <v>224</v>
      </c>
      <c r="B76" s="198">
        <v>97407922886</v>
      </c>
      <c r="C76" s="294" t="s">
        <v>278</v>
      </c>
      <c r="D76" s="484" t="s">
        <v>111</v>
      </c>
      <c r="E76" s="116" t="s">
        <v>99</v>
      </c>
      <c r="F76" s="116" t="s">
        <v>545</v>
      </c>
      <c r="G76" s="116" t="s">
        <v>1048</v>
      </c>
      <c r="H76" s="486">
        <v>852046193.58000004</v>
      </c>
      <c r="I76" s="487">
        <v>895.14802537914341</v>
      </c>
      <c r="J76" s="488">
        <v>3.116125743671927E-2</v>
      </c>
      <c r="K76" s="488">
        <v>5.0432510921338825E-3</v>
      </c>
      <c r="L76" s="488">
        <v>2.3939103106207726E-2</v>
      </c>
      <c r="M76" s="312"/>
      <c r="N76" s="312"/>
      <c r="O76" s="312"/>
      <c r="P76" s="171"/>
      <c r="Q76" s="204"/>
      <c r="R76" s="78"/>
      <c r="S76" s="78"/>
    </row>
    <row r="77" spans="1:19" ht="12.75" customHeight="1">
      <c r="A77" s="115" t="s">
        <v>354</v>
      </c>
      <c r="B77" s="198" t="s">
        <v>346</v>
      </c>
      <c r="C77" s="294" t="s">
        <v>349</v>
      </c>
      <c r="D77" s="484" t="s">
        <v>111</v>
      </c>
      <c r="E77" s="116" t="s">
        <v>99</v>
      </c>
      <c r="F77" s="116" t="s">
        <v>175</v>
      </c>
      <c r="G77" s="116" t="s">
        <v>1050</v>
      </c>
      <c r="H77" s="486">
        <v>25852725.7588</v>
      </c>
      <c r="I77" s="487">
        <v>721.82079999999996</v>
      </c>
      <c r="J77" s="488">
        <v>6.6635153113079326E-3</v>
      </c>
      <c r="K77" s="488">
        <v>1.8693780584591035E-3</v>
      </c>
      <c r="L77" s="488">
        <v>1.5680210040106335E-2</v>
      </c>
      <c r="M77" s="312"/>
      <c r="N77" s="312"/>
      <c r="O77" s="312"/>
      <c r="P77" s="171"/>
      <c r="Q77" s="204"/>
      <c r="R77" s="78"/>
      <c r="S77" s="78"/>
    </row>
    <row r="78" spans="1:19" ht="12.75" customHeight="1">
      <c r="A78" s="115" t="s">
        <v>545</v>
      </c>
      <c r="B78" s="198" t="s">
        <v>545</v>
      </c>
      <c r="C78" s="294" t="s">
        <v>545</v>
      </c>
      <c r="D78" s="484" t="s">
        <v>545</v>
      </c>
      <c r="E78" s="116" t="s">
        <v>545</v>
      </c>
      <c r="F78" s="116" t="s">
        <v>176</v>
      </c>
      <c r="G78" s="116" t="s">
        <v>1050</v>
      </c>
      <c r="H78" s="486">
        <v>11178028.7941</v>
      </c>
      <c r="I78" s="487">
        <v>717.76859999999999</v>
      </c>
      <c r="J78" s="488">
        <v>3.3561291105683733E-3</v>
      </c>
      <c r="K78" s="488">
        <v>1.7056018770098547E-3</v>
      </c>
      <c r="L78" s="488">
        <v>1.5013792322835728E-2</v>
      </c>
      <c r="M78" s="312"/>
      <c r="N78" s="312"/>
      <c r="O78" s="312"/>
      <c r="P78" s="171"/>
      <c r="Q78" s="204"/>
      <c r="R78" s="78"/>
      <c r="S78" s="78"/>
    </row>
    <row r="79" spans="1:19" ht="12.75" customHeight="1">
      <c r="A79" s="115" t="s">
        <v>545</v>
      </c>
      <c r="B79" s="198" t="s">
        <v>545</v>
      </c>
      <c r="C79" s="294" t="s">
        <v>545</v>
      </c>
      <c r="D79" s="484" t="s">
        <v>545</v>
      </c>
      <c r="E79" s="116" t="s">
        <v>545</v>
      </c>
      <c r="F79" s="116" t="s">
        <v>177</v>
      </c>
      <c r="G79" s="116" t="s">
        <v>1050</v>
      </c>
      <c r="H79" s="486">
        <v>1753200.6872</v>
      </c>
      <c r="I79" s="487">
        <v>713.73159999999996</v>
      </c>
      <c r="J79" s="488">
        <v>4.5509470805180641E-3</v>
      </c>
      <c r="K79" s="488">
        <v>1.5397441492963626E-3</v>
      </c>
      <c r="L79" s="488">
        <v>1.4345722181387632E-2</v>
      </c>
      <c r="M79" s="312"/>
      <c r="N79" s="312"/>
      <c r="O79" s="312"/>
      <c r="P79" s="171"/>
      <c r="Q79" s="204"/>
      <c r="R79" s="78"/>
      <c r="S79" s="78"/>
    </row>
    <row r="80" spans="1:19" ht="12.75" customHeight="1">
      <c r="A80" s="115" t="s">
        <v>364</v>
      </c>
      <c r="B80" s="198" t="s">
        <v>370</v>
      </c>
      <c r="C80" s="294" t="s">
        <v>371</v>
      </c>
      <c r="D80" s="484" t="s">
        <v>111</v>
      </c>
      <c r="E80" s="116" t="s">
        <v>99</v>
      </c>
      <c r="F80" s="116" t="s">
        <v>175</v>
      </c>
      <c r="G80" s="116" t="s">
        <v>1050</v>
      </c>
      <c r="H80" s="486">
        <v>32256902.556400001</v>
      </c>
      <c r="I80" s="487">
        <v>703.14059999999995</v>
      </c>
      <c r="J80" s="488">
        <v>6.7259797054997073E-3</v>
      </c>
      <c r="K80" s="488">
        <v>1.9314226840874138E-3</v>
      </c>
      <c r="L80" s="488">
        <v>1.6142402090594254E-2</v>
      </c>
      <c r="M80" s="312"/>
      <c r="N80" s="312"/>
      <c r="O80" s="312"/>
      <c r="P80" s="171"/>
      <c r="Q80" s="204"/>
      <c r="R80" s="78"/>
      <c r="S80" s="78"/>
    </row>
    <row r="81" spans="1:19" ht="12.75" customHeight="1">
      <c r="A81" s="115" t="s">
        <v>545</v>
      </c>
      <c r="B81" s="198" t="s">
        <v>545</v>
      </c>
      <c r="C81" s="294" t="s">
        <v>545</v>
      </c>
      <c r="D81" s="484" t="s">
        <v>545</v>
      </c>
      <c r="E81" s="116" t="s">
        <v>545</v>
      </c>
      <c r="F81" s="116" t="s">
        <v>176</v>
      </c>
      <c r="G81" s="116" t="s">
        <v>1050</v>
      </c>
      <c r="H81" s="486">
        <v>13854352.4648</v>
      </c>
      <c r="I81" s="487">
        <v>701.40949999999998</v>
      </c>
      <c r="J81" s="488">
        <v>-6.0355476803931607E-3</v>
      </c>
      <c r="K81" s="488">
        <v>1.8514232421769083E-3</v>
      </c>
      <c r="L81" s="488">
        <v>1.5810529585110533E-2</v>
      </c>
      <c r="M81" s="312"/>
      <c r="N81" s="312"/>
      <c r="O81" s="312"/>
      <c r="P81" s="171"/>
      <c r="Q81" s="204"/>
      <c r="R81" s="78"/>
      <c r="S81" s="78"/>
    </row>
    <row r="82" spans="1:19" ht="12.75" customHeight="1">
      <c r="A82" s="489" t="s">
        <v>545</v>
      </c>
      <c r="B82" s="198" t="s">
        <v>545</v>
      </c>
      <c r="C82" s="294" t="s">
        <v>545</v>
      </c>
      <c r="D82" s="484" t="s">
        <v>545</v>
      </c>
      <c r="E82" s="116" t="s">
        <v>545</v>
      </c>
      <c r="F82" s="116" t="s">
        <v>177</v>
      </c>
      <c r="G82" s="116" t="s">
        <v>1050</v>
      </c>
      <c r="H82" s="486">
        <v>3433835.0392999998</v>
      </c>
      <c r="I82" s="487">
        <v>699.68690000000004</v>
      </c>
      <c r="J82" s="488">
        <v>6.560535424050995E-3</v>
      </c>
      <c r="K82" s="488">
        <v>1.7667816269679726E-3</v>
      </c>
      <c r="L82" s="488">
        <v>1.5474892575539467E-2</v>
      </c>
      <c r="M82" s="312"/>
      <c r="N82" s="312"/>
      <c r="O82" s="312"/>
      <c r="P82" s="171"/>
      <c r="Q82" s="204"/>
      <c r="R82" s="78"/>
      <c r="S82" s="78"/>
    </row>
    <row r="83" spans="1:19" ht="12.75" customHeight="1">
      <c r="A83" s="115" t="s">
        <v>1340</v>
      </c>
      <c r="B83" s="198">
        <v>30096106301</v>
      </c>
      <c r="C83" s="294" t="s">
        <v>279</v>
      </c>
      <c r="D83" s="484" t="s">
        <v>111</v>
      </c>
      <c r="E83" s="116" t="s">
        <v>99</v>
      </c>
      <c r="F83" s="116" t="s">
        <v>545</v>
      </c>
      <c r="G83" s="116" t="s">
        <v>1050</v>
      </c>
      <c r="H83" s="486">
        <v>361526861.55000001</v>
      </c>
      <c r="I83" s="487">
        <v>908.88577055319593</v>
      </c>
      <c r="J83" s="488">
        <v>2.0481706798011201E-2</v>
      </c>
      <c r="K83" s="488">
        <v>1.7140748225716873E-3</v>
      </c>
      <c r="L83" s="488">
        <v>6.8280111720240289E-3</v>
      </c>
      <c r="M83" s="312"/>
      <c r="N83" s="312"/>
      <c r="O83" s="312"/>
      <c r="P83" s="171"/>
      <c r="Q83" s="204"/>
      <c r="R83" s="78"/>
      <c r="S83" s="78"/>
    </row>
    <row r="84" spans="1:19" ht="12.75" customHeight="1">
      <c r="A84" s="140" t="s">
        <v>112</v>
      </c>
      <c r="B84" s="198">
        <v>18911840764</v>
      </c>
      <c r="C84" s="294" t="s">
        <v>280</v>
      </c>
      <c r="D84" s="484" t="s">
        <v>111</v>
      </c>
      <c r="E84" s="116" t="s">
        <v>89</v>
      </c>
      <c r="F84" s="116" t="s">
        <v>545</v>
      </c>
      <c r="G84" s="116" t="s">
        <v>1048</v>
      </c>
      <c r="H84" s="486">
        <v>214388470.22</v>
      </c>
      <c r="I84" s="487">
        <v>91.593062229652062</v>
      </c>
      <c r="J84" s="488">
        <v>6.576846998923136E-2</v>
      </c>
      <c r="K84" s="488">
        <v>5.2770817887351607E-2</v>
      </c>
      <c r="L84" s="488">
        <v>8.0526635119542611E-2</v>
      </c>
      <c r="M84" s="312"/>
      <c r="N84" s="312"/>
      <c r="O84" s="312"/>
      <c r="P84" s="171"/>
      <c r="Q84" s="204"/>
      <c r="R84" s="78"/>
      <c r="S84" s="78"/>
    </row>
    <row r="85" spans="1:19" ht="12.75" customHeight="1">
      <c r="A85" s="115" t="s">
        <v>1430</v>
      </c>
      <c r="B85" s="198">
        <v>28173216249</v>
      </c>
      <c r="C85" s="294" t="s">
        <v>281</v>
      </c>
      <c r="D85" s="484" t="s">
        <v>111</v>
      </c>
      <c r="E85" s="116" t="s">
        <v>99</v>
      </c>
      <c r="F85" s="116" t="s">
        <v>545</v>
      </c>
      <c r="G85" s="116" t="s">
        <v>1048</v>
      </c>
      <c r="H85" s="486">
        <v>60466152.579999998</v>
      </c>
      <c r="I85" s="487">
        <v>953.56868655752783</v>
      </c>
      <c r="J85" s="488">
        <v>-9.1019498157421608E-2</v>
      </c>
      <c r="K85" s="488">
        <v>-1.1424732983200681E-4</v>
      </c>
      <c r="L85" s="488">
        <v>-2.7752870311770206E-4</v>
      </c>
      <c r="M85" s="312"/>
      <c r="N85" s="312"/>
      <c r="O85" s="312"/>
      <c r="P85" s="171"/>
      <c r="Q85" s="204"/>
      <c r="R85" s="78"/>
      <c r="S85" s="78"/>
    </row>
    <row r="86" spans="1:19" s="276" customFormat="1" ht="12.75" customHeight="1">
      <c r="A86" s="115" t="s">
        <v>1361</v>
      </c>
      <c r="B86" s="198" t="s">
        <v>1362</v>
      </c>
      <c r="C86" s="294" t="s">
        <v>1363</v>
      </c>
      <c r="D86" s="484" t="s">
        <v>111</v>
      </c>
      <c r="E86" s="116" t="s">
        <v>99</v>
      </c>
      <c r="F86" s="116"/>
      <c r="G86" s="116"/>
      <c r="H86" s="486">
        <v>0</v>
      </c>
      <c r="I86" s="487">
        <v>0</v>
      </c>
      <c r="J86" s="488" t="s">
        <v>545</v>
      </c>
      <c r="K86" s="488" t="s">
        <v>545</v>
      </c>
      <c r="L86" s="488" t="s">
        <v>545</v>
      </c>
      <c r="M86" s="312"/>
      <c r="N86" s="312"/>
      <c r="O86" s="312"/>
      <c r="P86" s="171"/>
      <c r="Q86" s="204"/>
      <c r="R86" s="78"/>
      <c r="S86" s="78"/>
    </row>
    <row r="87" spans="1:19" ht="12.75" customHeight="1">
      <c r="A87" s="115" t="s">
        <v>231</v>
      </c>
      <c r="B87" s="198">
        <v>62937824927</v>
      </c>
      <c r="C87" s="294" t="s">
        <v>282</v>
      </c>
      <c r="D87" s="484" t="s">
        <v>111</v>
      </c>
      <c r="E87" s="116" t="s">
        <v>156</v>
      </c>
      <c r="F87" s="116" t="s">
        <v>545</v>
      </c>
      <c r="G87" s="116" t="s">
        <v>1048</v>
      </c>
      <c r="H87" s="486">
        <v>32526644.719999999</v>
      </c>
      <c r="I87" s="487">
        <v>783.68040906043996</v>
      </c>
      <c r="J87" s="488">
        <v>4.1510202587621503E-2</v>
      </c>
      <c r="K87" s="488">
        <v>6.7127284489392203E-3</v>
      </c>
      <c r="L87" s="488">
        <v>4.6353324146879649E-2</v>
      </c>
      <c r="M87" s="312"/>
      <c r="N87" s="312"/>
      <c r="O87" s="312"/>
      <c r="P87" s="171"/>
      <c r="Q87" s="204"/>
      <c r="R87" s="78"/>
      <c r="S87" s="78"/>
    </row>
    <row r="88" spans="1:19" s="276" customFormat="1" ht="12.75" customHeight="1">
      <c r="A88" s="115" t="s">
        <v>113</v>
      </c>
      <c r="B88" s="198">
        <v>52772437018</v>
      </c>
      <c r="C88" s="294" t="s">
        <v>283</v>
      </c>
      <c r="D88" s="484" t="s">
        <v>111</v>
      </c>
      <c r="E88" s="116" t="s">
        <v>90</v>
      </c>
      <c r="F88" s="116" t="s">
        <v>545</v>
      </c>
      <c r="G88" s="116" t="s">
        <v>1048</v>
      </c>
      <c r="H88" s="486">
        <v>223431934.88999999</v>
      </c>
      <c r="I88" s="487">
        <v>123.02779687814326</v>
      </c>
      <c r="J88" s="488">
        <v>4.3840843351752978E-2</v>
      </c>
      <c r="K88" s="488">
        <v>1.7509479567076269E-2</v>
      </c>
      <c r="L88" s="488">
        <v>9.0771266948781459E-2</v>
      </c>
      <c r="M88" s="312"/>
      <c r="N88" s="312"/>
      <c r="O88" s="312"/>
      <c r="P88" s="171"/>
      <c r="Q88" s="204"/>
      <c r="R88" s="78"/>
      <c r="S88" s="78"/>
    </row>
    <row r="89" spans="1:19" ht="12.75" customHeight="1">
      <c r="A89" s="115" t="s">
        <v>486</v>
      </c>
      <c r="B89" s="198" t="s">
        <v>487</v>
      </c>
      <c r="C89" s="294" t="s">
        <v>488</v>
      </c>
      <c r="D89" s="484" t="s">
        <v>111</v>
      </c>
      <c r="E89" s="116" t="s">
        <v>156</v>
      </c>
      <c r="F89" s="116" t="s">
        <v>545</v>
      </c>
      <c r="G89" s="116" t="s">
        <v>1048</v>
      </c>
      <c r="H89" s="486">
        <v>30276925.260000002</v>
      </c>
      <c r="I89" s="487">
        <v>722.96491803895992</v>
      </c>
      <c r="J89" s="488">
        <v>1.2100234893376749E-2</v>
      </c>
      <c r="K89" s="488">
        <v>7.6478858293096419E-3</v>
      </c>
      <c r="L89" s="488">
        <v>3.6733285923045145E-2</v>
      </c>
      <c r="M89" s="312"/>
      <c r="N89" s="312"/>
      <c r="O89" s="312"/>
      <c r="P89" s="171"/>
      <c r="Q89" s="204"/>
      <c r="R89" s="78"/>
      <c r="S89" s="78"/>
    </row>
    <row r="90" spans="1:19" ht="12.75" customHeight="1">
      <c r="A90" s="140" t="s">
        <v>376</v>
      </c>
      <c r="B90" s="198">
        <v>31076456551</v>
      </c>
      <c r="C90" s="294" t="s">
        <v>285</v>
      </c>
      <c r="D90" s="484" t="s">
        <v>111</v>
      </c>
      <c r="E90" s="116" t="s">
        <v>99</v>
      </c>
      <c r="F90" s="116" t="s">
        <v>545</v>
      </c>
      <c r="G90" s="116" t="s">
        <v>1049</v>
      </c>
      <c r="H90" s="486">
        <v>393108732.5</v>
      </c>
      <c r="I90" s="487">
        <v>105.30472574992893</v>
      </c>
      <c r="J90" s="488">
        <v>7.2816772053128975E-2</v>
      </c>
      <c r="K90" s="488">
        <v>-5.6435218139805343E-6</v>
      </c>
      <c r="L90" s="488">
        <v>5.9054413198507127E-3</v>
      </c>
      <c r="M90" s="312"/>
      <c r="N90" s="312"/>
      <c r="O90" s="312"/>
      <c r="P90" s="171"/>
      <c r="Q90" s="204"/>
      <c r="R90" s="78"/>
      <c r="S90" s="78"/>
    </row>
    <row r="91" spans="1:19" ht="12.75" customHeight="1">
      <c r="A91" s="140" t="s">
        <v>1341</v>
      </c>
      <c r="B91" s="198">
        <v>66324185184</v>
      </c>
      <c r="C91" s="294" t="s">
        <v>284</v>
      </c>
      <c r="D91" s="484" t="s">
        <v>111</v>
      </c>
      <c r="E91" s="116" t="s">
        <v>99</v>
      </c>
      <c r="F91" s="116" t="s">
        <v>545</v>
      </c>
      <c r="G91" s="116" t="s">
        <v>1049</v>
      </c>
      <c r="H91" s="486">
        <v>593006340.46000004</v>
      </c>
      <c r="I91" s="487">
        <v>143.39823541078522</v>
      </c>
      <c r="J91" s="488">
        <v>-0.16172396703531045</v>
      </c>
      <c r="K91" s="488">
        <v>5.6193218780364873E-6</v>
      </c>
      <c r="L91" s="488">
        <v>-1.9940935331663745E-4</v>
      </c>
      <c r="M91" s="312"/>
      <c r="N91" s="312"/>
      <c r="O91" s="312"/>
      <c r="P91" s="171"/>
      <c r="Q91" s="204"/>
      <c r="R91" s="78"/>
      <c r="S91" s="78"/>
    </row>
    <row r="92" spans="1:19" ht="12.75" customHeight="1">
      <c r="A92" s="140" t="s">
        <v>114</v>
      </c>
      <c r="B92" s="198">
        <v>51707511570</v>
      </c>
      <c r="C92" s="294" t="s">
        <v>286</v>
      </c>
      <c r="D92" s="484" t="s">
        <v>115</v>
      </c>
      <c r="E92" s="116" t="s">
        <v>89</v>
      </c>
      <c r="F92" s="116" t="s">
        <v>545</v>
      </c>
      <c r="G92" s="116" t="s">
        <v>1048</v>
      </c>
      <c r="H92" s="486">
        <v>12426107.1776</v>
      </c>
      <c r="I92" s="487">
        <v>678.27127041531287</v>
      </c>
      <c r="J92" s="488">
        <v>2.8150112270382444E-2</v>
      </c>
      <c r="K92" s="488">
        <v>3.027287227905795E-2</v>
      </c>
      <c r="L92" s="488">
        <v>0.1211656126434375</v>
      </c>
      <c r="M92" s="312"/>
      <c r="N92" s="312"/>
      <c r="O92" s="312"/>
      <c r="P92" s="171"/>
      <c r="Q92" s="204"/>
      <c r="R92" s="78"/>
      <c r="S92" s="78"/>
    </row>
    <row r="93" spans="1:19" s="276" customFormat="1" ht="12.75" customHeight="1">
      <c r="A93" s="140" t="s">
        <v>1347</v>
      </c>
      <c r="B93" s="198" t="s">
        <v>1348</v>
      </c>
      <c r="C93" s="294" t="s">
        <v>1364</v>
      </c>
      <c r="D93" s="484" t="s">
        <v>115</v>
      </c>
      <c r="E93" s="116" t="s">
        <v>99</v>
      </c>
      <c r="F93" s="116"/>
      <c r="G93" s="116"/>
      <c r="H93" s="486">
        <v>0</v>
      </c>
      <c r="I93" s="487">
        <v>0</v>
      </c>
      <c r="J93" s="488" t="s">
        <v>545</v>
      </c>
      <c r="K93" s="488" t="s">
        <v>545</v>
      </c>
      <c r="L93" s="488" t="s">
        <v>545</v>
      </c>
      <c r="M93" s="312"/>
      <c r="N93" s="312"/>
      <c r="O93" s="312"/>
      <c r="P93" s="171"/>
      <c r="Q93" s="204"/>
      <c r="R93" s="78"/>
      <c r="S93" s="78"/>
    </row>
    <row r="94" spans="1:19" ht="12.75" customHeight="1">
      <c r="A94" s="115" t="s">
        <v>116</v>
      </c>
      <c r="B94" s="198">
        <v>40759487854</v>
      </c>
      <c r="C94" s="294" t="s">
        <v>287</v>
      </c>
      <c r="D94" s="484" t="s">
        <v>115</v>
      </c>
      <c r="E94" s="116" t="s">
        <v>89</v>
      </c>
      <c r="F94" s="116" t="s">
        <v>545</v>
      </c>
      <c r="G94" s="116" t="s">
        <v>1050</v>
      </c>
      <c r="H94" s="486">
        <v>21547814.4362</v>
      </c>
      <c r="I94" s="487">
        <v>108.33194796168027</v>
      </c>
      <c r="J94" s="488">
        <v>3.8055204029354472E-2</v>
      </c>
      <c r="K94" s="488">
        <v>3.1539886605369327E-2</v>
      </c>
      <c r="L94" s="488">
        <v>0.16357924869130769</v>
      </c>
      <c r="M94" s="312"/>
      <c r="N94" s="312"/>
      <c r="O94" s="312"/>
      <c r="P94" s="171"/>
      <c r="Q94" s="204"/>
      <c r="R94" s="78"/>
      <c r="S94" s="78"/>
    </row>
    <row r="95" spans="1:19" ht="12.75" customHeight="1">
      <c r="A95" s="115" t="s">
        <v>214</v>
      </c>
      <c r="B95" s="198">
        <v>89187481269</v>
      </c>
      <c r="C95" s="294" t="s">
        <v>288</v>
      </c>
      <c r="D95" s="484" t="s">
        <v>117</v>
      </c>
      <c r="E95" s="500" t="s">
        <v>156</v>
      </c>
      <c r="F95" s="500" t="s">
        <v>545</v>
      </c>
      <c r="G95" s="500" t="s">
        <v>1048</v>
      </c>
      <c r="H95" s="486">
        <v>83314056.308899999</v>
      </c>
      <c r="I95" s="487">
        <v>789.30861174875338</v>
      </c>
      <c r="J95" s="488">
        <v>-1.8655952881407978E-2</v>
      </c>
      <c r="K95" s="488">
        <v>8.0890456662883192E-3</v>
      </c>
      <c r="L95" s="488">
        <v>1.9357219261440628E-2</v>
      </c>
      <c r="M95" s="312"/>
      <c r="N95" s="312"/>
      <c r="O95" s="312"/>
      <c r="P95" s="171"/>
      <c r="Q95" s="204"/>
      <c r="R95" s="78"/>
      <c r="S95" s="78"/>
    </row>
    <row r="96" spans="1:19" ht="12.75" customHeight="1">
      <c r="A96" s="115" t="s">
        <v>202</v>
      </c>
      <c r="B96" s="198" t="s">
        <v>347</v>
      </c>
      <c r="C96" s="294" t="s">
        <v>289</v>
      </c>
      <c r="D96" s="484" t="s">
        <v>117</v>
      </c>
      <c r="E96" s="500" t="s">
        <v>99</v>
      </c>
      <c r="F96" s="500" t="s">
        <v>545</v>
      </c>
      <c r="G96" s="500" t="s">
        <v>1048</v>
      </c>
      <c r="H96" s="486">
        <v>559972363.68550003</v>
      </c>
      <c r="I96" s="487">
        <v>818.79579758019122</v>
      </c>
      <c r="J96" s="488">
        <v>6.5450292963253887E-3</v>
      </c>
      <c r="K96" s="488">
        <v>2.1255512827267342E-3</v>
      </c>
      <c r="L96" s="488">
        <v>2.306827602146444E-2</v>
      </c>
      <c r="M96" s="312"/>
      <c r="N96" s="312"/>
      <c r="O96" s="312"/>
      <c r="P96" s="171"/>
      <c r="Q96" s="204"/>
      <c r="R96" s="78"/>
      <c r="S96" s="78"/>
    </row>
    <row r="97" spans="1:19">
      <c r="A97" s="503" t="s">
        <v>205</v>
      </c>
      <c r="B97" s="198">
        <v>79265733460</v>
      </c>
      <c r="C97" s="294" t="s">
        <v>290</v>
      </c>
      <c r="D97" s="484" t="s">
        <v>117</v>
      </c>
      <c r="E97" s="500" t="s">
        <v>156</v>
      </c>
      <c r="F97" s="500" t="s">
        <v>545</v>
      </c>
      <c r="G97" s="500" t="s">
        <v>1048</v>
      </c>
      <c r="H97" s="486">
        <v>102867651.69769999</v>
      </c>
      <c r="I97" s="487">
        <v>858.33325457408444</v>
      </c>
      <c r="J97" s="488">
        <v>8.5895003704741235E-3</v>
      </c>
      <c r="K97" s="488">
        <v>2.2847489257148856E-2</v>
      </c>
      <c r="L97" s="488">
        <v>2.1120220523918265E-2</v>
      </c>
      <c r="M97" s="312"/>
      <c r="N97" s="312"/>
      <c r="O97" s="312"/>
      <c r="P97" s="171"/>
      <c r="Q97" s="204"/>
      <c r="R97" s="78"/>
      <c r="S97" s="78"/>
    </row>
    <row r="98" spans="1:19">
      <c r="A98" s="503" t="s">
        <v>1323</v>
      </c>
      <c r="B98" s="198">
        <v>27751007165</v>
      </c>
      <c r="C98" s="294" t="s">
        <v>545</v>
      </c>
      <c r="D98" s="484" t="s">
        <v>117</v>
      </c>
      <c r="E98" s="500" t="s">
        <v>99</v>
      </c>
      <c r="F98" s="500" t="s">
        <v>545</v>
      </c>
      <c r="G98" s="500" t="s">
        <v>1048</v>
      </c>
      <c r="H98" s="486">
        <v>0</v>
      </c>
      <c r="I98" s="487">
        <v>0</v>
      </c>
      <c r="J98" s="488" t="s">
        <v>545</v>
      </c>
      <c r="K98" s="488" t="s">
        <v>545</v>
      </c>
      <c r="L98" s="488" t="s">
        <v>545</v>
      </c>
      <c r="M98" s="312"/>
      <c r="N98" s="312"/>
      <c r="O98" s="312"/>
      <c r="P98" s="171"/>
      <c r="Q98" s="204"/>
      <c r="R98" s="78"/>
      <c r="S98" s="78"/>
    </row>
    <row r="99" spans="1:19" ht="12.75" customHeight="1">
      <c r="A99" s="115" t="s">
        <v>1335</v>
      </c>
      <c r="B99" s="198">
        <v>20010251059</v>
      </c>
      <c r="C99" s="294" t="s">
        <v>291</v>
      </c>
      <c r="D99" s="484" t="s">
        <v>117</v>
      </c>
      <c r="E99" s="500" t="s">
        <v>99</v>
      </c>
      <c r="F99" s="500" t="s">
        <v>545</v>
      </c>
      <c r="G99" s="500" t="s">
        <v>1048</v>
      </c>
      <c r="H99" s="486">
        <v>117103120.6037</v>
      </c>
      <c r="I99" s="487">
        <v>787.99767203630415</v>
      </c>
      <c r="J99" s="488">
        <v>1.9864441573923752E-2</v>
      </c>
      <c r="K99" s="488">
        <v>-8.2947204698147203E-5</v>
      </c>
      <c r="L99" s="488">
        <v>2.3332807438969372E-3</v>
      </c>
      <c r="M99" s="312"/>
      <c r="N99" s="312"/>
      <c r="O99" s="312"/>
      <c r="P99" s="171"/>
      <c r="Q99" s="204"/>
      <c r="R99" s="78"/>
      <c r="S99" s="78"/>
    </row>
    <row r="100" spans="1:19" s="276" customFormat="1" ht="12.75" customHeight="1">
      <c r="A100" s="115" t="s">
        <v>1334</v>
      </c>
      <c r="B100" s="198" t="s">
        <v>433</v>
      </c>
      <c r="C100" s="294" t="s">
        <v>434</v>
      </c>
      <c r="D100" s="484" t="s">
        <v>117</v>
      </c>
      <c r="E100" s="500" t="s">
        <v>99</v>
      </c>
      <c r="F100" s="500" t="s">
        <v>545</v>
      </c>
      <c r="G100" s="500" t="s">
        <v>1049</v>
      </c>
      <c r="H100" s="486">
        <v>217648593.72499999</v>
      </c>
      <c r="I100" s="487">
        <v>101.80572345725528</v>
      </c>
      <c r="J100" s="488">
        <v>5.0286921055269884E-2</v>
      </c>
      <c r="K100" s="488">
        <v>7.9487322504157021E-4</v>
      </c>
      <c r="L100" s="488">
        <v>6.134289704241791E-3</v>
      </c>
      <c r="M100" s="312"/>
      <c r="N100" s="312"/>
      <c r="O100" s="312"/>
      <c r="P100" s="171"/>
      <c r="Q100" s="204"/>
      <c r="R100" s="78"/>
      <c r="S100" s="78"/>
    </row>
    <row r="101" spans="1:19" s="276" customFormat="1" ht="12.75" customHeight="1">
      <c r="A101" s="115" t="s">
        <v>496</v>
      </c>
      <c r="B101" s="198" t="s">
        <v>497</v>
      </c>
      <c r="C101" s="294" t="s">
        <v>498</v>
      </c>
      <c r="D101" s="484" t="s">
        <v>117</v>
      </c>
      <c r="E101" s="500" t="s">
        <v>499</v>
      </c>
      <c r="F101" s="500" t="s">
        <v>545</v>
      </c>
      <c r="G101" s="500" t="s">
        <v>1048</v>
      </c>
      <c r="H101" s="486">
        <v>6955301.3618000001</v>
      </c>
      <c r="I101" s="487">
        <v>741.23097665168166</v>
      </c>
      <c r="J101" s="488">
        <v>1.9157615526295135E-3</v>
      </c>
      <c r="K101" s="488">
        <v>3.5658557556250692E-3</v>
      </c>
      <c r="L101" s="488">
        <v>3.3566325395817609E-2</v>
      </c>
      <c r="M101" s="312"/>
      <c r="N101" s="312"/>
      <c r="O101" s="312"/>
      <c r="P101" s="171"/>
      <c r="Q101" s="204"/>
      <c r="R101" s="78"/>
      <c r="S101" s="78"/>
    </row>
    <row r="102" spans="1:19">
      <c r="A102" s="503" t="s">
        <v>500</v>
      </c>
      <c r="B102" s="198" t="s">
        <v>501</v>
      </c>
      <c r="C102" s="294" t="s">
        <v>502</v>
      </c>
      <c r="D102" s="484" t="s">
        <v>117</v>
      </c>
      <c r="E102" s="500" t="s">
        <v>499</v>
      </c>
      <c r="F102" s="500" t="s">
        <v>545</v>
      </c>
      <c r="G102" s="500" t="s">
        <v>1048</v>
      </c>
      <c r="H102" s="486">
        <v>9653849.8441000003</v>
      </c>
      <c r="I102" s="487">
        <v>788.49584507519432</v>
      </c>
      <c r="J102" s="488">
        <v>6.9175466840440958E-2</v>
      </c>
      <c r="K102" s="488">
        <v>2.5506200514622934E-2</v>
      </c>
      <c r="L102" s="488">
        <v>0.15795047594117229</v>
      </c>
      <c r="M102" s="312"/>
      <c r="N102" s="312"/>
      <c r="O102" s="312"/>
      <c r="P102" s="171"/>
      <c r="Q102" s="204"/>
      <c r="R102" s="78"/>
      <c r="S102" s="78"/>
    </row>
    <row r="103" spans="1:19" s="276" customFormat="1">
      <c r="A103" s="503" t="s">
        <v>206</v>
      </c>
      <c r="B103" s="198">
        <v>79301865686</v>
      </c>
      <c r="C103" s="294" t="s">
        <v>292</v>
      </c>
      <c r="D103" s="484" t="s">
        <v>117</v>
      </c>
      <c r="E103" s="500" t="s">
        <v>156</v>
      </c>
      <c r="F103" s="500" t="s">
        <v>545</v>
      </c>
      <c r="G103" s="500" t="s">
        <v>1048</v>
      </c>
      <c r="H103" s="486">
        <v>135250636.10749999</v>
      </c>
      <c r="I103" s="487">
        <v>797.49262156515852</v>
      </c>
      <c r="J103" s="488">
        <v>-3.1974483770662587E-3</v>
      </c>
      <c r="K103" s="488">
        <v>3.8403100356367847E-3</v>
      </c>
      <c r="L103" s="488">
        <v>1.9426551541320558E-2</v>
      </c>
      <c r="M103" s="312"/>
      <c r="N103" s="312"/>
      <c r="O103" s="312"/>
      <c r="P103" s="171"/>
      <c r="Q103" s="204"/>
      <c r="R103" s="78"/>
      <c r="S103" s="78"/>
    </row>
    <row r="104" spans="1:19" ht="12.75" customHeight="1">
      <c r="A104" s="115" t="s">
        <v>537</v>
      </c>
      <c r="B104" s="198" t="s">
        <v>538</v>
      </c>
      <c r="C104" s="294" t="s">
        <v>539</v>
      </c>
      <c r="D104" s="484" t="s">
        <v>117</v>
      </c>
      <c r="E104" s="500" t="s">
        <v>99</v>
      </c>
      <c r="F104" s="500" t="s">
        <v>545</v>
      </c>
      <c r="G104" s="500" t="s">
        <v>1050</v>
      </c>
      <c r="H104" s="494">
        <v>54589587.921800002</v>
      </c>
      <c r="I104" s="495">
        <v>683.31226219068913</v>
      </c>
      <c r="J104" s="488">
        <v>7.4307839654019769E-3</v>
      </c>
      <c r="K104" s="488">
        <v>2.6328885069233365E-3</v>
      </c>
      <c r="L104" s="488">
        <v>2.1651112393356486E-2</v>
      </c>
      <c r="M104" s="312"/>
      <c r="N104" s="312"/>
      <c r="O104" s="312"/>
      <c r="P104" s="171"/>
      <c r="Q104" s="204"/>
      <c r="R104" s="78"/>
      <c r="S104" s="78"/>
    </row>
    <row r="105" spans="1:19" ht="12.75" customHeight="1">
      <c r="A105" s="115" t="s">
        <v>1333</v>
      </c>
      <c r="B105" s="198" t="s">
        <v>424</v>
      </c>
      <c r="C105" s="294" t="s">
        <v>425</v>
      </c>
      <c r="D105" s="484" t="s">
        <v>508</v>
      </c>
      <c r="E105" s="500" t="s">
        <v>99</v>
      </c>
      <c r="F105" s="500" t="s">
        <v>545</v>
      </c>
      <c r="G105" s="500" t="s">
        <v>1049</v>
      </c>
      <c r="H105" s="494">
        <v>12271418.58</v>
      </c>
      <c r="I105" s="495">
        <v>1011.8693795484021</v>
      </c>
      <c r="J105" s="488">
        <v>3.1961092615842013E-3</v>
      </c>
      <c r="K105" s="488">
        <v>5.398650510310965E-4</v>
      </c>
      <c r="L105" s="488">
        <v>1.8468707980920929E-3</v>
      </c>
      <c r="M105" s="312"/>
      <c r="N105" s="312"/>
      <c r="O105" s="312"/>
      <c r="P105" s="171"/>
      <c r="Q105" s="204"/>
      <c r="R105" s="78"/>
      <c r="S105" s="78"/>
    </row>
    <row r="106" spans="1:19" s="276" customFormat="1" ht="12.75" customHeight="1">
      <c r="A106" s="115" t="s">
        <v>386</v>
      </c>
      <c r="B106" s="198">
        <v>37884602446</v>
      </c>
      <c r="C106" s="294" t="s">
        <v>296</v>
      </c>
      <c r="D106" s="484" t="s">
        <v>118</v>
      </c>
      <c r="E106" s="500" t="s">
        <v>89</v>
      </c>
      <c r="F106" s="500" t="s">
        <v>545</v>
      </c>
      <c r="G106" s="500" t="s">
        <v>1049</v>
      </c>
      <c r="H106" s="494">
        <v>242759608.00279999</v>
      </c>
      <c r="I106" s="495">
        <v>118.44167001879595</v>
      </c>
      <c r="J106" s="488">
        <v>3.5600548015106259E-2</v>
      </c>
      <c r="K106" s="488">
        <v>3.8148608233997905E-2</v>
      </c>
      <c r="L106" s="488">
        <v>7.0587177705509596E-2</v>
      </c>
      <c r="M106" s="312"/>
      <c r="N106" s="312"/>
      <c r="O106" s="312"/>
      <c r="P106" s="171"/>
      <c r="Q106" s="204"/>
      <c r="R106" s="78"/>
      <c r="S106" s="78"/>
    </row>
    <row r="107" spans="1:19" ht="12.75" customHeight="1">
      <c r="A107" s="115" t="s">
        <v>1017</v>
      </c>
      <c r="B107" s="198" t="s">
        <v>550</v>
      </c>
      <c r="C107" s="294" t="s">
        <v>551</v>
      </c>
      <c r="D107" s="484" t="s">
        <v>118</v>
      </c>
      <c r="E107" s="500" t="s">
        <v>99</v>
      </c>
      <c r="F107" s="500" t="s">
        <v>545</v>
      </c>
      <c r="G107" s="500" t="s">
        <v>1050</v>
      </c>
      <c r="H107" s="486">
        <v>89403539.834299996</v>
      </c>
      <c r="I107" s="487">
        <v>673.40508850549338</v>
      </c>
      <c r="J107" s="488">
        <v>7.2805053546185494E-3</v>
      </c>
      <c r="K107" s="488">
        <v>2.4833255989709091E-3</v>
      </c>
      <c r="L107" s="488" t="s">
        <v>545</v>
      </c>
      <c r="M107" s="312"/>
      <c r="N107" s="312"/>
      <c r="O107" s="312"/>
      <c r="P107" s="171"/>
      <c r="Q107" s="204"/>
      <c r="R107" s="78"/>
      <c r="S107" s="78"/>
    </row>
    <row r="108" spans="1:19" ht="12.75" customHeight="1">
      <c r="A108" s="115" t="s">
        <v>387</v>
      </c>
      <c r="B108" s="198">
        <v>94465089647</v>
      </c>
      <c r="C108" s="294" t="s">
        <v>297</v>
      </c>
      <c r="D108" s="484" t="s">
        <v>118</v>
      </c>
      <c r="E108" s="500" t="s">
        <v>99</v>
      </c>
      <c r="F108" s="500" t="s">
        <v>545</v>
      </c>
      <c r="G108" s="500" t="s">
        <v>1048</v>
      </c>
      <c r="H108" s="486">
        <v>1734237680.9533999</v>
      </c>
      <c r="I108" s="487">
        <v>1522.2874447643019</v>
      </c>
      <c r="J108" s="488">
        <v>4.7099667832938952E-2</v>
      </c>
      <c r="K108" s="488">
        <v>4.2285310949849997E-3</v>
      </c>
      <c r="L108" s="488">
        <v>2.8391644290244322E-2</v>
      </c>
      <c r="M108" s="312"/>
      <c r="N108" s="312"/>
      <c r="O108" s="312"/>
      <c r="P108" s="171"/>
      <c r="Q108" s="204"/>
      <c r="R108" s="78"/>
      <c r="S108" s="78"/>
    </row>
    <row r="109" spans="1:19" s="276" customFormat="1" ht="12.75" customHeight="1">
      <c r="A109" s="115" t="s">
        <v>388</v>
      </c>
      <c r="B109" s="198">
        <v>78935969676</v>
      </c>
      <c r="C109" s="294" t="s">
        <v>298</v>
      </c>
      <c r="D109" s="484" t="s">
        <v>118</v>
      </c>
      <c r="E109" s="500" t="s">
        <v>89</v>
      </c>
      <c r="F109" s="500" t="s">
        <v>545</v>
      </c>
      <c r="G109" s="500" t="s">
        <v>1048</v>
      </c>
      <c r="H109" s="486">
        <v>86635801.444399998</v>
      </c>
      <c r="I109" s="487">
        <v>845.31622049513146</v>
      </c>
      <c r="J109" s="488">
        <v>2.8008082871604278E-2</v>
      </c>
      <c r="K109" s="488">
        <v>2.5703434854999374E-2</v>
      </c>
      <c r="L109" s="488">
        <v>0.16496684240324022</v>
      </c>
      <c r="M109" s="312"/>
      <c r="N109" s="312"/>
      <c r="O109" s="312"/>
      <c r="P109" s="171"/>
      <c r="Q109" s="204"/>
      <c r="R109" s="78"/>
      <c r="S109" s="78"/>
    </row>
    <row r="110" spans="1:19" ht="12.75" customHeight="1">
      <c r="A110" s="115" t="s">
        <v>383</v>
      </c>
      <c r="B110" s="198" t="s">
        <v>384</v>
      </c>
      <c r="C110" s="294" t="s">
        <v>385</v>
      </c>
      <c r="D110" s="484" t="s">
        <v>118</v>
      </c>
      <c r="E110" s="500" t="s">
        <v>156</v>
      </c>
      <c r="F110" s="500" t="s">
        <v>545</v>
      </c>
      <c r="G110" s="500" t="s">
        <v>1048</v>
      </c>
      <c r="H110" s="486">
        <v>67336320.710099995</v>
      </c>
      <c r="I110" s="487">
        <v>807.00679993351639</v>
      </c>
      <c r="J110" s="488">
        <v>-6.091170393400791E-4</v>
      </c>
      <c r="K110" s="488">
        <v>2.5621679674565634E-3</v>
      </c>
      <c r="L110" s="488">
        <v>2.1498318699461283E-2</v>
      </c>
      <c r="M110" s="312"/>
      <c r="N110" s="312"/>
      <c r="O110" s="312"/>
      <c r="P110" s="171"/>
      <c r="Q110" s="204"/>
      <c r="R110" s="78"/>
      <c r="S110" s="78"/>
    </row>
    <row r="111" spans="1:19" ht="12.75" customHeight="1">
      <c r="A111" s="115" t="s">
        <v>507</v>
      </c>
      <c r="B111" s="198" t="s">
        <v>509</v>
      </c>
      <c r="C111" s="294" t="s">
        <v>510</v>
      </c>
      <c r="D111" s="484" t="s">
        <v>118</v>
      </c>
      <c r="E111" s="500" t="s">
        <v>156</v>
      </c>
      <c r="F111" s="500" t="s">
        <v>545</v>
      </c>
      <c r="G111" s="500" t="s">
        <v>1050</v>
      </c>
      <c r="H111" s="486">
        <v>99398581.661400005</v>
      </c>
      <c r="I111" s="487">
        <v>691.7984809387732</v>
      </c>
      <c r="J111" s="488">
        <v>-4.2102999562926291E-3</v>
      </c>
      <c r="K111" s="488">
        <v>1.6531925107534651E-3</v>
      </c>
      <c r="L111" s="488">
        <v>3.3391636062658714E-2</v>
      </c>
      <c r="M111" s="312"/>
      <c r="N111" s="312"/>
      <c r="O111" s="312"/>
      <c r="P111" s="171"/>
      <c r="Q111" s="204"/>
      <c r="R111" s="78"/>
      <c r="S111" s="78"/>
    </row>
    <row r="112" spans="1:19" ht="12.75" customHeight="1">
      <c r="A112" s="115" t="s">
        <v>1331</v>
      </c>
      <c r="B112" s="198">
        <v>35313366580</v>
      </c>
      <c r="C112" s="294" t="s">
        <v>518</v>
      </c>
      <c r="D112" s="484" t="s">
        <v>118</v>
      </c>
      <c r="E112" s="500" t="s">
        <v>99</v>
      </c>
      <c r="F112" s="500" t="s">
        <v>435</v>
      </c>
      <c r="G112" s="500" t="s">
        <v>1048</v>
      </c>
      <c r="H112" s="486">
        <v>101217665.16150001</v>
      </c>
      <c r="I112" s="487">
        <v>1119.7073</v>
      </c>
      <c r="J112" s="488">
        <v>1.6063055631138301E-2</v>
      </c>
      <c r="K112" s="488">
        <v>2.1957993938692688E-4</v>
      </c>
      <c r="L112" s="488">
        <v>5.8454870729374164E-4</v>
      </c>
      <c r="M112" s="312"/>
      <c r="N112" s="312"/>
      <c r="O112" s="312"/>
      <c r="P112" s="171"/>
      <c r="Q112" s="204"/>
      <c r="R112" s="78"/>
      <c r="S112" s="78"/>
    </row>
    <row r="113" spans="1:19" ht="12.75" customHeight="1">
      <c r="A113" s="115" t="s">
        <v>545</v>
      </c>
      <c r="B113" s="198" t="s">
        <v>545</v>
      </c>
      <c r="C113" s="294" t="s">
        <v>545</v>
      </c>
      <c r="D113" s="484" t="s">
        <v>545</v>
      </c>
      <c r="E113" s="500" t="s">
        <v>545</v>
      </c>
      <c r="F113" s="500" t="s">
        <v>436</v>
      </c>
      <c r="G113" s="500" t="s">
        <v>1048</v>
      </c>
      <c r="H113" s="486">
        <v>240021309.56400001</v>
      </c>
      <c r="I113" s="487">
        <v>1119.7073</v>
      </c>
      <c r="J113" s="488">
        <v>-6.7348980333611141E-2</v>
      </c>
      <c r="K113" s="488">
        <v>2.1957993938692688E-4</v>
      </c>
      <c r="L113" s="488">
        <v>5.8454870729374164E-4</v>
      </c>
      <c r="M113" s="312"/>
      <c r="N113" s="312"/>
      <c r="O113" s="312"/>
      <c r="P113" s="171"/>
      <c r="Q113" s="204"/>
      <c r="R113" s="78"/>
      <c r="S113" s="78"/>
    </row>
    <row r="114" spans="1:19" ht="12.75" customHeight="1">
      <c r="A114" s="115" t="s">
        <v>389</v>
      </c>
      <c r="B114" s="198">
        <v>41002460007</v>
      </c>
      <c r="C114" s="294" t="s">
        <v>299</v>
      </c>
      <c r="D114" s="484" t="s">
        <v>118</v>
      </c>
      <c r="E114" s="500" t="s">
        <v>89</v>
      </c>
      <c r="F114" s="500" t="s">
        <v>545</v>
      </c>
      <c r="G114" s="500" t="s">
        <v>1048</v>
      </c>
      <c r="H114" s="486">
        <v>245832907.63499999</v>
      </c>
      <c r="I114" s="487">
        <v>1055.4616849277174</v>
      </c>
      <c r="J114" s="488">
        <v>4.4558224622757159E-2</v>
      </c>
      <c r="K114" s="488">
        <v>2.8788760556518245E-2</v>
      </c>
      <c r="L114" s="488">
        <v>0.17563962745751649</v>
      </c>
      <c r="M114" s="312"/>
      <c r="N114" s="312"/>
      <c r="O114" s="312"/>
      <c r="P114" s="171"/>
      <c r="Q114" s="204"/>
      <c r="R114" s="78"/>
      <c r="S114" s="78"/>
    </row>
    <row r="115" spans="1:19" ht="12.75" customHeight="1">
      <c r="A115" s="115" t="s">
        <v>390</v>
      </c>
      <c r="B115" s="198">
        <v>58320210450</v>
      </c>
      <c r="C115" s="294" t="s">
        <v>300</v>
      </c>
      <c r="D115" s="484" t="s">
        <v>118</v>
      </c>
      <c r="E115" s="500" t="s">
        <v>156</v>
      </c>
      <c r="F115" s="500" t="s">
        <v>545</v>
      </c>
      <c r="G115" s="500" t="s">
        <v>1048</v>
      </c>
      <c r="H115" s="486">
        <v>16677868.7009</v>
      </c>
      <c r="I115" s="487">
        <v>834.80014487435369</v>
      </c>
      <c r="J115" s="488">
        <v>3.4369581240602187E-2</v>
      </c>
      <c r="K115" s="488">
        <v>2.2118865532483545E-2</v>
      </c>
      <c r="L115" s="488">
        <v>0.10718329533554072</v>
      </c>
      <c r="M115" s="312"/>
      <c r="N115" s="312"/>
      <c r="O115" s="312"/>
      <c r="P115" s="171"/>
      <c r="Q115" s="204"/>
      <c r="R115" s="78"/>
      <c r="S115" s="78"/>
    </row>
    <row r="116" spans="1:19" ht="12.75" customHeight="1">
      <c r="A116" s="115" t="s">
        <v>391</v>
      </c>
      <c r="B116" s="198">
        <v>31982273976</v>
      </c>
      <c r="C116" s="294" t="s">
        <v>301</v>
      </c>
      <c r="D116" s="484" t="s">
        <v>118</v>
      </c>
      <c r="E116" s="500" t="s">
        <v>156</v>
      </c>
      <c r="F116" s="500" t="s">
        <v>545</v>
      </c>
      <c r="G116" s="500" t="s">
        <v>1048</v>
      </c>
      <c r="H116" s="486">
        <v>8465718.6780999992</v>
      </c>
      <c r="I116" s="487">
        <v>841.86848329280042</v>
      </c>
      <c r="J116" s="488">
        <v>3.4742614380106618E-2</v>
      </c>
      <c r="K116" s="488">
        <v>3.0165758089666816E-2</v>
      </c>
      <c r="L116" s="488">
        <v>0.13401642896471722</v>
      </c>
      <c r="M116" s="312"/>
      <c r="N116" s="312"/>
      <c r="O116" s="312"/>
      <c r="P116" s="171"/>
      <c r="Q116" s="204"/>
      <c r="R116" s="78"/>
      <c r="S116" s="78"/>
    </row>
    <row r="117" spans="1:19" s="276" customFormat="1" ht="12.75" customHeight="1">
      <c r="A117" s="115" t="s">
        <v>392</v>
      </c>
      <c r="B117" s="198" t="s">
        <v>348</v>
      </c>
      <c r="C117" s="294" t="s">
        <v>302</v>
      </c>
      <c r="D117" s="484" t="s">
        <v>118</v>
      </c>
      <c r="E117" s="500" t="s">
        <v>156</v>
      </c>
      <c r="F117" s="500" t="s">
        <v>545</v>
      </c>
      <c r="G117" s="500" t="s">
        <v>1048</v>
      </c>
      <c r="H117" s="486">
        <v>8522252.2138999999</v>
      </c>
      <c r="I117" s="487">
        <v>840.60400551045871</v>
      </c>
      <c r="J117" s="488">
        <v>4.6634328620040133E-2</v>
      </c>
      <c r="K117" s="488">
        <v>3.3141061366972258E-2</v>
      </c>
      <c r="L117" s="488">
        <v>0.13736166830835628</v>
      </c>
      <c r="M117" s="312"/>
      <c r="N117" s="312"/>
      <c r="O117" s="312"/>
      <c r="P117" s="171"/>
      <c r="Q117" s="204"/>
      <c r="R117" s="78"/>
      <c r="S117" s="78"/>
    </row>
    <row r="118" spans="1:19" ht="12.75" customHeight="1">
      <c r="A118" s="115" t="s">
        <v>393</v>
      </c>
      <c r="B118" s="198">
        <v>40820433166</v>
      </c>
      <c r="C118" s="294" t="s">
        <v>303</v>
      </c>
      <c r="D118" s="484" t="s">
        <v>118</v>
      </c>
      <c r="E118" s="500" t="s">
        <v>156</v>
      </c>
      <c r="F118" s="500" t="s">
        <v>545</v>
      </c>
      <c r="G118" s="500" t="s">
        <v>1048</v>
      </c>
      <c r="H118" s="486">
        <v>7061519.3137999997</v>
      </c>
      <c r="I118" s="487">
        <v>842.66177358941138</v>
      </c>
      <c r="J118" s="488">
        <v>2.7739025930925365E-2</v>
      </c>
      <c r="K118" s="488">
        <v>3.3944348812817937E-2</v>
      </c>
      <c r="L118" s="488">
        <v>0.13765048142389857</v>
      </c>
      <c r="M118" s="312"/>
      <c r="N118" s="312"/>
      <c r="O118" s="312"/>
      <c r="P118" s="171"/>
      <c r="Q118" s="204"/>
      <c r="R118" s="78"/>
      <c r="S118" s="78"/>
    </row>
    <row r="119" spans="1:19" ht="12.75" customHeight="1">
      <c r="A119" s="115" t="s">
        <v>1018</v>
      </c>
      <c r="B119" s="198" t="s">
        <v>548</v>
      </c>
      <c r="C119" s="294" t="s">
        <v>549</v>
      </c>
      <c r="D119" s="484" t="s">
        <v>118</v>
      </c>
      <c r="E119" s="500" t="s">
        <v>99</v>
      </c>
      <c r="F119" s="500" t="s">
        <v>545</v>
      </c>
      <c r="G119" s="500" t="s">
        <v>1048</v>
      </c>
      <c r="H119" s="486">
        <v>28723844.167300001</v>
      </c>
      <c r="I119" s="487">
        <v>759.88186548782573</v>
      </c>
      <c r="J119" s="488">
        <v>1.3163042005878931</v>
      </c>
      <c r="K119" s="488">
        <v>7.5578924937380609E-3</v>
      </c>
      <c r="L119" s="488" t="s">
        <v>545</v>
      </c>
      <c r="M119" s="312"/>
      <c r="N119" s="312"/>
      <c r="O119" s="312"/>
      <c r="P119" s="171"/>
      <c r="Q119" s="204"/>
      <c r="R119" s="78"/>
      <c r="S119" s="78"/>
    </row>
    <row r="120" spans="1:19" ht="12.75" customHeight="1">
      <c r="A120" s="115" t="s">
        <v>394</v>
      </c>
      <c r="B120" s="198">
        <v>84643903663</v>
      </c>
      <c r="C120" s="294" t="s">
        <v>304</v>
      </c>
      <c r="D120" s="484" t="s">
        <v>118</v>
      </c>
      <c r="E120" s="500" t="s">
        <v>90</v>
      </c>
      <c r="F120" s="500" t="s">
        <v>545</v>
      </c>
      <c r="G120" s="500" t="s">
        <v>1048</v>
      </c>
      <c r="H120" s="486">
        <v>339876915.93809998</v>
      </c>
      <c r="I120" s="487">
        <v>1290.8348853835587</v>
      </c>
      <c r="J120" s="488">
        <v>1.2475116080579163E-4</v>
      </c>
      <c r="K120" s="488">
        <v>2.8064539742524985E-2</v>
      </c>
      <c r="L120" s="488">
        <v>7.7306312719783721E-2</v>
      </c>
      <c r="M120" s="312"/>
      <c r="N120" s="312"/>
      <c r="O120" s="312"/>
      <c r="P120" s="171"/>
      <c r="Q120" s="204"/>
      <c r="R120" s="78"/>
      <c r="S120" s="78"/>
    </row>
    <row r="121" spans="1:19" ht="12.75" customHeight="1">
      <c r="A121" s="496" t="s">
        <v>1332</v>
      </c>
      <c r="B121" s="198">
        <v>56062339448</v>
      </c>
      <c r="C121" s="294" t="s">
        <v>305</v>
      </c>
      <c r="D121" s="484" t="s">
        <v>118</v>
      </c>
      <c r="E121" s="500" t="s">
        <v>99</v>
      </c>
      <c r="F121" s="500" t="s">
        <v>545</v>
      </c>
      <c r="G121" s="500" t="s">
        <v>1049</v>
      </c>
      <c r="H121" s="486">
        <v>1911728245.2156</v>
      </c>
      <c r="I121" s="487">
        <v>176.06208178708499</v>
      </c>
      <c r="J121" s="488">
        <v>-3.2556495936650443E-2</v>
      </c>
      <c r="K121" s="488">
        <v>5.3670334779987172E-5</v>
      </c>
      <c r="L121" s="488">
        <v>1.6862896515879022E-4</v>
      </c>
      <c r="M121" s="312"/>
      <c r="N121" s="312"/>
      <c r="O121" s="312"/>
      <c r="P121" s="171"/>
      <c r="Q121" s="204"/>
      <c r="R121" s="78"/>
      <c r="S121" s="78"/>
    </row>
    <row r="122" spans="1:19" s="276" customFormat="1" ht="12.75" customHeight="1">
      <c r="A122" s="496" t="s">
        <v>306</v>
      </c>
      <c r="B122" s="198">
        <v>53751385334</v>
      </c>
      <c r="C122" s="294" t="s">
        <v>307</v>
      </c>
      <c r="D122" s="484" t="s">
        <v>118</v>
      </c>
      <c r="E122" s="500" t="s">
        <v>156</v>
      </c>
      <c r="F122" s="500" t="s">
        <v>545</v>
      </c>
      <c r="G122" s="500" t="s">
        <v>1048</v>
      </c>
      <c r="H122" s="486">
        <v>52485139.869099997</v>
      </c>
      <c r="I122" s="487">
        <v>810.94823254485277</v>
      </c>
      <c r="J122" s="488">
        <v>-4.6629738593250147E-3</v>
      </c>
      <c r="K122" s="488">
        <v>-4.8090537036749037E-4</v>
      </c>
      <c r="L122" s="488">
        <v>5.6853381882766563E-3</v>
      </c>
      <c r="M122" s="312"/>
      <c r="N122" s="312"/>
      <c r="O122" s="312"/>
      <c r="P122" s="171"/>
      <c r="Q122" s="204"/>
      <c r="R122" s="78"/>
      <c r="S122" s="78"/>
    </row>
    <row r="123" spans="1:19" s="276" customFormat="1" ht="12.75" customHeight="1">
      <c r="A123" s="496" t="s">
        <v>395</v>
      </c>
      <c r="B123" s="198">
        <v>88183360964</v>
      </c>
      <c r="C123" s="294" t="s">
        <v>308</v>
      </c>
      <c r="D123" s="484" t="s">
        <v>118</v>
      </c>
      <c r="E123" s="500" t="s">
        <v>89</v>
      </c>
      <c r="F123" s="500" t="s">
        <v>545</v>
      </c>
      <c r="G123" s="500" t="s">
        <v>1050</v>
      </c>
      <c r="H123" s="486">
        <v>113467612.3831</v>
      </c>
      <c r="I123" s="487">
        <v>1386.8409172178276</v>
      </c>
      <c r="J123" s="488">
        <v>3.4787380102499821E-2</v>
      </c>
      <c r="K123" s="488">
        <v>1.3261587439051148E-2</v>
      </c>
      <c r="L123" s="488">
        <v>0.1225121706352239</v>
      </c>
      <c r="M123" s="312"/>
      <c r="N123" s="312"/>
      <c r="O123" s="312"/>
      <c r="P123" s="171"/>
      <c r="Q123" s="204"/>
      <c r="R123" s="78"/>
      <c r="S123" s="78"/>
    </row>
    <row r="124" spans="1:19" ht="18.75" customHeight="1">
      <c r="A124" s="651" t="s">
        <v>741</v>
      </c>
      <c r="B124" s="652"/>
      <c r="C124" s="652"/>
      <c r="D124" s="652"/>
      <c r="E124" s="653"/>
      <c r="F124" s="653"/>
      <c r="G124" s="653"/>
      <c r="H124" s="654">
        <f>SUM(H11:H123)</f>
        <v>19301570448.328903</v>
      </c>
      <c r="I124" s="654"/>
      <c r="J124" s="655">
        <v>-1.1404658202884832E-4</v>
      </c>
      <c r="K124" s="655"/>
      <c r="L124" s="655"/>
      <c r="M124" s="312"/>
      <c r="N124" s="312"/>
      <c r="O124" s="312"/>
      <c r="P124" s="171"/>
    </row>
    <row r="125" spans="1:19" ht="12.75" customHeight="1">
      <c r="A125" s="22" t="s">
        <v>638</v>
      </c>
      <c r="M125" s="171"/>
      <c r="N125" s="171"/>
      <c r="O125" s="171"/>
      <c r="P125" s="171"/>
    </row>
    <row r="126" spans="1:19" s="276" customFormat="1" ht="12.75" customHeight="1">
      <c r="A126" s="22"/>
      <c r="F126" s="233" t="s">
        <v>794</v>
      </c>
      <c r="G126" s="233"/>
      <c r="M126" s="171"/>
      <c r="N126" s="171"/>
      <c r="O126" s="171"/>
      <c r="P126" s="171"/>
    </row>
    <row r="127" spans="1:19" ht="12.75" customHeight="1">
      <c r="A127" s="47" t="s">
        <v>746</v>
      </c>
      <c r="C127" s="232"/>
      <c r="F127" s="233" t="s">
        <v>795</v>
      </c>
      <c r="G127" s="233"/>
      <c r="M127" s="171"/>
      <c r="N127" s="171"/>
      <c r="O127" s="171"/>
      <c r="P127" s="171"/>
    </row>
    <row r="128" spans="1:19" ht="12.75" customHeight="1">
      <c r="A128" s="48" t="s">
        <v>796</v>
      </c>
      <c r="F128" s="233"/>
      <c r="G128" s="233"/>
      <c r="M128" s="171"/>
      <c r="N128" s="171"/>
      <c r="O128" s="171"/>
      <c r="P128" s="171"/>
    </row>
    <row r="129" spans="1:16" ht="12.75" customHeight="1">
      <c r="A129" s="35" t="s">
        <v>167</v>
      </c>
      <c r="M129" s="171"/>
      <c r="N129" s="171"/>
      <c r="O129" s="171"/>
      <c r="P129" s="171"/>
    </row>
    <row r="130" spans="1:16" ht="12.75" customHeight="1">
      <c r="A130" s="608" t="s">
        <v>168</v>
      </c>
      <c r="H130" s="139"/>
    </row>
    <row r="131" spans="1:16" ht="12.75" customHeight="1">
      <c r="A131" s="608" t="s">
        <v>797</v>
      </c>
    </row>
    <row r="132" spans="1:16" ht="12.75" customHeight="1">
      <c r="A132" s="34" t="s">
        <v>1337</v>
      </c>
    </row>
    <row r="133" spans="1:16" ht="12.75" customHeight="1">
      <c r="A133" s="35" t="s">
        <v>519</v>
      </c>
    </row>
    <row r="134" spans="1:16" ht="12.75" customHeight="1">
      <c r="A134" s="614" t="s">
        <v>1336</v>
      </c>
    </row>
    <row r="135" spans="1:16" ht="12.75" customHeight="1">
      <c r="A135" s="34" t="s">
        <v>1338</v>
      </c>
      <c r="B135" s="50"/>
      <c r="C135" s="50"/>
      <c r="D135" s="50"/>
      <c r="E135" s="50"/>
      <c r="F135" s="50"/>
      <c r="G135" s="50"/>
      <c r="H135" s="50"/>
      <c r="I135" s="50"/>
      <c r="J135" s="50"/>
    </row>
    <row r="136" spans="1:16" s="276" customFormat="1" ht="12.75" customHeight="1">
      <c r="A136" s="34" t="s">
        <v>1339</v>
      </c>
      <c r="B136" s="50"/>
      <c r="C136" s="50"/>
      <c r="D136" s="50"/>
      <c r="E136" s="50"/>
      <c r="F136" s="50"/>
      <c r="G136" s="50"/>
      <c r="H136" s="50"/>
      <c r="I136" s="50"/>
      <c r="J136" s="50"/>
    </row>
    <row r="137" spans="1:16" ht="12.75" customHeight="1">
      <c r="A137" s="34" t="s">
        <v>1432</v>
      </c>
      <c r="E137" s="51"/>
      <c r="F137" s="51"/>
      <c r="G137" s="51"/>
      <c r="H137" s="51"/>
      <c r="I137" s="51"/>
      <c r="J137" s="51"/>
    </row>
    <row r="138" spans="1:16" ht="12.75" customHeight="1">
      <c r="A138" s="690" t="s">
        <v>735</v>
      </c>
      <c r="B138" s="691"/>
      <c r="C138" s="691"/>
      <c r="D138" s="674"/>
    </row>
    <row r="139" spans="1:16" ht="12.75" customHeight="1">
      <c r="A139" s="674" t="s">
        <v>396</v>
      </c>
      <c r="B139" s="674"/>
      <c r="C139" s="674"/>
      <c r="D139" s="674"/>
    </row>
    <row r="140" spans="1:16" ht="12.75" customHeight="1">
      <c r="A140" s="674" t="s">
        <v>552</v>
      </c>
      <c r="B140" s="674"/>
      <c r="C140" s="674"/>
      <c r="D140" s="674"/>
    </row>
    <row r="141" spans="1:16" ht="12.75" customHeight="1">
      <c r="A141" s="695" t="s">
        <v>126</v>
      </c>
      <c r="L141" s="36" t="s">
        <v>1297</v>
      </c>
    </row>
    <row r="142" spans="1:16" ht="12.75" customHeight="1"/>
    <row r="143" spans="1:16" ht="12.75" customHeight="1"/>
    <row r="144" spans="1:16" ht="12.75" customHeight="1"/>
    <row r="145" spans="1:11">
      <c r="A145" s="55"/>
      <c r="B145" s="55"/>
      <c r="C145" s="55"/>
      <c r="D145" s="55"/>
      <c r="E145" s="55"/>
      <c r="F145" s="55"/>
      <c r="G145" s="55"/>
      <c r="H145" s="55"/>
      <c r="I145" s="55"/>
      <c r="J145" s="55"/>
      <c r="K145" s="55"/>
    </row>
    <row r="146" spans="1:11" ht="12.75" customHeight="1"/>
    <row r="147" spans="1:11" ht="12.75" customHeight="1">
      <c r="A147" s="35"/>
    </row>
    <row r="148" spans="1:11" ht="12.75" customHeight="1">
      <c r="A148" s="55"/>
    </row>
    <row r="149" spans="1:11" ht="12.75" customHeight="1">
      <c r="A149" s="35"/>
    </row>
    <row r="150" spans="1:11" ht="12.75" customHeight="1">
      <c r="A150" s="35"/>
    </row>
    <row r="151" spans="1:11" ht="12.75" customHeight="1">
      <c r="A151" s="55"/>
    </row>
    <row r="152" spans="1:11" ht="12.75" customHeight="1"/>
    <row r="153" spans="1:11" ht="12.75" customHeight="1">
      <c r="A153" s="35"/>
    </row>
    <row r="154" spans="1:11" ht="12.75" customHeight="1">
      <c r="A154" s="55"/>
    </row>
    <row r="155" spans="1:11" ht="12.75" customHeight="1">
      <c r="A155" s="58"/>
    </row>
    <row r="156" spans="1:11" ht="12.75" customHeight="1">
      <c r="A156" s="35"/>
    </row>
    <row r="157" spans="1:11" ht="12.75" customHeight="1">
      <c r="A157" s="55"/>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9" orientation="portrait" r:id="rId1"/>
  <ignoredErrors>
    <ignoredError sqref="B18:B24 B27:B35 B44:B53 B64:B80 B89 B96:B103 B117:B119 B104:B107 B109:B111 B93 B8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8" t="s">
        <v>1132</v>
      </c>
      <c r="O1" s="144" t="str">
        <f>Naslovnica!A20</f>
        <v>Travanj 2019.</v>
      </c>
    </row>
    <row r="2" spans="1:15" ht="12.75" customHeight="1">
      <c r="A2" s="613" t="s">
        <v>1133</v>
      </c>
      <c r="O2" s="607" t="str">
        <f>Naslovnica!A24</f>
        <v>April 2019</v>
      </c>
    </row>
    <row r="3" spans="1:15" ht="12.75" customHeight="1">
      <c r="A3" s="11"/>
      <c r="M3" s="12"/>
    </row>
    <row r="4" spans="1:15" ht="12.75" customHeight="1">
      <c r="A4" s="65"/>
      <c r="B4" s="65"/>
      <c r="C4" s="65"/>
      <c r="D4" s="65"/>
      <c r="E4" s="65"/>
      <c r="F4" s="65"/>
      <c r="G4" s="65"/>
      <c r="H4" s="65"/>
      <c r="I4" s="65"/>
      <c r="J4" s="65"/>
      <c r="K4" s="65"/>
      <c r="L4" s="65"/>
      <c r="M4" s="14"/>
      <c r="O4" s="14" t="s">
        <v>761</v>
      </c>
    </row>
    <row r="5" spans="1:15" ht="25.5" customHeight="1">
      <c r="A5" s="1089" t="s">
        <v>753</v>
      </c>
      <c r="B5" s="1090" t="s">
        <v>754</v>
      </c>
      <c r="C5" s="1091"/>
      <c r="D5" s="1086" t="s">
        <v>755</v>
      </c>
      <c r="E5" s="1087"/>
      <c r="F5" s="1086" t="s">
        <v>756</v>
      </c>
      <c r="G5" s="1087"/>
      <c r="H5" s="1086" t="s">
        <v>757</v>
      </c>
      <c r="I5" s="1087"/>
      <c r="J5" s="1086" t="s">
        <v>758</v>
      </c>
      <c r="K5" s="1087"/>
      <c r="L5" s="1086" t="s">
        <v>759</v>
      </c>
      <c r="M5" s="1087"/>
      <c r="N5" s="1086" t="s">
        <v>760</v>
      </c>
      <c r="O5" s="1087"/>
    </row>
    <row r="6" spans="1:15" ht="12.75" customHeight="1">
      <c r="A6" s="1089"/>
      <c r="B6" s="656" t="s">
        <v>33</v>
      </c>
      <c r="C6" s="656" t="s">
        <v>34</v>
      </c>
      <c r="D6" s="656" t="s">
        <v>33</v>
      </c>
      <c r="E6" s="656" t="s">
        <v>34</v>
      </c>
      <c r="F6" s="656" t="s">
        <v>33</v>
      </c>
      <c r="G6" s="656" t="s">
        <v>34</v>
      </c>
      <c r="H6" s="656" t="s">
        <v>33</v>
      </c>
      <c r="I6" s="656" t="s">
        <v>34</v>
      </c>
      <c r="J6" s="656" t="s">
        <v>33</v>
      </c>
      <c r="K6" s="656" t="s">
        <v>34</v>
      </c>
      <c r="L6" s="656" t="s">
        <v>33</v>
      </c>
      <c r="M6" s="656" t="s">
        <v>34</v>
      </c>
      <c r="N6" s="656" t="s">
        <v>33</v>
      </c>
      <c r="O6" s="656" t="s">
        <v>34</v>
      </c>
    </row>
    <row r="7" spans="1:15" ht="12.75" customHeight="1">
      <c r="A7" s="1089"/>
      <c r="B7" s="657" t="s">
        <v>31</v>
      </c>
      <c r="C7" s="657" t="s">
        <v>32</v>
      </c>
      <c r="D7" s="657" t="s">
        <v>31</v>
      </c>
      <c r="E7" s="657" t="s">
        <v>32</v>
      </c>
      <c r="F7" s="657" t="s">
        <v>31</v>
      </c>
      <c r="G7" s="657" t="s">
        <v>32</v>
      </c>
      <c r="H7" s="657" t="s">
        <v>31</v>
      </c>
      <c r="I7" s="657" t="s">
        <v>32</v>
      </c>
      <c r="J7" s="657" t="s">
        <v>31</v>
      </c>
      <c r="K7" s="657" t="s">
        <v>32</v>
      </c>
      <c r="L7" s="657" t="s">
        <v>31</v>
      </c>
      <c r="M7" s="657" t="s">
        <v>32</v>
      </c>
      <c r="N7" s="657" t="s">
        <v>31</v>
      </c>
      <c r="O7" s="657" t="s">
        <v>32</v>
      </c>
    </row>
    <row r="8" spans="1:15" ht="18">
      <c r="A8" s="388" t="s">
        <v>762</v>
      </c>
      <c r="B8" s="504">
        <v>168406.55372</v>
      </c>
      <c r="C8" s="505">
        <v>9.9209140441152574E-2</v>
      </c>
      <c r="D8" s="504">
        <v>113431.28035</v>
      </c>
      <c r="E8" s="505">
        <v>0.12958239531872329</v>
      </c>
      <c r="F8" s="504">
        <v>1131.0711100000001</v>
      </c>
      <c r="G8" s="505">
        <v>6.8099272244508638E-2</v>
      </c>
      <c r="H8" s="504">
        <v>98.394509999999997</v>
      </c>
      <c r="I8" s="505">
        <v>1.8601564877033704E-2</v>
      </c>
      <c r="J8" s="504">
        <v>1955815.49343</v>
      </c>
      <c r="K8" s="505">
        <v>0.12358860686207228</v>
      </c>
      <c r="L8" s="504">
        <v>59721.153030000001</v>
      </c>
      <c r="M8" s="505">
        <v>6.7740821578932769E-2</v>
      </c>
      <c r="N8" s="504">
        <v>2298603.9461500002</v>
      </c>
      <c r="O8" s="505">
        <v>0.11908895974533168</v>
      </c>
    </row>
    <row r="9" spans="1:15" ht="18">
      <c r="A9" s="388" t="s">
        <v>763</v>
      </c>
      <c r="B9" s="504">
        <v>9667.8138400000007</v>
      </c>
      <c r="C9" s="505">
        <v>5.6953573351199776E-3</v>
      </c>
      <c r="D9" s="504">
        <v>831.44666000000007</v>
      </c>
      <c r="E9" s="505">
        <v>9.4983367418678807E-4</v>
      </c>
      <c r="F9" s="504">
        <v>0</v>
      </c>
      <c r="G9" s="505">
        <v>0</v>
      </c>
      <c r="H9" s="504">
        <v>0</v>
      </c>
      <c r="I9" s="505">
        <v>0</v>
      </c>
      <c r="J9" s="504">
        <v>40684.477209999997</v>
      </c>
      <c r="K9" s="505">
        <v>2.5708651333350269E-3</v>
      </c>
      <c r="L9" s="504">
        <v>3804.6375200000002</v>
      </c>
      <c r="M9" s="505">
        <v>4.3155441303245924E-3</v>
      </c>
      <c r="N9" s="504">
        <v>54988.375230000005</v>
      </c>
      <c r="O9" s="505">
        <v>2.848906796316501E-3</v>
      </c>
    </row>
    <row r="10" spans="1:15" ht="18">
      <c r="A10" s="388" t="s">
        <v>764</v>
      </c>
      <c r="B10" s="504">
        <v>1524371.8872400001</v>
      </c>
      <c r="C10" s="505">
        <v>0.89801507901635569</v>
      </c>
      <c r="D10" s="504">
        <v>789637.60566</v>
      </c>
      <c r="E10" s="505">
        <v>0.9020715631476538</v>
      </c>
      <c r="F10" s="504">
        <v>15625.374310000001</v>
      </c>
      <c r="G10" s="505">
        <v>0.9407689840641773</v>
      </c>
      <c r="H10" s="504">
        <v>5195.5774100000008</v>
      </c>
      <c r="I10" s="505">
        <v>0.98222827946158531</v>
      </c>
      <c r="J10" s="504">
        <v>14436443.802229999</v>
      </c>
      <c r="K10" s="505">
        <v>0.91224350331288562</v>
      </c>
      <c r="L10" s="504">
        <v>846941.78003000002</v>
      </c>
      <c r="M10" s="505">
        <v>0.96067354861577692</v>
      </c>
      <c r="N10" s="504">
        <v>17618216.02688</v>
      </c>
      <c r="O10" s="505">
        <v>0.9127866602351824</v>
      </c>
    </row>
    <row r="11" spans="1:15" ht="21.75" customHeight="1">
      <c r="A11" s="388" t="s">
        <v>765</v>
      </c>
      <c r="B11" s="506">
        <v>551930.51311000006</v>
      </c>
      <c r="C11" s="507">
        <v>0.32514501709908511</v>
      </c>
      <c r="D11" s="506">
        <v>405740.01486</v>
      </c>
      <c r="E11" s="507">
        <v>0.46351202983854162</v>
      </c>
      <c r="F11" s="506">
        <v>0</v>
      </c>
      <c r="G11" s="507">
        <v>0</v>
      </c>
      <c r="H11" s="506">
        <v>5195.5774100000008</v>
      </c>
      <c r="I11" s="507">
        <v>0.98222827946158531</v>
      </c>
      <c r="J11" s="506">
        <v>12885457.999469999</v>
      </c>
      <c r="K11" s="507">
        <v>0.81423621414380543</v>
      </c>
      <c r="L11" s="506">
        <v>561692.66475999996</v>
      </c>
      <c r="M11" s="507">
        <v>0.63711969135272495</v>
      </c>
      <c r="N11" s="506">
        <v>14410016.769609999</v>
      </c>
      <c r="O11" s="507">
        <v>0.74657224437465297</v>
      </c>
    </row>
    <row r="12" spans="1:15" ht="18" customHeight="1">
      <c r="A12" s="395" t="s">
        <v>766</v>
      </c>
      <c r="B12" s="506">
        <v>481417.19611000002</v>
      </c>
      <c r="C12" s="507">
        <v>0.28360527048770534</v>
      </c>
      <c r="D12" s="506">
        <v>58114.789280000005</v>
      </c>
      <c r="E12" s="507">
        <v>6.6389567102733166E-2</v>
      </c>
      <c r="F12" s="506">
        <v>0</v>
      </c>
      <c r="G12" s="507">
        <v>0</v>
      </c>
      <c r="H12" s="506">
        <v>0</v>
      </c>
      <c r="I12" s="507">
        <v>0</v>
      </c>
      <c r="J12" s="506">
        <v>0</v>
      </c>
      <c r="K12" s="507">
        <v>0</v>
      </c>
      <c r="L12" s="506">
        <v>6018.8110999999999</v>
      </c>
      <c r="M12" s="507">
        <v>6.8270485105602135E-3</v>
      </c>
      <c r="N12" s="506">
        <v>545550.7964900001</v>
      </c>
      <c r="O12" s="507">
        <v>2.8264580747392298E-2</v>
      </c>
    </row>
    <row r="13" spans="1:15" ht="18" customHeight="1">
      <c r="A13" s="395" t="s">
        <v>767</v>
      </c>
      <c r="B13" s="506">
        <v>17956.082129999999</v>
      </c>
      <c r="C13" s="507">
        <v>1.0578017508569676E-2</v>
      </c>
      <c r="D13" s="506">
        <v>306225.49262000003</v>
      </c>
      <c r="E13" s="507">
        <v>0.34982795503070968</v>
      </c>
      <c r="F13" s="506">
        <v>0</v>
      </c>
      <c r="G13" s="507">
        <v>0</v>
      </c>
      <c r="H13" s="506">
        <v>0</v>
      </c>
      <c r="I13" s="507">
        <v>0</v>
      </c>
      <c r="J13" s="506">
        <v>9110769.0275400002</v>
      </c>
      <c r="K13" s="507">
        <v>0.57571241016252106</v>
      </c>
      <c r="L13" s="506">
        <v>460860.80479000002</v>
      </c>
      <c r="M13" s="507">
        <v>0.52274760224941286</v>
      </c>
      <c r="N13" s="506">
        <v>9895811.4070800003</v>
      </c>
      <c r="O13" s="507">
        <v>0.51269462417787037</v>
      </c>
    </row>
    <row r="14" spans="1:15" ht="18" customHeight="1">
      <c r="A14" s="395" t="s">
        <v>768</v>
      </c>
      <c r="B14" s="506">
        <v>0</v>
      </c>
      <c r="C14" s="507">
        <v>0</v>
      </c>
      <c r="D14" s="506">
        <v>0</v>
      </c>
      <c r="E14" s="507">
        <v>0</v>
      </c>
      <c r="F14" s="506">
        <v>0</v>
      </c>
      <c r="G14" s="507">
        <v>0</v>
      </c>
      <c r="H14" s="506">
        <v>0</v>
      </c>
      <c r="I14" s="507">
        <v>0</v>
      </c>
      <c r="J14" s="506">
        <v>0</v>
      </c>
      <c r="K14" s="507">
        <v>0</v>
      </c>
      <c r="L14" s="506">
        <v>0</v>
      </c>
      <c r="M14" s="507">
        <v>0</v>
      </c>
      <c r="N14" s="506">
        <v>0</v>
      </c>
      <c r="O14" s="507">
        <v>0</v>
      </c>
    </row>
    <row r="15" spans="1:15" ht="19.5">
      <c r="A15" s="395" t="s">
        <v>769</v>
      </c>
      <c r="B15" s="506">
        <v>3401.9575599999998</v>
      </c>
      <c r="C15" s="507">
        <v>2.004110160142767E-3</v>
      </c>
      <c r="D15" s="506">
        <v>15025.364310000001</v>
      </c>
      <c r="E15" s="507">
        <v>1.7164777580034218E-2</v>
      </c>
      <c r="F15" s="506">
        <v>0</v>
      </c>
      <c r="G15" s="507">
        <v>0</v>
      </c>
      <c r="H15" s="506">
        <v>386.35717</v>
      </c>
      <c r="I15" s="507">
        <v>7.3041147961020791E-2</v>
      </c>
      <c r="J15" s="506">
        <v>169014.44658000002</v>
      </c>
      <c r="K15" s="507">
        <v>1.0680076961530597E-2</v>
      </c>
      <c r="L15" s="506">
        <v>714.99745999999993</v>
      </c>
      <c r="M15" s="507">
        <v>8.1101105571286915E-4</v>
      </c>
      <c r="N15" s="506">
        <v>188543.12308000002</v>
      </c>
      <c r="O15" s="507">
        <v>9.7682788861217749E-3</v>
      </c>
    </row>
    <row r="16" spans="1:15" ht="19.5">
      <c r="A16" s="396" t="s">
        <v>770</v>
      </c>
      <c r="B16" s="506">
        <v>0</v>
      </c>
      <c r="C16" s="507">
        <v>0</v>
      </c>
      <c r="D16" s="506">
        <v>0</v>
      </c>
      <c r="E16" s="507">
        <v>0</v>
      </c>
      <c r="F16" s="506">
        <v>0</v>
      </c>
      <c r="G16" s="507">
        <v>0</v>
      </c>
      <c r="H16" s="506">
        <v>0</v>
      </c>
      <c r="I16" s="507">
        <v>0</v>
      </c>
      <c r="J16" s="506">
        <v>0</v>
      </c>
      <c r="K16" s="507">
        <v>0</v>
      </c>
      <c r="L16" s="506">
        <v>0</v>
      </c>
      <c r="M16" s="507">
        <v>0</v>
      </c>
      <c r="N16" s="506">
        <v>0</v>
      </c>
      <c r="O16" s="507">
        <v>0</v>
      </c>
    </row>
    <row r="17" spans="1:15" ht="18" customHeight="1">
      <c r="A17" s="396" t="s">
        <v>771</v>
      </c>
      <c r="B17" s="506">
        <v>6500.6471900000006</v>
      </c>
      <c r="C17" s="507">
        <v>3.8295636706833377E-3</v>
      </c>
      <c r="D17" s="506">
        <v>903.59699000000001</v>
      </c>
      <c r="E17" s="507">
        <v>1.0322572574839887E-3</v>
      </c>
      <c r="F17" s="506">
        <v>0</v>
      </c>
      <c r="G17" s="507">
        <v>0</v>
      </c>
      <c r="H17" s="506">
        <v>0</v>
      </c>
      <c r="I17" s="507">
        <v>0</v>
      </c>
      <c r="J17" s="506">
        <v>34996.239219999996</v>
      </c>
      <c r="K17" s="507">
        <v>2.2114235545943198E-3</v>
      </c>
      <c r="L17" s="506">
        <v>29085.442079999997</v>
      </c>
      <c r="M17" s="507">
        <v>3.2991187251457242E-2</v>
      </c>
      <c r="N17" s="506">
        <v>71485.925479999991</v>
      </c>
      <c r="O17" s="507">
        <v>3.7036325966917807E-3</v>
      </c>
    </row>
    <row r="18" spans="1:15" ht="18" customHeight="1">
      <c r="A18" s="397" t="s">
        <v>772</v>
      </c>
      <c r="B18" s="506">
        <v>0</v>
      </c>
      <c r="C18" s="507">
        <v>0</v>
      </c>
      <c r="D18" s="506">
        <v>0</v>
      </c>
      <c r="E18" s="507">
        <v>0</v>
      </c>
      <c r="F18" s="506">
        <v>0</v>
      </c>
      <c r="G18" s="507">
        <v>0</v>
      </c>
      <c r="H18" s="506">
        <v>0</v>
      </c>
      <c r="I18" s="507">
        <v>0</v>
      </c>
      <c r="J18" s="506">
        <v>1242727.85384</v>
      </c>
      <c r="K18" s="507">
        <v>7.8528370738809444E-2</v>
      </c>
      <c r="L18" s="506">
        <v>0</v>
      </c>
      <c r="M18" s="507">
        <v>0</v>
      </c>
      <c r="N18" s="506">
        <v>1242727.85384</v>
      </c>
      <c r="O18" s="507">
        <v>6.4384805224160374E-2</v>
      </c>
    </row>
    <row r="19" spans="1:15" ht="18" customHeight="1">
      <c r="A19" s="388" t="s">
        <v>773</v>
      </c>
      <c r="B19" s="506">
        <v>42654.630119999994</v>
      </c>
      <c r="C19" s="507">
        <v>2.5128055271983959E-2</v>
      </c>
      <c r="D19" s="506">
        <v>25470.771659999999</v>
      </c>
      <c r="E19" s="507">
        <v>2.90974728675806E-2</v>
      </c>
      <c r="F19" s="506">
        <v>0</v>
      </c>
      <c r="G19" s="507">
        <v>0</v>
      </c>
      <c r="H19" s="506">
        <v>4809.2202400000006</v>
      </c>
      <c r="I19" s="507">
        <v>0.90918713150056452</v>
      </c>
      <c r="J19" s="506">
        <v>2327950.4322899999</v>
      </c>
      <c r="K19" s="507">
        <v>0.14710393272635011</v>
      </c>
      <c r="L19" s="506">
        <v>65012.609329999999</v>
      </c>
      <c r="M19" s="507">
        <v>7.3742842285581867E-2</v>
      </c>
      <c r="N19" s="506">
        <v>2465897.6636399999</v>
      </c>
      <c r="O19" s="507">
        <v>0.12775632274241641</v>
      </c>
    </row>
    <row r="20" spans="1:15" ht="18" customHeight="1">
      <c r="A20" s="395" t="s">
        <v>774</v>
      </c>
      <c r="B20" s="506">
        <v>972441.37413000001</v>
      </c>
      <c r="C20" s="507">
        <v>0.57287006191727063</v>
      </c>
      <c r="D20" s="506">
        <v>383897.59080000001</v>
      </c>
      <c r="E20" s="507">
        <v>0.43855953330911218</v>
      </c>
      <c r="F20" s="506">
        <v>15625.374310000001</v>
      </c>
      <c r="G20" s="507">
        <v>0.9407689840641773</v>
      </c>
      <c r="H20" s="506">
        <v>0</v>
      </c>
      <c r="I20" s="507">
        <v>0</v>
      </c>
      <c r="J20" s="506">
        <v>1550985.8027599996</v>
      </c>
      <c r="K20" s="507">
        <v>9.8007289169080136E-2</v>
      </c>
      <c r="L20" s="506">
        <v>285249.11527000001</v>
      </c>
      <c r="M20" s="507">
        <v>0.32355385726305186</v>
      </c>
      <c r="N20" s="506">
        <v>3208199.2572699999</v>
      </c>
      <c r="O20" s="507">
        <v>0.16621441586052937</v>
      </c>
    </row>
    <row r="21" spans="1:15" ht="18" customHeight="1">
      <c r="A21" s="395" t="s">
        <v>775</v>
      </c>
      <c r="B21" s="506">
        <v>906237.12141999998</v>
      </c>
      <c r="C21" s="507">
        <v>0.53386880656334712</v>
      </c>
      <c r="D21" s="506">
        <v>166160.24553000001</v>
      </c>
      <c r="E21" s="507">
        <v>0.18981926816031558</v>
      </c>
      <c r="F21" s="506">
        <v>0</v>
      </c>
      <c r="G21" s="507">
        <v>0</v>
      </c>
      <c r="H21" s="506">
        <v>0</v>
      </c>
      <c r="I21" s="507">
        <v>0</v>
      </c>
      <c r="J21" s="506">
        <v>0</v>
      </c>
      <c r="K21" s="507">
        <v>0</v>
      </c>
      <c r="L21" s="506">
        <v>31525.001929999999</v>
      </c>
      <c r="M21" s="507">
        <v>3.575834394796247E-2</v>
      </c>
      <c r="N21" s="506">
        <v>1103922.36888</v>
      </c>
      <c r="O21" s="507">
        <v>5.7193396352475626E-2</v>
      </c>
    </row>
    <row r="22" spans="1:15" ht="18" customHeight="1">
      <c r="A22" s="395" t="s">
        <v>776</v>
      </c>
      <c r="B22" s="506">
        <v>0</v>
      </c>
      <c r="C22" s="507">
        <v>0</v>
      </c>
      <c r="D22" s="506">
        <v>84047.880839999998</v>
      </c>
      <c r="E22" s="507">
        <v>9.6015188113054109E-2</v>
      </c>
      <c r="F22" s="506">
        <v>0</v>
      </c>
      <c r="G22" s="507">
        <v>0</v>
      </c>
      <c r="H22" s="506">
        <v>0</v>
      </c>
      <c r="I22" s="507">
        <v>0</v>
      </c>
      <c r="J22" s="506">
        <v>1390580.8138499998</v>
      </c>
      <c r="K22" s="507">
        <v>8.7871246592616845E-2</v>
      </c>
      <c r="L22" s="506">
        <v>110408.83929999999</v>
      </c>
      <c r="M22" s="507">
        <v>0.12523511526981582</v>
      </c>
      <c r="N22" s="506">
        <v>1585037.5339899999</v>
      </c>
      <c r="O22" s="507">
        <v>8.2119614993411721E-2</v>
      </c>
    </row>
    <row r="23" spans="1:15" ht="18" customHeight="1">
      <c r="A23" s="395" t="s">
        <v>768</v>
      </c>
      <c r="B23" s="506">
        <v>0</v>
      </c>
      <c r="C23" s="507">
        <v>0</v>
      </c>
      <c r="D23" s="506">
        <v>0</v>
      </c>
      <c r="E23" s="507">
        <v>0</v>
      </c>
      <c r="F23" s="506">
        <v>0</v>
      </c>
      <c r="G23" s="507">
        <v>0</v>
      </c>
      <c r="H23" s="506">
        <v>0</v>
      </c>
      <c r="I23" s="507">
        <v>0</v>
      </c>
      <c r="J23" s="506">
        <v>0</v>
      </c>
      <c r="K23" s="507">
        <v>0</v>
      </c>
      <c r="L23" s="506">
        <v>0</v>
      </c>
      <c r="M23" s="507">
        <v>0</v>
      </c>
      <c r="N23" s="506">
        <v>0</v>
      </c>
      <c r="O23" s="507">
        <v>0</v>
      </c>
    </row>
    <row r="24" spans="1:15" ht="19.5">
      <c r="A24" s="395" t="s">
        <v>777</v>
      </c>
      <c r="B24" s="506">
        <v>301.62235999999996</v>
      </c>
      <c r="C24" s="507">
        <v>1.7768723611068189E-4</v>
      </c>
      <c r="D24" s="506">
        <v>3216.2037300000002</v>
      </c>
      <c r="E24" s="507">
        <v>3.6741486288478838E-3</v>
      </c>
      <c r="F24" s="506">
        <v>0</v>
      </c>
      <c r="G24" s="507">
        <v>0</v>
      </c>
      <c r="H24" s="506">
        <v>0</v>
      </c>
      <c r="I24" s="507">
        <v>0</v>
      </c>
      <c r="J24" s="506">
        <v>49467.800929999998</v>
      </c>
      <c r="K24" s="507">
        <v>3.1258861697364068E-3</v>
      </c>
      <c r="L24" s="506">
        <v>2972.1076400000002</v>
      </c>
      <c r="M24" s="507">
        <v>3.3712177869956133E-3</v>
      </c>
      <c r="N24" s="506">
        <v>55957.734660000002</v>
      </c>
      <c r="O24" s="507">
        <v>2.8991285869522394E-3</v>
      </c>
    </row>
    <row r="25" spans="1:15" ht="19.5">
      <c r="A25" s="396" t="s">
        <v>770</v>
      </c>
      <c r="B25" s="506">
        <v>0</v>
      </c>
      <c r="C25" s="507">
        <v>0</v>
      </c>
      <c r="D25" s="506">
        <v>0</v>
      </c>
      <c r="E25" s="507">
        <v>0</v>
      </c>
      <c r="F25" s="506">
        <v>0</v>
      </c>
      <c r="G25" s="507">
        <v>0</v>
      </c>
      <c r="H25" s="506">
        <v>0</v>
      </c>
      <c r="I25" s="507">
        <v>0</v>
      </c>
      <c r="J25" s="506">
        <v>0</v>
      </c>
      <c r="K25" s="507">
        <v>0</v>
      </c>
      <c r="L25" s="506">
        <v>0</v>
      </c>
      <c r="M25" s="507">
        <v>0</v>
      </c>
      <c r="N25" s="506">
        <v>0</v>
      </c>
      <c r="O25" s="507">
        <v>0</v>
      </c>
    </row>
    <row r="26" spans="1:15" ht="19.5">
      <c r="A26" s="396" t="s">
        <v>778</v>
      </c>
      <c r="B26" s="506">
        <v>65902.630350000007</v>
      </c>
      <c r="C26" s="507">
        <v>3.8823568117812762E-2</v>
      </c>
      <c r="D26" s="506">
        <v>130473.2607</v>
      </c>
      <c r="E26" s="507">
        <v>0.14905092840689463</v>
      </c>
      <c r="F26" s="506">
        <v>15625.374310000001</v>
      </c>
      <c r="G26" s="507">
        <v>0.9407689840641773</v>
      </c>
      <c r="H26" s="506">
        <v>0</v>
      </c>
      <c r="I26" s="507">
        <v>0</v>
      </c>
      <c r="J26" s="506">
        <v>52928.155049999994</v>
      </c>
      <c r="K26" s="507">
        <v>3.3445470538416987E-3</v>
      </c>
      <c r="L26" s="506">
        <v>140343.16640000002</v>
      </c>
      <c r="M26" s="507">
        <v>0.15918918025827797</v>
      </c>
      <c r="N26" s="506">
        <v>405272.58681000001</v>
      </c>
      <c r="O26" s="507">
        <v>2.0996871104019672E-2</v>
      </c>
    </row>
    <row r="27" spans="1:15" ht="18" customHeight="1">
      <c r="A27" s="397" t="s">
        <v>772</v>
      </c>
      <c r="B27" s="506">
        <v>0</v>
      </c>
      <c r="C27" s="507">
        <v>0</v>
      </c>
      <c r="D27" s="506">
        <v>0</v>
      </c>
      <c r="E27" s="507">
        <v>0</v>
      </c>
      <c r="F27" s="506">
        <v>0</v>
      </c>
      <c r="G27" s="507">
        <v>0</v>
      </c>
      <c r="H27" s="506">
        <v>0</v>
      </c>
      <c r="I27" s="507">
        <v>0</v>
      </c>
      <c r="J27" s="506">
        <v>58009.032930000001</v>
      </c>
      <c r="K27" s="507">
        <v>3.6656093528851918E-3</v>
      </c>
      <c r="L27" s="506">
        <v>0</v>
      </c>
      <c r="M27" s="507">
        <v>0</v>
      </c>
      <c r="N27" s="506">
        <v>58009.032930000001</v>
      </c>
      <c r="O27" s="507">
        <v>3.0054048236701227E-3</v>
      </c>
    </row>
    <row r="28" spans="1:15" ht="18" customHeight="1">
      <c r="A28" s="395" t="s">
        <v>773</v>
      </c>
      <c r="B28" s="506">
        <v>0</v>
      </c>
      <c r="C28" s="507">
        <v>0</v>
      </c>
      <c r="D28" s="506">
        <v>0</v>
      </c>
      <c r="E28" s="507">
        <v>0</v>
      </c>
      <c r="F28" s="506">
        <v>0</v>
      </c>
      <c r="G28" s="507">
        <v>0</v>
      </c>
      <c r="H28" s="506">
        <v>0</v>
      </c>
      <c r="I28" s="507">
        <v>0</v>
      </c>
      <c r="J28" s="506">
        <v>0</v>
      </c>
      <c r="K28" s="507">
        <v>0</v>
      </c>
      <c r="L28" s="506">
        <v>0</v>
      </c>
      <c r="M28" s="507">
        <v>0</v>
      </c>
      <c r="N28" s="506">
        <v>0</v>
      </c>
      <c r="O28" s="507">
        <v>0</v>
      </c>
    </row>
    <row r="29" spans="1:15" ht="18" customHeight="1">
      <c r="A29" s="395" t="s">
        <v>779</v>
      </c>
      <c r="B29" s="508">
        <v>3155.2784900000001</v>
      </c>
      <c r="C29" s="509">
        <v>1.858790290108419E-3</v>
      </c>
      <c r="D29" s="508">
        <v>1630.6631</v>
      </c>
      <c r="E29" s="509">
        <v>1.8628479710698673E-3</v>
      </c>
      <c r="F29" s="508">
        <v>0</v>
      </c>
      <c r="G29" s="509">
        <v>0</v>
      </c>
      <c r="H29" s="508">
        <v>0</v>
      </c>
      <c r="I29" s="509">
        <v>0</v>
      </c>
      <c r="J29" s="508">
        <v>3410.9630499999998</v>
      </c>
      <c r="K29" s="509">
        <v>2.1553984658757524E-4</v>
      </c>
      <c r="L29" s="508">
        <v>11669.525900000001</v>
      </c>
      <c r="M29" s="509">
        <v>1.3236570826178419E-2</v>
      </c>
      <c r="N29" s="508">
        <v>19866.430540000001</v>
      </c>
      <c r="O29" s="509">
        <v>1.0292649809568795E-3</v>
      </c>
    </row>
    <row r="30" spans="1:15" ht="18" customHeight="1">
      <c r="A30" s="388" t="s">
        <v>780</v>
      </c>
      <c r="B30" s="504">
        <v>1705601.5332899999</v>
      </c>
      <c r="C30" s="505">
        <v>1.0047783670827366</v>
      </c>
      <c r="D30" s="504">
        <v>905530.99577000004</v>
      </c>
      <c r="E30" s="505">
        <v>1.0344666401116338</v>
      </c>
      <c r="F30" s="504">
        <v>16756.44542</v>
      </c>
      <c r="G30" s="505">
        <v>1.0088682563086859</v>
      </c>
      <c r="H30" s="504">
        <v>5293.9719200000009</v>
      </c>
      <c r="I30" s="505">
        <v>1.000829844338619</v>
      </c>
      <c r="J30" s="504">
        <v>16436354.735919999</v>
      </c>
      <c r="K30" s="505">
        <v>1.0386185151548806</v>
      </c>
      <c r="L30" s="504">
        <v>922137.09648000007</v>
      </c>
      <c r="M30" s="505">
        <v>1.0459664851512127</v>
      </c>
      <c r="N30" s="504">
        <v>19991674.7788</v>
      </c>
      <c r="O30" s="505">
        <v>1.0357537917577875</v>
      </c>
    </row>
    <row r="31" spans="1:15" ht="18" customHeight="1">
      <c r="A31" s="395" t="s">
        <v>781</v>
      </c>
      <c r="B31" s="508">
        <v>8111.2317800000001</v>
      </c>
      <c r="C31" s="509">
        <v>4.778367082736594E-3</v>
      </c>
      <c r="D31" s="508">
        <v>30170.727340000001</v>
      </c>
      <c r="E31" s="509">
        <v>3.4466640111633834E-2</v>
      </c>
      <c r="F31" s="508">
        <v>147.29420999999999</v>
      </c>
      <c r="G31" s="509">
        <v>8.8682563086858665E-3</v>
      </c>
      <c r="H31" s="508">
        <v>4.3895299999999997</v>
      </c>
      <c r="I31" s="509">
        <v>8.2984433861895085E-4</v>
      </c>
      <c r="J31" s="508">
        <v>611146.06103999994</v>
      </c>
      <c r="K31" s="509">
        <v>3.8618515154880517E-2</v>
      </c>
      <c r="L31" s="508">
        <v>40524.626509999995</v>
      </c>
      <c r="M31" s="509">
        <v>4.5966485151212738E-2</v>
      </c>
      <c r="N31" s="508">
        <v>690104.33040999994</v>
      </c>
      <c r="O31" s="509">
        <v>3.5753791757787437E-2</v>
      </c>
    </row>
    <row r="32" spans="1:15" ht="26.25" customHeight="1">
      <c r="A32" s="658" t="s">
        <v>782</v>
      </c>
      <c r="B32" s="659">
        <v>1697490.3015099999</v>
      </c>
      <c r="C32" s="660">
        <v>1</v>
      </c>
      <c r="D32" s="659">
        <v>875360.26843000005</v>
      </c>
      <c r="E32" s="660">
        <v>1</v>
      </c>
      <c r="F32" s="659">
        <v>16609.15121</v>
      </c>
      <c r="G32" s="660">
        <v>1</v>
      </c>
      <c r="H32" s="659">
        <v>5289.5823900000005</v>
      </c>
      <c r="I32" s="660">
        <v>1</v>
      </c>
      <c r="J32" s="659">
        <v>15825208.67488</v>
      </c>
      <c r="K32" s="660">
        <v>1</v>
      </c>
      <c r="L32" s="659">
        <v>881612.46997000009</v>
      </c>
      <c r="M32" s="660">
        <v>1</v>
      </c>
      <c r="N32" s="659">
        <v>19301570.44839</v>
      </c>
      <c r="O32" s="660">
        <v>1</v>
      </c>
    </row>
    <row r="33" spans="1:15" ht="19.5">
      <c r="A33" s="397" t="s">
        <v>783</v>
      </c>
      <c r="B33" s="506">
        <v>742.03236000000004</v>
      </c>
      <c r="C33" s="507">
        <v>4.3713496291550313E-4</v>
      </c>
      <c r="D33" s="506">
        <v>384.29743000000002</v>
      </c>
      <c r="E33" s="507">
        <v>4.3901630432605261E-4</v>
      </c>
      <c r="F33" s="506">
        <v>0</v>
      </c>
      <c r="G33" s="507">
        <v>0</v>
      </c>
      <c r="H33" s="506">
        <v>0</v>
      </c>
      <c r="I33" s="507">
        <v>0</v>
      </c>
      <c r="J33" s="506">
        <v>3873.6676000000002</v>
      </c>
      <c r="K33" s="507">
        <v>2.4477829516073496E-4</v>
      </c>
      <c r="L33" s="506">
        <v>1365.4395400000001</v>
      </c>
      <c r="M33" s="507">
        <v>1.5487978976142021E-3</v>
      </c>
      <c r="N33" s="506">
        <v>6365.4369300000008</v>
      </c>
      <c r="O33" s="507">
        <v>3.2978854995350707E-4</v>
      </c>
    </row>
    <row r="34" spans="1:15" ht="19.5">
      <c r="A34" s="397" t="s">
        <v>784</v>
      </c>
      <c r="B34" s="506">
        <v>0</v>
      </c>
      <c r="C34" s="507">
        <v>0</v>
      </c>
      <c r="D34" s="506">
        <v>20728.96515</v>
      </c>
      <c r="E34" s="507">
        <v>2.3680495788526452E-2</v>
      </c>
      <c r="F34" s="506">
        <v>0</v>
      </c>
      <c r="G34" s="507">
        <v>0</v>
      </c>
      <c r="H34" s="506">
        <v>0</v>
      </c>
      <c r="I34" s="507">
        <v>0</v>
      </c>
      <c r="J34" s="506">
        <v>546115.39121999999</v>
      </c>
      <c r="K34" s="507">
        <v>3.4509206320095562E-2</v>
      </c>
      <c r="L34" s="506">
        <v>36422.401450000005</v>
      </c>
      <c r="M34" s="507">
        <v>4.1313391870738174E-2</v>
      </c>
      <c r="N34" s="506">
        <v>603266.75781999994</v>
      </c>
      <c r="O34" s="507">
        <v>3.1254801749580959E-2</v>
      </c>
    </row>
    <row r="35" spans="1:15" ht="12.75" customHeight="1">
      <c r="A35" s="22" t="s">
        <v>730</v>
      </c>
    </row>
    <row r="36" spans="1:15" ht="12.75" customHeight="1">
      <c r="A36" s="41" t="s">
        <v>785</v>
      </c>
    </row>
    <row r="37" spans="1:15" ht="12.75" customHeight="1"/>
    <row r="38" spans="1:15" ht="12.75" customHeight="1"/>
    <row r="39" spans="1:15" ht="12.75" customHeight="1"/>
    <row r="40" spans="1:15" ht="12.75" customHeight="1"/>
    <row r="41" spans="1:15" ht="12.75" customHeight="1">
      <c r="A41" s="148" t="s">
        <v>1163</v>
      </c>
      <c r="H41" s="144" t="str">
        <f>Naslovnica!A20</f>
        <v>Travanj 2019.</v>
      </c>
    </row>
    <row r="42" spans="1:15">
      <c r="A42" s="613" t="s">
        <v>1164</v>
      </c>
      <c r="H42" s="607" t="str">
        <f>Naslovnica!A24</f>
        <v>April 2019</v>
      </c>
    </row>
    <row r="43" spans="1:15" ht="12.75" customHeight="1"/>
    <row r="44" spans="1:15">
      <c r="H44" s="14" t="s">
        <v>786</v>
      </c>
    </row>
    <row r="45" spans="1:15" ht="22.5">
      <c r="A45" s="1088" t="s">
        <v>787</v>
      </c>
      <c r="B45" s="661" t="s">
        <v>754</v>
      </c>
      <c r="C45" s="661" t="s">
        <v>755</v>
      </c>
      <c r="D45" s="661" t="s">
        <v>756</v>
      </c>
      <c r="E45" s="661" t="s">
        <v>757</v>
      </c>
      <c r="F45" s="661" t="s">
        <v>758</v>
      </c>
      <c r="G45" s="661" t="s">
        <v>789</v>
      </c>
      <c r="H45" s="661" t="s">
        <v>760</v>
      </c>
    </row>
    <row r="46" spans="1:15" ht="22.5">
      <c r="A46" s="1088"/>
      <c r="B46" s="662" t="s">
        <v>788</v>
      </c>
      <c r="C46" s="662" t="s">
        <v>788</v>
      </c>
      <c r="D46" s="662" t="s">
        <v>788</v>
      </c>
      <c r="E46" s="662" t="s">
        <v>788</v>
      </c>
      <c r="F46" s="662" t="s">
        <v>788</v>
      </c>
      <c r="G46" s="662" t="s">
        <v>788</v>
      </c>
      <c r="H46" s="662" t="s">
        <v>788</v>
      </c>
    </row>
    <row r="47" spans="1:15" ht="22.5">
      <c r="A47" s="81" t="s">
        <v>790</v>
      </c>
      <c r="B47" s="510">
        <v>35484.111170000004</v>
      </c>
      <c r="C47" s="510">
        <v>20070.264369999997</v>
      </c>
      <c r="D47" s="510">
        <v>425.72548</v>
      </c>
      <c r="E47" s="510">
        <v>4018.7519600000001</v>
      </c>
      <c r="F47" s="510">
        <v>926077.37203000009</v>
      </c>
      <c r="G47" s="510">
        <v>6538.0609399999976</v>
      </c>
      <c r="H47" s="510">
        <v>992614.28595000005</v>
      </c>
    </row>
    <row r="48" spans="1:15" ht="22.5">
      <c r="A48" s="511" t="s">
        <v>791</v>
      </c>
      <c r="B48" s="510">
        <v>28734.810589999983</v>
      </c>
      <c r="C48" s="510">
        <v>7406.3142099999995</v>
      </c>
      <c r="D48" s="510">
        <v>12.65358</v>
      </c>
      <c r="E48" s="510">
        <v>4018.7744900000002</v>
      </c>
      <c r="F48" s="510">
        <v>1083613.9710799993</v>
      </c>
      <c r="G48" s="510">
        <v>7957.1838199999993</v>
      </c>
      <c r="H48" s="510">
        <v>1131743.7077699993</v>
      </c>
    </row>
    <row r="49" spans="1:15" ht="33">
      <c r="A49" s="658" t="s">
        <v>792</v>
      </c>
      <c r="B49" s="663">
        <v>6749.300580000021</v>
      </c>
      <c r="C49" s="663">
        <v>12663.950159999997</v>
      </c>
      <c r="D49" s="663">
        <v>413.07190000000003</v>
      </c>
      <c r="E49" s="663">
        <v>-2.2530000000188011E-2</v>
      </c>
      <c r="F49" s="663">
        <v>-157536.59904999926</v>
      </c>
      <c r="G49" s="663">
        <v>-1419.1228800000017</v>
      </c>
      <c r="H49" s="663">
        <v>-139129.42181999923</v>
      </c>
    </row>
    <row r="50" spans="1:15" ht="12.75" customHeight="1">
      <c r="A50" s="22" t="s">
        <v>730</v>
      </c>
    </row>
    <row r="51" spans="1:15" ht="12.75" customHeight="1">
      <c r="A51" s="41" t="s">
        <v>785</v>
      </c>
    </row>
    <row r="52" spans="1:15" ht="12.75" customHeight="1"/>
    <row r="53" spans="1:15" ht="12.75" customHeight="1">
      <c r="A53" s="695" t="s">
        <v>126</v>
      </c>
    </row>
    <row r="54" spans="1:15" ht="12.75" customHeight="1"/>
    <row r="55" spans="1:15" ht="12.75" customHeight="1"/>
    <row r="56" spans="1:15" ht="12.75" customHeight="1">
      <c r="O56" s="36" t="s">
        <v>1298</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6" t="s">
        <v>1165</v>
      </c>
      <c r="F1" s="288" t="s">
        <v>503</v>
      </c>
      <c r="G1" s="165" t="s">
        <v>1045</v>
      </c>
    </row>
    <row r="2" spans="1:16">
      <c r="A2" s="609" t="s">
        <v>1166</v>
      </c>
      <c r="F2" s="610" t="s">
        <v>504</v>
      </c>
      <c r="G2" s="611" t="s">
        <v>1046</v>
      </c>
    </row>
    <row r="3" spans="1:16" ht="12.75" customHeight="1"/>
    <row r="4" spans="1:16" ht="12.75" customHeight="1">
      <c r="C4" s="195"/>
      <c r="G4" s="164" t="s">
        <v>723</v>
      </c>
    </row>
    <row r="5" spans="1:16" ht="22.5" customHeight="1">
      <c r="A5" s="645" t="s">
        <v>736</v>
      </c>
      <c r="B5" s="645" t="s">
        <v>737</v>
      </c>
      <c r="C5" s="645" t="s">
        <v>726</v>
      </c>
      <c r="D5" s="645" t="s">
        <v>738</v>
      </c>
      <c r="E5" s="645"/>
      <c r="F5" s="645" t="s">
        <v>739</v>
      </c>
      <c r="G5" s="645" t="s">
        <v>740</v>
      </c>
      <c r="J5" s="276"/>
      <c r="K5" s="276"/>
      <c r="L5" s="276"/>
      <c r="M5" s="276"/>
      <c r="N5" s="276"/>
      <c r="O5" s="276"/>
      <c r="P5" s="276"/>
    </row>
    <row r="6" spans="1:16" ht="12.75" customHeight="1">
      <c r="A6" s="115" t="s">
        <v>97</v>
      </c>
      <c r="B6" s="198">
        <v>47572962490</v>
      </c>
      <c r="C6" s="294" t="s">
        <v>309</v>
      </c>
      <c r="D6" s="115" t="s">
        <v>96</v>
      </c>
      <c r="E6" s="115"/>
      <c r="F6" s="117">
        <v>8344178.9000000004</v>
      </c>
      <c r="G6" s="118">
        <v>107.20699366222905</v>
      </c>
      <c r="H6" s="307"/>
      <c r="I6" s="308"/>
      <c r="J6" s="276"/>
      <c r="K6" s="276"/>
      <c r="L6" s="276"/>
      <c r="M6" s="276"/>
      <c r="N6" s="276"/>
      <c r="O6" s="276"/>
      <c r="P6" s="276"/>
    </row>
    <row r="7" spans="1:16" ht="12.75" customHeight="1">
      <c r="A7" s="115" t="s">
        <v>170</v>
      </c>
      <c r="B7" s="198">
        <v>97433886648</v>
      </c>
      <c r="C7" s="294" t="s">
        <v>312</v>
      </c>
      <c r="D7" s="115" t="s">
        <v>154</v>
      </c>
      <c r="E7" s="115"/>
      <c r="F7" s="117">
        <v>6969169.8799999999</v>
      </c>
      <c r="G7" s="118">
        <v>1186.966569762664</v>
      </c>
      <c r="H7" s="307"/>
      <c r="I7" s="308"/>
      <c r="J7" s="276"/>
      <c r="K7" s="276"/>
      <c r="L7" s="276"/>
      <c r="M7" s="276"/>
      <c r="N7" s="276"/>
      <c r="O7" s="276"/>
      <c r="P7" s="276"/>
    </row>
    <row r="8" spans="1:16" ht="12.75" customHeight="1">
      <c r="A8" s="115" t="s">
        <v>356</v>
      </c>
      <c r="B8" s="198">
        <v>93273216321</v>
      </c>
      <c r="C8" s="294" t="s">
        <v>311</v>
      </c>
      <c r="D8" s="115" t="s">
        <v>154</v>
      </c>
      <c r="E8" s="115"/>
      <c r="F8" s="117">
        <v>540152072.13</v>
      </c>
      <c r="G8" s="118">
        <v>826.74210021830675</v>
      </c>
      <c r="H8" s="307"/>
      <c r="I8" s="308"/>
      <c r="J8" s="276"/>
      <c r="K8" s="276"/>
      <c r="L8" s="276"/>
      <c r="M8" s="276"/>
      <c r="N8" s="276"/>
      <c r="O8" s="276"/>
      <c r="P8" s="276"/>
    </row>
    <row r="9" spans="1:16" ht="12.75" customHeight="1">
      <c r="A9" s="115" t="s">
        <v>1392</v>
      </c>
      <c r="B9" s="198" t="s">
        <v>1433</v>
      </c>
      <c r="C9" s="294" t="s">
        <v>1434</v>
      </c>
      <c r="D9" s="115" t="s">
        <v>1393</v>
      </c>
      <c r="E9" s="115"/>
      <c r="F9" s="117">
        <v>30106392.129999999</v>
      </c>
      <c r="G9" s="118">
        <v>100.35464043333332</v>
      </c>
      <c r="H9" s="300"/>
      <c r="I9" s="301"/>
      <c r="J9" s="276"/>
      <c r="K9" s="276"/>
      <c r="L9" s="276"/>
      <c r="M9" s="276"/>
      <c r="N9" s="276"/>
      <c r="O9" s="276"/>
      <c r="P9" s="276"/>
    </row>
    <row r="10" spans="1:16" ht="12.75" customHeight="1">
      <c r="A10" s="115" t="s">
        <v>200</v>
      </c>
      <c r="B10" s="198">
        <v>57255663752</v>
      </c>
      <c r="C10" s="294" t="s">
        <v>310</v>
      </c>
      <c r="D10" s="115" t="s">
        <v>397</v>
      </c>
      <c r="E10" s="115"/>
      <c r="F10" s="117">
        <v>12572380.470000001</v>
      </c>
      <c r="G10" s="118">
        <v>112.38573547155426</v>
      </c>
      <c r="H10" s="307"/>
      <c r="I10" s="308"/>
      <c r="J10" s="276"/>
      <c r="K10" s="276"/>
      <c r="L10" s="276"/>
      <c r="M10" s="276"/>
      <c r="N10" s="276"/>
      <c r="O10" s="276"/>
      <c r="P10" s="276"/>
    </row>
    <row r="11" spans="1:16" ht="12.75" customHeight="1">
      <c r="A11" s="115" t="s">
        <v>398</v>
      </c>
      <c r="B11" s="198">
        <v>13264226136</v>
      </c>
      <c r="C11" s="294" t="s">
        <v>313</v>
      </c>
      <c r="D11" s="140" t="s">
        <v>171</v>
      </c>
      <c r="E11" s="140"/>
      <c r="F11" s="119">
        <v>22410885.93</v>
      </c>
      <c r="G11" s="118">
        <v>0.99888088134298769</v>
      </c>
      <c r="H11" s="307"/>
      <c r="I11" s="308"/>
      <c r="J11" s="276"/>
      <c r="K11" s="276"/>
      <c r="L11" s="276"/>
      <c r="M11" s="276"/>
      <c r="N11" s="276"/>
      <c r="O11" s="276"/>
      <c r="P11" s="276"/>
    </row>
    <row r="12" spans="1:16" ht="12.75" customHeight="1">
      <c r="A12" s="115" t="s">
        <v>446</v>
      </c>
      <c r="B12" s="198" t="s">
        <v>451</v>
      </c>
      <c r="C12" s="294" t="s">
        <v>452</v>
      </c>
      <c r="D12" s="140" t="s">
        <v>171</v>
      </c>
      <c r="E12" s="140"/>
      <c r="F12" s="119">
        <v>49901.89</v>
      </c>
      <c r="G12" s="118">
        <v>5.9209149728656172</v>
      </c>
      <c r="H12" s="307"/>
      <c r="I12" s="308"/>
      <c r="J12" s="276"/>
      <c r="K12" s="276"/>
      <c r="L12" s="276"/>
      <c r="M12" s="276"/>
      <c r="N12" s="276"/>
      <c r="O12" s="276"/>
      <c r="P12" s="276"/>
    </row>
    <row r="13" spans="1:16" s="276" customFormat="1" ht="12.75" customHeight="1">
      <c r="A13" s="115" t="s">
        <v>1443</v>
      </c>
      <c r="B13" s="198">
        <v>75398635234</v>
      </c>
      <c r="C13" s="294" t="s">
        <v>1436</v>
      </c>
      <c r="D13" s="140" t="s">
        <v>226</v>
      </c>
      <c r="E13" s="140"/>
      <c r="F13" s="119">
        <v>45787879.060000002</v>
      </c>
      <c r="G13" s="118">
        <v>5920.3359032755134</v>
      </c>
      <c r="H13" s="307"/>
      <c r="I13" s="308"/>
    </row>
    <row r="14" spans="1:16" ht="12.75" customHeight="1">
      <c r="A14" s="115" t="s">
        <v>227</v>
      </c>
      <c r="B14" s="198">
        <v>45897406091</v>
      </c>
      <c r="C14" s="295" t="s">
        <v>314</v>
      </c>
      <c r="D14" s="115" t="s">
        <v>226</v>
      </c>
      <c r="E14" s="115"/>
      <c r="F14" s="117">
        <v>2778904.47</v>
      </c>
      <c r="G14" s="118">
        <v>31.197611814027223</v>
      </c>
      <c r="H14" s="307"/>
      <c r="J14" s="276"/>
      <c r="K14" s="276"/>
      <c r="L14" s="276"/>
      <c r="M14" s="276"/>
      <c r="N14" s="276"/>
      <c r="O14" s="276"/>
      <c r="P14" s="276"/>
    </row>
    <row r="15" spans="1:16" ht="12.75" customHeight="1">
      <c r="A15" s="115" t="s">
        <v>173</v>
      </c>
      <c r="B15" s="198">
        <v>48815690681</v>
      </c>
      <c r="C15" s="294" t="s">
        <v>315</v>
      </c>
      <c r="D15" s="115" t="s">
        <v>226</v>
      </c>
      <c r="E15" s="115"/>
      <c r="F15" s="120">
        <v>6816094.0300000003</v>
      </c>
      <c r="G15" s="121">
        <v>832.91437031314172</v>
      </c>
      <c r="H15" s="307"/>
      <c r="I15" s="308"/>
      <c r="J15" s="276"/>
      <c r="K15" s="276"/>
      <c r="L15" s="276"/>
      <c r="M15" s="276"/>
      <c r="N15" s="276"/>
      <c r="O15" s="276"/>
      <c r="P15" s="276"/>
    </row>
    <row r="16" spans="1:16" ht="12.75" customHeight="1">
      <c r="A16" s="115" t="s">
        <v>218</v>
      </c>
      <c r="B16" s="198">
        <v>81393286204</v>
      </c>
      <c r="C16" s="294" t="s">
        <v>316</v>
      </c>
      <c r="D16" s="115" t="s">
        <v>118</v>
      </c>
      <c r="E16" s="115"/>
      <c r="F16" s="119">
        <v>7779840.1919999998</v>
      </c>
      <c r="G16" s="122">
        <v>59.795954426983741</v>
      </c>
      <c r="H16" s="307"/>
      <c r="I16" s="308"/>
      <c r="J16" s="276"/>
      <c r="K16" s="276"/>
      <c r="L16" s="276"/>
      <c r="M16" s="276"/>
      <c r="N16" s="276"/>
      <c r="O16" s="276"/>
      <c r="P16" s="276"/>
    </row>
    <row r="17" spans="1:16" ht="18.75" customHeight="1">
      <c r="A17" s="651" t="s">
        <v>741</v>
      </c>
      <c r="B17" s="665"/>
      <c r="C17" s="666"/>
      <c r="D17" s="652"/>
      <c r="E17" s="652"/>
      <c r="F17" s="654">
        <f>SUM(F6:F16)</f>
        <v>683767699.0819999</v>
      </c>
      <c r="G17" s="667"/>
      <c r="J17" s="276"/>
      <c r="K17" s="276"/>
      <c r="L17" s="276"/>
      <c r="M17" s="276"/>
      <c r="N17" s="276"/>
      <c r="O17" s="276"/>
      <c r="P17" s="276"/>
    </row>
    <row r="18" spans="1:16" ht="12.75" customHeight="1">
      <c r="A18" s="22" t="s">
        <v>721</v>
      </c>
      <c r="J18" s="276"/>
      <c r="K18" s="276"/>
      <c r="L18" s="276"/>
      <c r="M18" s="276"/>
      <c r="N18" s="276"/>
      <c r="O18" s="276"/>
      <c r="P18" s="276"/>
    </row>
    <row r="19" spans="1:16" ht="12.75" customHeight="1">
      <c r="A19" s="47" t="s">
        <v>742</v>
      </c>
      <c r="J19" s="276"/>
      <c r="K19" s="276"/>
      <c r="L19" s="276"/>
      <c r="M19" s="276"/>
      <c r="N19" s="276"/>
      <c r="O19" s="276"/>
      <c r="P19" s="276"/>
    </row>
    <row r="20" spans="1:16" ht="12.75" customHeight="1">
      <c r="A20" s="115" t="s">
        <v>1444</v>
      </c>
    </row>
    <row r="21" spans="1:16" ht="12.75" customHeight="1">
      <c r="A21" s="146" t="s">
        <v>1167</v>
      </c>
      <c r="G21" s="165" t="s">
        <v>1045</v>
      </c>
    </row>
    <row r="22" spans="1:16" ht="12.75" customHeight="1">
      <c r="A22" s="609" t="s">
        <v>1168</v>
      </c>
      <c r="G22" s="611" t="s">
        <v>1046</v>
      </c>
    </row>
    <row r="23" spans="1:16" ht="12.75" customHeight="1">
      <c r="A23" s="55"/>
    </row>
    <row r="24" spans="1:16" ht="12.75" customHeight="1">
      <c r="A24" s="55"/>
      <c r="G24" s="189" t="s">
        <v>723</v>
      </c>
    </row>
    <row r="25" spans="1:16" ht="21.75">
      <c r="A25" s="645" t="s">
        <v>743</v>
      </c>
      <c r="B25" s="645" t="s">
        <v>737</v>
      </c>
      <c r="C25" s="645" t="s">
        <v>726</v>
      </c>
      <c r="D25" s="645" t="s">
        <v>738</v>
      </c>
      <c r="E25" s="645" t="s">
        <v>744</v>
      </c>
      <c r="F25" s="645" t="s">
        <v>739</v>
      </c>
      <c r="G25" s="645" t="s">
        <v>740</v>
      </c>
    </row>
    <row r="26" spans="1:16">
      <c r="A26" s="115" t="s">
        <v>455</v>
      </c>
      <c r="B26" s="198" t="s">
        <v>461</v>
      </c>
      <c r="C26" s="294" t="s">
        <v>462</v>
      </c>
      <c r="D26" s="115" t="s">
        <v>96</v>
      </c>
      <c r="E26" s="116"/>
      <c r="F26" s="119">
        <v>5896672.7599999998</v>
      </c>
      <c r="G26" s="118">
        <v>77.872056456145472</v>
      </c>
      <c r="H26" s="302"/>
    </row>
    <row r="27" spans="1:16">
      <c r="A27" s="115" t="s">
        <v>456</v>
      </c>
      <c r="B27" s="198" t="s">
        <v>463</v>
      </c>
      <c r="C27" s="294" t="s">
        <v>464</v>
      </c>
      <c r="D27" s="115" t="s">
        <v>459</v>
      </c>
      <c r="E27" s="116"/>
      <c r="F27" s="119">
        <v>54398709.773999996</v>
      </c>
      <c r="G27" s="118">
        <v>824.19454929551273</v>
      </c>
      <c r="H27" s="302"/>
    </row>
    <row r="28" spans="1:16">
      <c r="A28" s="115" t="s">
        <v>457</v>
      </c>
      <c r="B28" s="198" t="s">
        <v>465</v>
      </c>
      <c r="C28" s="294" t="s">
        <v>466</v>
      </c>
      <c r="D28" s="115" t="s">
        <v>459</v>
      </c>
      <c r="E28" s="116"/>
      <c r="F28" s="119">
        <v>212330763.22049999</v>
      </c>
      <c r="G28" s="118">
        <v>823.74472254717989</v>
      </c>
      <c r="H28" s="302"/>
    </row>
    <row r="29" spans="1:16">
      <c r="A29" s="115" t="s">
        <v>458</v>
      </c>
      <c r="B29" s="198" t="s">
        <v>467</v>
      </c>
      <c r="C29" s="294" t="s">
        <v>468</v>
      </c>
      <c r="D29" s="115" t="s">
        <v>459</v>
      </c>
      <c r="E29" s="116"/>
      <c r="F29" s="119">
        <v>10952113.3561</v>
      </c>
      <c r="G29" s="118">
        <v>123.30414235663557</v>
      </c>
      <c r="H29" s="302"/>
    </row>
    <row r="30" spans="1:16" ht="12.75" customHeight="1">
      <c r="A30" s="115" t="s">
        <v>400</v>
      </c>
      <c r="B30" s="198" t="s">
        <v>401</v>
      </c>
      <c r="C30" s="294" t="s">
        <v>402</v>
      </c>
      <c r="D30" s="115" t="s">
        <v>397</v>
      </c>
      <c r="E30" s="116" t="s">
        <v>175</v>
      </c>
      <c r="F30" s="119">
        <v>11395968.697899999</v>
      </c>
      <c r="G30" s="118">
        <v>108.3216</v>
      </c>
      <c r="H30" s="302"/>
    </row>
    <row r="31" spans="1:16" ht="12.75" customHeight="1">
      <c r="A31" s="115"/>
      <c r="B31" s="198"/>
      <c r="C31" s="294"/>
      <c r="D31" s="115"/>
      <c r="E31" s="116" t="s">
        <v>176</v>
      </c>
      <c r="F31" s="119">
        <v>1068840.2220999999</v>
      </c>
      <c r="G31" s="118">
        <v>105.79349999999999</v>
      </c>
      <c r="H31" s="302"/>
    </row>
    <row r="32" spans="1:16" ht="12.75" customHeight="1">
      <c r="A32" s="115" t="s">
        <v>1394</v>
      </c>
      <c r="B32" s="198" t="s">
        <v>453</v>
      </c>
      <c r="C32" s="294" t="s">
        <v>454</v>
      </c>
      <c r="D32" s="140" t="s">
        <v>171</v>
      </c>
      <c r="E32" s="140"/>
      <c r="F32" s="119">
        <v>43865427.030000001</v>
      </c>
      <c r="G32" s="118">
        <v>7.3079789730305222</v>
      </c>
      <c r="H32" s="305"/>
    </row>
    <row r="33" spans="1:13" ht="12.75" customHeight="1">
      <c r="A33" s="115" t="s">
        <v>399</v>
      </c>
      <c r="B33" s="198" t="s">
        <v>353</v>
      </c>
      <c r="C33" s="294" t="s">
        <v>317</v>
      </c>
      <c r="D33" s="115" t="s">
        <v>171</v>
      </c>
      <c r="E33" s="115"/>
      <c r="F33" s="119">
        <v>46178267.299999997</v>
      </c>
      <c r="G33" s="118">
        <v>1.0682790614604671</v>
      </c>
      <c r="H33" s="302"/>
    </row>
    <row r="34" spans="1:13" ht="12.75" customHeight="1">
      <c r="A34" s="115" t="s">
        <v>403</v>
      </c>
      <c r="B34" s="198" t="s">
        <v>404</v>
      </c>
      <c r="C34" s="294" t="s">
        <v>405</v>
      </c>
      <c r="D34" s="115" t="s">
        <v>171</v>
      </c>
      <c r="E34" s="115"/>
      <c r="F34" s="119">
        <v>60703836.509999998</v>
      </c>
      <c r="G34" s="118">
        <v>7.532373869338592</v>
      </c>
      <c r="H34" s="302"/>
    </row>
    <row r="35" spans="1:13" ht="12.75" customHeight="1">
      <c r="A35" s="115" t="s">
        <v>172</v>
      </c>
      <c r="B35" s="198">
        <v>34464772270</v>
      </c>
      <c r="C35" s="294" t="s">
        <v>318</v>
      </c>
      <c r="D35" s="115" t="s">
        <v>226</v>
      </c>
      <c r="E35" s="115"/>
      <c r="F35" s="119">
        <v>7703670.8799999999</v>
      </c>
      <c r="G35" s="118">
        <v>1031.4033124054213</v>
      </c>
      <c r="H35" s="302"/>
    </row>
    <row r="36" spans="1:13" ht="12.75" customHeight="1">
      <c r="A36" s="115" t="s">
        <v>225</v>
      </c>
      <c r="B36" s="198">
        <v>84595320778</v>
      </c>
      <c r="C36" s="294" t="s">
        <v>319</v>
      </c>
      <c r="D36" s="115" t="s">
        <v>226</v>
      </c>
      <c r="E36" s="115"/>
      <c r="F36" s="117">
        <v>2319120.65</v>
      </c>
      <c r="G36" s="118">
        <v>1964.2195661324843</v>
      </c>
      <c r="H36" s="302"/>
      <c r="I36" s="303"/>
      <c r="J36" s="306"/>
      <c r="K36" s="306"/>
      <c r="L36" s="289"/>
      <c r="M36" s="289"/>
    </row>
    <row r="37" spans="1:13" ht="12.75" customHeight="1">
      <c r="A37" s="115" t="s">
        <v>460</v>
      </c>
      <c r="B37" s="198" t="s">
        <v>470</v>
      </c>
      <c r="C37" s="294" t="s">
        <v>469</v>
      </c>
      <c r="D37" s="115" t="s">
        <v>508</v>
      </c>
      <c r="E37" s="115"/>
      <c r="F37" s="117">
        <v>2623553.66</v>
      </c>
      <c r="G37" s="118">
        <v>692.25407936048475</v>
      </c>
      <c r="H37" s="302"/>
      <c r="I37" s="303"/>
      <c r="J37" s="306"/>
      <c r="K37" s="306"/>
      <c r="L37" s="289"/>
      <c r="M37" s="289"/>
    </row>
    <row r="38" spans="1:13" ht="12.75" customHeight="1">
      <c r="A38" s="115" t="s">
        <v>505</v>
      </c>
      <c r="B38" s="198">
        <v>34988643147</v>
      </c>
      <c r="C38" s="294" t="s">
        <v>320</v>
      </c>
      <c r="D38" s="140" t="s">
        <v>508</v>
      </c>
      <c r="E38" s="115"/>
      <c r="F38" s="117">
        <v>36724790.740000002</v>
      </c>
      <c r="G38" s="118">
        <v>1535.8532628105643</v>
      </c>
      <c r="H38" s="300"/>
      <c r="I38" s="301"/>
      <c r="J38" s="306"/>
      <c r="K38" s="306"/>
      <c r="L38" s="289"/>
      <c r="M38" s="289"/>
    </row>
    <row r="39" spans="1:13" ht="18.75" customHeight="1">
      <c r="A39" s="651" t="s">
        <v>745</v>
      </c>
      <c r="B39" s="665"/>
      <c r="C39" s="666"/>
      <c r="D39" s="652"/>
      <c r="E39" s="652"/>
      <c r="F39" s="654">
        <f>SUM(F26:F38)</f>
        <v>496161734.80060005</v>
      </c>
      <c r="G39" s="667"/>
      <c r="H39" s="300"/>
      <c r="I39" s="289"/>
      <c r="J39" s="289"/>
      <c r="K39" s="289"/>
      <c r="L39" s="289"/>
      <c r="M39" s="289"/>
    </row>
    <row r="40" spans="1:13" ht="12.75" customHeight="1">
      <c r="A40" s="22" t="s">
        <v>721</v>
      </c>
    </row>
    <row r="41" spans="1:13" ht="12.75" customHeight="1">
      <c r="A41" s="47" t="s">
        <v>746</v>
      </c>
    </row>
    <row r="42" spans="1:13" ht="12.75" customHeight="1">
      <c r="A42" s="290" t="s">
        <v>747</v>
      </c>
    </row>
    <row r="43" spans="1:13" ht="12.75" customHeight="1">
      <c r="A43" s="290" t="s">
        <v>1435</v>
      </c>
    </row>
    <row r="44" spans="1:13" s="276" customFormat="1" ht="12.75" customHeight="1">
      <c r="A44" s="290"/>
    </row>
    <row r="45" spans="1:13" ht="12.75" customHeight="1">
      <c r="A45" s="146" t="s">
        <v>1169</v>
      </c>
      <c r="G45" s="165" t="s">
        <v>1045</v>
      </c>
    </row>
    <row r="46" spans="1:13" ht="12.75" customHeight="1">
      <c r="A46" s="609" t="s">
        <v>1317</v>
      </c>
      <c r="G46" s="611" t="s">
        <v>1046</v>
      </c>
    </row>
    <row r="47" spans="1:13" ht="12.75" customHeight="1">
      <c r="A47" s="70"/>
    </row>
    <row r="48" spans="1:13" ht="12.75" customHeight="1">
      <c r="A48" s="47"/>
      <c r="G48" s="203" t="s">
        <v>723</v>
      </c>
    </row>
    <row r="49" spans="1:7" ht="47.25" customHeight="1">
      <c r="A49" s="668" t="s">
        <v>748</v>
      </c>
      <c r="B49" s="645" t="s">
        <v>725</v>
      </c>
      <c r="C49" s="645" t="s">
        <v>726</v>
      </c>
      <c r="D49" s="668" t="s">
        <v>727</v>
      </c>
      <c r="E49" s="668"/>
      <c r="F49" s="668" t="s">
        <v>728</v>
      </c>
      <c r="G49" s="668" t="s">
        <v>729</v>
      </c>
    </row>
    <row r="50" spans="1:7">
      <c r="A50" s="123" t="s">
        <v>221</v>
      </c>
      <c r="B50" s="115">
        <v>8269700991</v>
      </c>
      <c r="C50" s="294" t="s">
        <v>329</v>
      </c>
      <c r="D50" s="123" t="s">
        <v>153</v>
      </c>
      <c r="E50" s="123"/>
      <c r="F50" s="124">
        <v>1197452447.72</v>
      </c>
      <c r="G50" s="118">
        <v>311.39049182928306</v>
      </c>
    </row>
    <row r="51" spans="1:7">
      <c r="A51" s="22" t="s">
        <v>638</v>
      </c>
      <c r="G51" s="231"/>
    </row>
    <row r="52" spans="1:7">
      <c r="A52" s="161" t="s">
        <v>749</v>
      </c>
    </row>
    <row r="53" spans="1:7" ht="12.75" customHeight="1">
      <c r="A53" s="167" t="s">
        <v>165</v>
      </c>
      <c r="B53" s="190"/>
      <c r="C53" s="190"/>
      <c r="D53" s="190"/>
      <c r="E53" s="230"/>
      <c r="F53" s="190"/>
      <c r="G53" s="190"/>
    </row>
    <row r="54" spans="1:7" ht="21.75" customHeight="1">
      <c r="A54" s="1092" t="s">
        <v>166</v>
      </c>
      <c r="B54" s="1092"/>
      <c r="C54" s="1092"/>
      <c r="D54" s="1092"/>
      <c r="E54" s="1092"/>
      <c r="F54" s="1092"/>
      <c r="G54" s="1092"/>
    </row>
    <row r="55" spans="1:7" ht="12.75" customHeight="1">
      <c r="A55" s="55"/>
    </row>
    <row r="56" spans="1:7" ht="12.75" customHeight="1">
      <c r="A56" s="152" t="s">
        <v>1170</v>
      </c>
      <c r="F56" s="153"/>
      <c r="G56" s="165" t="s">
        <v>512</v>
      </c>
    </row>
    <row r="57" spans="1:7" ht="12.75" customHeight="1">
      <c r="A57" s="612" t="s">
        <v>1314</v>
      </c>
      <c r="F57" s="56"/>
      <c r="G57" s="611" t="s">
        <v>513</v>
      </c>
    </row>
    <row r="58" spans="1:7" ht="12.75" customHeight="1"/>
    <row r="59" spans="1:7" ht="12.75" customHeight="1">
      <c r="G59" s="164" t="s">
        <v>731</v>
      </c>
    </row>
    <row r="60" spans="1:7" ht="35.25" customHeight="1">
      <c r="A60" s="668" t="s">
        <v>1313</v>
      </c>
      <c r="B60" s="645" t="s">
        <v>737</v>
      </c>
      <c r="C60" s="645" t="s">
        <v>726</v>
      </c>
      <c r="D60" s="668" t="s">
        <v>727</v>
      </c>
      <c r="E60" s="668"/>
      <c r="F60" s="668" t="s">
        <v>728</v>
      </c>
      <c r="G60" s="645" t="s">
        <v>740</v>
      </c>
    </row>
    <row r="61" spans="1:7" ht="12.75" customHeight="1">
      <c r="A61" s="127" t="s">
        <v>1442</v>
      </c>
      <c r="B61" s="198">
        <v>40266711905</v>
      </c>
      <c r="C61" s="296" t="s">
        <v>321</v>
      </c>
      <c r="D61" s="127" t="s">
        <v>397</v>
      </c>
      <c r="E61" s="127"/>
      <c r="F61" s="128">
        <v>6216822.0300000003</v>
      </c>
      <c r="G61" s="129">
        <v>32.751075521821789</v>
      </c>
    </row>
    <row r="62" spans="1:7" ht="12.75" customHeight="1">
      <c r="A62" s="42" t="s">
        <v>750</v>
      </c>
    </row>
    <row r="63" spans="1:7" s="276" customFormat="1" ht="12.75" customHeight="1">
      <c r="A63" s="42" t="s">
        <v>751</v>
      </c>
    </row>
    <row r="64" spans="1:7" ht="12.75" customHeight="1">
      <c r="A64" s="47" t="s">
        <v>746</v>
      </c>
    </row>
    <row r="65" spans="1:7" ht="12.75" customHeight="1"/>
    <row r="66" spans="1:7" ht="12.75" customHeight="1">
      <c r="A66" s="152" t="s">
        <v>1315</v>
      </c>
      <c r="F66" s="153"/>
      <c r="G66" s="165" t="s">
        <v>512</v>
      </c>
    </row>
    <row r="67" spans="1:7" ht="12.75" customHeight="1">
      <c r="A67" s="612" t="s">
        <v>1316</v>
      </c>
      <c r="F67" s="56"/>
      <c r="G67" s="611" t="s">
        <v>513</v>
      </c>
    </row>
    <row r="68" spans="1:7" ht="12.75" customHeight="1">
      <c r="A68" s="166"/>
    </row>
    <row r="69" spans="1:7" ht="12.75" customHeight="1">
      <c r="G69" s="164" t="s">
        <v>731</v>
      </c>
    </row>
    <row r="70" spans="1:7" ht="66.75" customHeight="1">
      <c r="A70" s="668" t="s">
        <v>752</v>
      </c>
      <c r="B70" s="645" t="s">
        <v>737</v>
      </c>
      <c r="C70" s="645" t="s">
        <v>726</v>
      </c>
      <c r="D70" s="668" t="s">
        <v>727</v>
      </c>
      <c r="E70" s="668"/>
      <c r="F70" s="668" t="s">
        <v>728</v>
      </c>
      <c r="G70" s="645" t="s">
        <v>740</v>
      </c>
    </row>
    <row r="71" spans="1:7" ht="12.75" customHeight="1">
      <c r="A71" s="127" t="s">
        <v>121</v>
      </c>
      <c r="B71" s="198">
        <v>50454412454</v>
      </c>
      <c r="C71" s="296" t="s">
        <v>322</v>
      </c>
      <c r="D71" s="130" t="s">
        <v>122</v>
      </c>
      <c r="E71" s="130"/>
      <c r="F71" s="131">
        <v>9901805.0999999996</v>
      </c>
      <c r="G71" s="132">
        <v>0.61000041721929732</v>
      </c>
    </row>
    <row r="72" spans="1:7" ht="12.75" customHeight="1">
      <c r="A72" s="127" t="s">
        <v>123</v>
      </c>
      <c r="B72" s="198">
        <v>79640747340</v>
      </c>
      <c r="C72" s="296" t="s">
        <v>323</v>
      </c>
      <c r="D72" s="127" t="s">
        <v>397</v>
      </c>
      <c r="E72" s="127"/>
      <c r="F72" s="131">
        <v>244477343.24000001</v>
      </c>
      <c r="G72" s="132">
        <v>109.38750249235731</v>
      </c>
    </row>
    <row r="73" spans="1:7" ht="12.75" customHeight="1">
      <c r="A73" s="127" t="s">
        <v>228</v>
      </c>
      <c r="B73" s="198">
        <v>37735093339</v>
      </c>
      <c r="C73" s="296" t="s">
        <v>324</v>
      </c>
      <c r="D73" s="127" t="s">
        <v>125</v>
      </c>
      <c r="E73" s="127"/>
      <c r="F73" s="131">
        <v>120208666.45999999</v>
      </c>
      <c r="G73" s="132">
        <v>8.0365655467752273</v>
      </c>
    </row>
    <row r="74" spans="1:7" ht="12.75" customHeight="1">
      <c r="A74" s="127" t="s">
        <v>124</v>
      </c>
      <c r="B74" s="198">
        <v>61196386099</v>
      </c>
      <c r="C74" s="296" t="s">
        <v>325</v>
      </c>
      <c r="D74" s="127" t="s">
        <v>125</v>
      </c>
      <c r="E74" s="127"/>
      <c r="F74" s="131">
        <v>256288563.34999999</v>
      </c>
      <c r="G74" s="132">
        <v>3.588935618843768</v>
      </c>
    </row>
    <row r="75" spans="1:7" ht="12.75" customHeight="1">
      <c r="A75" s="127" t="s">
        <v>506</v>
      </c>
      <c r="B75" s="198">
        <v>48379655657</v>
      </c>
      <c r="C75" s="296" t="s">
        <v>326</v>
      </c>
      <c r="D75" s="130" t="s">
        <v>120</v>
      </c>
      <c r="E75" s="130"/>
      <c r="F75" s="131">
        <v>332721928.3574</v>
      </c>
      <c r="G75" s="132">
        <v>250.79209630645062</v>
      </c>
    </row>
    <row r="76" spans="1:7" ht="18.75" customHeight="1">
      <c r="A76" s="651" t="s">
        <v>745</v>
      </c>
      <c r="B76" s="665"/>
      <c r="C76" s="666"/>
      <c r="D76" s="665"/>
      <c r="E76" s="665"/>
      <c r="F76" s="669">
        <f>SUM(F71:F75)</f>
        <v>963598306.50740004</v>
      </c>
      <c r="G76" s="670"/>
    </row>
    <row r="77" spans="1:7" ht="12.75" customHeight="1">
      <c r="A77" s="42" t="s">
        <v>750</v>
      </c>
    </row>
    <row r="78" spans="1:7" ht="12.75" customHeight="1">
      <c r="A78" s="47" t="s">
        <v>746</v>
      </c>
      <c r="F78" s="46"/>
    </row>
    <row r="79" spans="1:7" ht="12.75" customHeight="1">
      <c r="A79" s="608" t="s">
        <v>337</v>
      </c>
    </row>
    <row r="80" spans="1:7" ht="12.75" customHeight="1"/>
    <row r="81" spans="1:7">
      <c r="A81" s="167" t="s">
        <v>164</v>
      </c>
    </row>
    <row r="82" spans="1:7" ht="21" customHeight="1">
      <c r="A82" s="1093" t="s">
        <v>163</v>
      </c>
      <c r="B82" s="1093"/>
      <c r="C82" s="1093"/>
      <c r="D82" s="1093"/>
      <c r="E82" s="1093"/>
      <c r="F82" s="1093"/>
      <c r="G82" s="1093"/>
    </row>
    <row r="83" spans="1:7" ht="12.75" customHeight="1">
      <c r="A83" s="168"/>
    </row>
    <row r="84" spans="1:7" ht="12.75" customHeight="1">
      <c r="A84" s="695" t="s">
        <v>126</v>
      </c>
    </row>
    <row r="85" spans="1:7" ht="12.75" customHeight="1">
      <c r="G85" s="36" t="s">
        <v>1299</v>
      </c>
    </row>
    <row r="86" spans="1:7" ht="12.75" customHeight="1"/>
    <row r="87" spans="1:7" ht="12.75" customHeight="1">
      <c r="A87" s="169"/>
    </row>
    <row r="88" spans="1:7" ht="12.75" customHeight="1">
      <c r="A88" s="167"/>
    </row>
    <row r="89" spans="1:7" ht="12.75" customHeight="1">
      <c r="A89" s="167"/>
    </row>
    <row r="90" spans="1:7" ht="12.75" customHeight="1">
      <c r="A90" s="167"/>
    </row>
    <row r="91" spans="1:7" ht="12.75" customHeight="1">
      <c r="A91" s="168"/>
    </row>
    <row r="92" spans="1:7" ht="12.75" customHeight="1">
      <c r="A92" s="168"/>
    </row>
    <row r="93" spans="1:7" ht="12.75" customHeight="1">
      <c r="A93" s="168"/>
    </row>
    <row r="94" spans="1:7" ht="12.75" customHeight="1">
      <c r="A94" s="168"/>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8" t="s">
        <v>1172</v>
      </c>
      <c r="F1" s="150" t="str">
        <f>Naslovnica!A20</f>
        <v>Travanj 2019.</v>
      </c>
    </row>
    <row r="2" spans="1:6" ht="12.75" customHeight="1">
      <c r="A2" s="605" t="s">
        <v>1173</v>
      </c>
      <c r="F2" s="606" t="str">
        <f>Naslovnica!A24</f>
        <v>April 2019</v>
      </c>
    </row>
    <row r="3" spans="1:6" ht="12.75" customHeight="1"/>
    <row r="4" spans="1:6" ht="12.75" customHeight="1">
      <c r="F4" s="14" t="s">
        <v>723</v>
      </c>
    </row>
    <row r="5" spans="1:6" ht="54.75">
      <c r="A5" s="668" t="s">
        <v>724</v>
      </c>
      <c r="B5" s="645" t="s">
        <v>725</v>
      </c>
      <c r="C5" s="645" t="s">
        <v>726</v>
      </c>
      <c r="D5" s="668" t="s">
        <v>727</v>
      </c>
      <c r="E5" s="668" t="s">
        <v>728</v>
      </c>
      <c r="F5" s="668" t="s">
        <v>729</v>
      </c>
    </row>
    <row r="6" spans="1:6">
      <c r="A6" s="123" t="s">
        <v>524</v>
      </c>
      <c r="B6" s="198" t="s">
        <v>525</v>
      </c>
      <c r="C6" s="294" t="s">
        <v>526</v>
      </c>
      <c r="D6" s="123" t="s">
        <v>96</v>
      </c>
      <c r="E6" s="124">
        <v>0</v>
      </c>
      <c r="F6" s="172">
        <v>0</v>
      </c>
    </row>
    <row r="7" spans="1:6" ht="12.75" customHeight="1">
      <c r="A7" s="22" t="s">
        <v>730</v>
      </c>
    </row>
    <row r="8" spans="1:6" ht="12.75" customHeight="1">
      <c r="A8" s="22"/>
    </row>
    <row r="9" spans="1:6" ht="12.75" customHeight="1">
      <c r="A9" s="148" t="s">
        <v>1174</v>
      </c>
      <c r="F9" s="150" t="s">
        <v>1359</v>
      </c>
    </row>
    <row r="10" spans="1:6" ht="12.75" customHeight="1">
      <c r="A10" s="605" t="s">
        <v>1175</v>
      </c>
      <c r="F10" s="606" t="s">
        <v>1360</v>
      </c>
    </row>
    <row r="11" spans="1:6" ht="12.75" customHeight="1"/>
    <row r="12" spans="1:6" ht="12.75" customHeight="1">
      <c r="F12" s="14" t="s">
        <v>731</v>
      </c>
    </row>
    <row r="13" spans="1:6" ht="54.75">
      <c r="A13" s="668" t="s">
        <v>732</v>
      </c>
      <c r="B13" s="645" t="s">
        <v>725</v>
      </c>
      <c r="C13" s="645" t="s">
        <v>726</v>
      </c>
      <c r="D13" s="668" t="s">
        <v>727</v>
      </c>
      <c r="E13" s="668" t="s">
        <v>728</v>
      </c>
      <c r="F13" s="668" t="s">
        <v>729</v>
      </c>
    </row>
    <row r="14" spans="1:6" ht="12.75" customHeight="1">
      <c r="A14" s="123" t="s">
        <v>219</v>
      </c>
      <c r="B14" s="198" t="s">
        <v>352</v>
      </c>
      <c r="C14" s="294" t="s">
        <v>327</v>
      </c>
      <c r="D14" s="123" t="s">
        <v>128</v>
      </c>
      <c r="E14" s="124">
        <v>112514765.08</v>
      </c>
      <c r="F14" s="172">
        <v>36.933462538627332</v>
      </c>
    </row>
    <row r="15" spans="1:6" ht="12.75" customHeight="1">
      <c r="A15" s="123" t="s">
        <v>201</v>
      </c>
      <c r="B15" s="198">
        <v>75111210338</v>
      </c>
      <c r="C15" s="294" t="s">
        <v>328</v>
      </c>
      <c r="D15" s="292" t="s">
        <v>204</v>
      </c>
      <c r="E15" s="124">
        <v>23269240.6417</v>
      </c>
      <c r="F15" s="172">
        <v>45.98664158438735</v>
      </c>
    </row>
    <row r="16" spans="1:6">
      <c r="A16" s="651" t="s">
        <v>720</v>
      </c>
      <c r="B16" s="664"/>
      <c r="C16" s="664"/>
      <c r="D16" s="671"/>
      <c r="E16" s="672">
        <f>SUM(E14:E15)</f>
        <v>135784005.72170001</v>
      </c>
      <c r="F16" s="673"/>
    </row>
    <row r="17" spans="1:6" ht="12.75" customHeight="1">
      <c r="A17" s="22" t="s">
        <v>733</v>
      </c>
    </row>
    <row r="18" spans="1:6" ht="12.75" customHeight="1"/>
    <row r="19" spans="1:6" ht="12.75" customHeight="1">
      <c r="A19" s="149" t="s">
        <v>1176</v>
      </c>
      <c r="F19" s="150" t="s">
        <v>1359</v>
      </c>
    </row>
    <row r="20" spans="1:6" ht="12.75" customHeight="1">
      <c r="A20" s="603" t="s">
        <v>1177</v>
      </c>
      <c r="F20" s="606" t="s">
        <v>1360</v>
      </c>
    </row>
    <row r="21" spans="1:6" ht="12.75" customHeight="1"/>
    <row r="22" spans="1:6" ht="12.75" customHeight="1">
      <c r="F22" s="14" t="s">
        <v>723</v>
      </c>
    </row>
    <row r="23" spans="1:6" ht="54.75">
      <c r="A23" s="668" t="s">
        <v>732</v>
      </c>
      <c r="B23" s="645" t="s">
        <v>725</v>
      </c>
      <c r="C23" s="645" t="s">
        <v>726</v>
      </c>
      <c r="D23" s="668" t="s">
        <v>727</v>
      </c>
      <c r="E23" s="668" t="s">
        <v>728</v>
      </c>
      <c r="F23" s="668" t="s">
        <v>729</v>
      </c>
    </row>
    <row r="24" spans="1:6" ht="12.75" customHeight="1">
      <c r="A24" s="123" t="s">
        <v>220</v>
      </c>
      <c r="B24" s="198">
        <v>56903349567</v>
      </c>
      <c r="C24" s="294" t="s">
        <v>330</v>
      </c>
      <c r="D24" s="297" t="s">
        <v>107</v>
      </c>
      <c r="E24" s="124">
        <v>56984843.07</v>
      </c>
      <c r="F24" s="172">
        <v>28.447304110680459</v>
      </c>
    </row>
    <row r="25" spans="1:6" ht="12.75" customHeight="1">
      <c r="A25" s="22" t="s">
        <v>730</v>
      </c>
    </row>
    <row r="26" spans="1:6" ht="12.75" customHeight="1">
      <c r="A26" s="35"/>
    </row>
    <row r="27" spans="1:6" ht="19.5" customHeight="1">
      <c r="A27" s="1094" t="s">
        <v>165</v>
      </c>
      <c r="B27" s="1094"/>
      <c r="C27" s="1094"/>
      <c r="D27" s="1094"/>
    </row>
    <row r="28" spans="1:6" ht="21.75" customHeight="1">
      <c r="A28" s="1092" t="s">
        <v>166</v>
      </c>
      <c r="B28" s="1092"/>
      <c r="C28" s="1092"/>
      <c r="D28" s="1092"/>
      <c r="E28" s="55"/>
      <c r="F28" s="55"/>
    </row>
    <row r="29" spans="1:6" ht="12.75" customHeight="1">
      <c r="A29" s="35"/>
    </row>
    <row r="30" spans="1:6" ht="12.75" customHeight="1"/>
    <row r="31" spans="1:6" ht="12.75" customHeight="1">
      <c r="A31" s="151" t="s">
        <v>1178</v>
      </c>
      <c r="E31" s="144" t="str">
        <f>Naslovnica!A20</f>
        <v>Travanj 2019.</v>
      </c>
    </row>
    <row r="32" spans="1:6" ht="12.75" customHeight="1">
      <c r="A32" s="603" t="s">
        <v>1179</v>
      </c>
      <c r="E32" s="607" t="str">
        <f>Naslovnica!A24</f>
        <v>April 2019</v>
      </c>
    </row>
    <row r="33" spans="1:5" ht="12.75" customHeight="1"/>
    <row r="34" spans="1:5" ht="12.75" customHeight="1">
      <c r="E34" s="14" t="s">
        <v>731</v>
      </c>
    </row>
    <row r="35" spans="1:5" ht="22.5" customHeight="1">
      <c r="A35" s="668" t="s">
        <v>734</v>
      </c>
      <c r="B35" s="645" t="s">
        <v>725</v>
      </c>
      <c r="C35" s="645" t="s">
        <v>726</v>
      </c>
      <c r="D35" s="668" t="s">
        <v>727</v>
      </c>
      <c r="E35" s="668" t="s">
        <v>728</v>
      </c>
    </row>
    <row r="36" spans="1:5" ht="22.5" customHeight="1">
      <c r="A36" s="125" t="s">
        <v>119</v>
      </c>
      <c r="B36" s="198">
        <v>39146857475</v>
      </c>
      <c r="C36" s="294" t="s">
        <v>331</v>
      </c>
      <c r="D36" s="273" t="s">
        <v>171</v>
      </c>
      <c r="E36" s="126">
        <v>865398260.07000005</v>
      </c>
    </row>
    <row r="37" spans="1:5" ht="12.75" customHeight="1">
      <c r="A37" s="22" t="s">
        <v>730</v>
      </c>
      <c r="B37" s="283"/>
      <c r="C37" s="284"/>
      <c r="D37" s="285"/>
      <c r="E37" s="286"/>
    </row>
    <row r="38" spans="1:5" ht="12.75" customHeight="1">
      <c r="A38" s="608" t="s">
        <v>338</v>
      </c>
    </row>
    <row r="39" spans="1:5" ht="12.75" customHeight="1">
      <c r="A39" s="163"/>
    </row>
    <row r="40" spans="1:5" ht="12.75" customHeight="1">
      <c r="A40" s="287"/>
      <c r="B40" s="191"/>
      <c r="C40" s="191"/>
      <c r="D40" s="191"/>
    </row>
    <row r="41" spans="1:5" ht="12.75" customHeight="1">
      <c r="A41" s="293"/>
      <c r="B41" s="55"/>
      <c r="C41" s="55"/>
      <c r="D41" s="55"/>
    </row>
    <row r="42" spans="1:5" ht="12.75" customHeight="1">
      <c r="A42" s="182"/>
    </row>
    <row r="43" spans="1:5" ht="12.75" customHeight="1"/>
    <row r="44" spans="1:5" ht="12.75" customHeight="1"/>
    <row r="45" spans="1:5" ht="12.75" customHeight="1">
      <c r="A45" s="690" t="s">
        <v>735</v>
      </c>
      <c r="B45" s="692"/>
    </row>
    <row r="46" spans="1:5" ht="12.75" customHeight="1">
      <c r="A46" s="693" t="s">
        <v>375</v>
      </c>
      <c r="B46" s="692"/>
    </row>
    <row r="47" spans="1:5" ht="12.75" customHeight="1"/>
    <row r="48" spans="1:5" ht="12.75" customHeight="1">
      <c r="A48" s="695" t="s">
        <v>126</v>
      </c>
    </row>
    <row r="49" spans="6:6" ht="12.75" customHeight="1"/>
    <row r="50" spans="6:6" ht="12.75" customHeight="1">
      <c r="F50" s="36" t="s">
        <v>1301</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86" t="s">
        <v>1134</v>
      </c>
      <c r="B1" s="687"/>
      <c r="C1" s="687"/>
      <c r="D1" s="590"/>
      <c r="E1" s="684"/>
      <c r="F1" s="208"/>
      <c r="G1" s="208"/>
      <c r="H1" s="208"/>
      <c r="I1" s="591" t="s">
        <v>1357</v>
      </c>
    </row>
    <row r="2" spans="1:27" ht="15" customHeight="1">
      <c r="A2" s="688" t="s">
        <v>1135</v>
      </c>
      <c r="B2" s="687"/>
      <c r="C2" s="687"/>
      <c r="D2" s="590"/>
      <c r="E2" s="685"/>
      <c r="F2" s="208"/>
      <c r="G2" s="208"/>
      <c r="H2" s="208"/>
      <c r="I2" s="598" t="s">
        <v>1358</v>
      </c>
    </row>
    <row r="3" spans="1:27" ht="12.75" customHeight="1">
      <c r="A3" s="43" t="s">
        <v>716</v>
      </c>
    </row>
    <row r="4" spans="1:27" ht="12.75" customHeight="1"/>
    <row r="5" spans="1:27" ht="12.75" customHeight="1">
      <c r="A5" s="154" t="s">
        <v>1136</v>
      </c>
    </row>
    <row r="6" spans="1:27" ht="12.75" customHeight="1">
      <c r="A6" s="599" t="s">
        <v>1137</v>
      </c>
    </row>
    <row r="7" spans="1:27" ht="12.75" customHeight="1">
      <c r="J7" s="1095"/>
      <c r="K7" s="1095"/>
      <c r="L7" s="340"/>
      <c r="M7" s="340"/>
      <c r="N7" s="340"/>
      <c r="O7" s="340"/>
      <c r="P7" s="340"/>
    </row>
    <row r="8" spans="1:27" ht="16.5" customHeight="1">
      <c r="A8" s="1096" t="s">
        <v>708</v>
      </c>
      <c r="B8" s="1096"/>
      <c r="C8" s="512">
        <v>43465</v>
      </c>
      <c r="D8" s="512" t="s">
        <v>1421</v>
      </c>
      <c r="E8" s="340"/>
      <c r="F8" s="340"/>
      <c r="G8" s="340"/>
      <c r="J8" s="1095"/>
      <c r="K8" s="1095"/>
      <c r="L8" s="341"/>
      <c r="M8" s="341"/>
      <c r="N8" s="341"/>
      <c r="O8" s="341"/>
      <c r="P8" s="341"/>
    </row>
    <row r="9" spans="1:27" ht="21.75" customHeight="1">
      <c r="A9" s="1097" t="s">
        <v>709</v>
      </c>
      <c r="B9" s="1097"/>
      <c r="C9" s="513">
        <v>16</v>
      </c>
      <c r="D9" s="513">
        <v>16</v>
      </c>
      <c r="E9" s="341"/>
      <c r="F9" s="341"/>
      <c r="G9" s="341"/>
    </row>
    <row r="10" spans="1:27" ht="12.75" customHeight="1">
      <c r="A10" s="17" t="s">
        <v>638</v>
      </c>
    </row>
    <row r="11" spans="1:27" ht="12.75" customHeight="1"/>
    <row r="12" spans="1:27" ht="12.75" customHeight="1">
      <c r="A12" s="154" t="s">
        <v>1138</v>
      </c>
    </row>
    <row r="13" spans="1:27" ht="12.75" customHeight="1">
      <c r="A13" s="599" t="s">
        <v>1139</v>
      </c>
      <c r="Z13" s="66"/>
      <c r="AA13" s="66"/>
    </row>
    <row r="14" spans="1:27" s="276" customFormat="1" ht="12.75" customHeight="1">
      <c r="A14" s="44"/>
      <c r="F14" s="208"/>
      <c r="I14" s="66" t="s">
        <v>711</v>
      </c>
      <c r="Y14" s="66"/>
      <c r="Z14" s="66"/>
      <c r="AA14" s="66"/>
    </row>
    <row r="15" spans="1:27" s="276" customFormat="1" ht="22.5" customHeight="1">
      <c r="A15" s="514"/>
      <c r="B15" s="1102" t="s">
        <v>710</v>
      </c>
      <c r="C15" s="1103"/>
      <c r="D15" s="1103"/>
      <c r="E15" s="1104"/>
      <c r="F15" s="1102" t="s">
        <v>648</v>
      </c>
      <c r="G15" s="1103"/>
      <c r="H15" s="1103"/>
      <c r="I15" s="1104"/>
      <c r="Y15" s="66"/>
      <c r="Z15" s="66"/>
      <c r="AA15" s="66"/>
    </row>
    <row r="16" spans="1:27" ht="135" customHeight="1">
      <c r="A16" s="1105" t="s">
        <v>712</v>
      </c>
      <c r="B16" s="515" t="s">
        <v>1249</v>
      </c>
      <c r="C16" s="1106" t="s">
        <v>713</v>
      </c>
      <c r="D16" s="516" t="s">
        <v>714</v>
      </c>
      <c r="E16" s="1100" t="s">
        <v>713</v>
      </c>
      <c r="F16" s="515" t="s">
        <v>1250</v>
      </c>
      <c r="G16" s="1106" t="s">
        <v>715</v>
      </c>
      <c r="H16" s="516" t="s">
        <v>1247</v>
      </c>
      <c r="I16" s="1100" t="s">
        <v>715</v>
      </c>
    </row>
    <row r="17" spans="1:16" ht="15.75" customHeight="1">
      <c r="A17" s="1105"/>
      <c r="B17" s="517" t="s">
        <v>1324</v>
      </c>
      <c r="C17" s="1107"/>
      <c r="D17" s="517" t="s">
        <v>1324</v>
      </c>
      <c r="E17" s="1101"/>
      <c r="F17" s="517" t="s">
        <v>1422</v>
      </c>
      <c r="G17" s="1107"/>
      <c r="H17" s="517" t="s">
        <v>1422</v>
      </c>
      <c r="I17" s="1101"/>
      <c r="J17" s="1095"/>
      <c r="K17" s="236"/>
      <c r="L17" s="342"/>
      <c r="M17" s="236"/>
      <c r="N17" s="343"/>
      <c r="O17" s="276"/>
    </row>
    <row r="18" spans="1:16" ht="27.75" customHeight="1">
      <c r="A18" s="518" t="s">
        <v>717</v>
      </c>
      <c r="B18" s="519">
        <v>43276</v>
      </c>
      <c r="C18" s="520">
        <v>2.7152757998670844E-2</v>
      </c>
      <c r="D18" s="519">
        <v>2563266.0564799998</v>
      </c>
      <c r="E18" s="520">
        <v>-4.3657351113861667E-2</v>
      </c>
      <c r="F18" s="519">
        <v>3027</v>
      </c>
      <c r="G18" s="520">
        <v>-0.30984952120383036</v>
      </c>
      <c r="H18" s="519">
        <v>421251.17005000002</v>
      </c>
      <c r="I18" s="522">
        <v>0.13044111098568001</v>
      </c>
      <c r="J18" s="1095"/>
      <c r="K18" s="344"/>
      <c r="L18" s="345"/>
      <c r="M18" s="344"/>
      <c r="N18" s="345"/>
      <c r="O18" s="276"/>
    </row>
    <row r="19" spans="1:16" ht="16.5" customHeight="1">
      <c r="A19" s="518" t="s">
        <v>718</v>
      </c>
      <c r="B19" s="519">
        <v>93700</v>
      </c>
      <c r="C19" s="520">
        <v>0.19635857560552086</v>
      </c>
      <c r="D19" s="519">
        <v>12821643.969470002</v>
      </c>
      <c r="E19" s="520">
        <v>0.14022907689255951</v>
      </c>
      <c r="F19" s="519">
        <v>9352</v>
      </c>
      <c r="G19" s="520">
        <v>-5.2386260006079641E-2</v>
      </c>
      <c r="H19" s="519">
        <v>1747723.0575500003</v>
      </c>
      <c r="I19" s="522">
        <v>-0.10578850689946184</v>
      </c>
      <c r="J19" s="43"/>
      <c r="K19" s="346"/>
      <c r="L19" s="347"/>
      <c r="M19" s="346"/>
      <c r="N19" s="348"/>
      <c r="O19" s="276"/>
    </row>
    <row r="20" spans="1:16" ht="16.5" customHeight="1">
      <c r="A20" s="518" t="s">
        <v>719</v>
      </c>
      <c r="B20" s="519">
        <v>204</v>
      </c>
      <c r="C20" s="520">
        <v>-0.10526315789473684</v>
      </c>
      <c r="D20" s="519">
        <v>13277.252470000001</v>
      </c>
      <c r="E20" s="520">
        <v>-0.38161393396198234</v>
      </c>
      <c r="F20" s="519" t="s">
        <v>203</v>
      </c>
      <c r="G20" s="520" t="s">
        <v>203</v>
      </c>
      <c r="H20" s="519" t="s">
        <v>203</v>
      </c>
      <c r="I20" s="521" t="s">
        <v>203</v>
      </c>
      <c r="J20" s="43"/>
      <c r="K20" s="346"/>
      <c r="L20" s="347"/>
      <c r="M20" s="346"/>
      <c r="N20" s="348"/>
      <c r="O20" s="276"/>
    </row>
    <row r="21" spans="1:16" ht="16.5" customHeight="1">
      <c r="A21" s="523" t="s">
        <v>720</v>
      </c>
      <c r="B21" s="524">
        <v>137180</v>
      </c>
      <c r="C21" s="525">
        <v>0.13671580447626386</v>
      </c>
      <c r="D21" s="524">
        <v>15398187.278420001</v>
      </c>
      <c r="E21" s="525">
        <v>0.10408597320309047</v>
      </c>
      <c r="F21" s="524">
        <v>12379</v>
      </c>
      <c r="G21" s="525">
        <v>-0.13160294633461944</v>
      </c>
      <c r="H21" s="524">
        <v>2168974.2276000003</v>
      </c>
      <c r="I21" s="526">
        <v>-6.7961045495219974E-2</v>
      </c>
      <c r="J21" s="43"/>
      <c r="K21" s="346"/>
      <c r="L21" s="347"/>
      <c r="M21" s="346"/>
      <c r="N21" s="348"/>
      <c r="O21" s="276"/>
    </row>
    <row r="22" spans="1:16" ht="12.75" customHeight="1">
      <c r="A22" s="17" t="s">
        <v>721</v>
      </c>
    </row>
    <row r="23" spans="1:16" ht="49.5" customHeight="1">
      <c r="A23" s="1098" t="s">
        <v>722</v>
      </c>
      <c r="B23" s="1098"/>
      <c r="C23" s="1098"/>
      <c r="D23" s="1098"/>
      <c r="E23" s="1098"/>
      <c r="F23" s="1098"/>
      <c r="G23" s="1098"/>
      <c r="H23" s="1098"/>
      <c r="I23" s="1098"/>
    </row>
    <row r="24" spans="1:16" ht="56.25" customHeight="1">
      <c r="A24" s="1098" t="s">
        <v>1248</v>
      </c>
      <c r="B24" s="1098"/>
      <c r="C24" s="1098"/>
      <c r="D24" s="1098"/>
      <c r="E24" s="1098"/>
      <c r="F24" s="1098"/>
      <c r="G24" s="1098"/>
      <c r="H24" s="1098"/>
      <c r="I24" s="1098"/>
    </row>
    <row r="25" spans="1:16" ht="23.25" customHeight="1">
      <c r="A25" s="1099" t="s">
        <v>671</v>
      </c>
      <c r="B25" s="1099"/>
      <c r="C25" s="1099"/>
      <c r="D25" s="1099"/>
      <c r="E25" s="1099"/>
      <c r="F25" s="1099"/>
      <c r="G25" s="1099"/>
      <c r="H25" s="1099"/>
      <c r="I25" s="1099"/>
      <c r="J25" s="162"/>
      <c r="K25" s="72"/>
      <c r="L25" s="72"/>
      <c r="M25" s="72"/>
      <c r="N25" s="72"/>
      <c r="O25" s="72"/>
      <c r="P25" s="72"/>
    </row>
    <row r="26" spans="1:16">
      <c r="A26" s="162"/>
      <c r="B26" s="72"/>
      <c r="C26" s="72"/>
      <c r="D26" s="72"/>
      <c r="E26" s="72"/>
      <c r="F26" s="72"/>
      <c r="G26" s="72"/>
    </row>
    <row r="27" spans="1:16" ht="12.75" customHeight="1">
      <c r="A27" s="695" t="s">
        <v>126</v>
      </c>
    </row>
    <row r="28" spans="1:16" ht="12.75" customHeight="1"/>
    <row r="29" spans="1:16" ht="12.75" customHeight="1"/>
    <row r="30" spans="1:16" ht="12.75" customHeight="1"/>
    <row r="31" spans="1:16" ht="12.75" customHeight="1"/>
    <row r="32" spans="1:16" ht="12.75" customHeight="1">
      <c r="I32" s="36" t="s">
        <v>1300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5" t="s">
        <v>1140</v>
      </c>
    </row>
    <row r="2" spans="1:5" ht="12.75" customHeight="1">
      <c r="A2" s="602" t="s">
        <v>1141</v>
      </c>
    </row>
    <row r="3" spans="1:5" ht="12.75" customHeight="1"/>
    <row r="4" spans="1:5" ht="12.75" customHeight="1">
      <c r="D4" s="66" t="s">
        <v>649</v>
      </c>
      <c r="E4" s="75"/>
    </row>
    <row r="5" spans="1:5" ht="45" customHeight="1">
      <c r="A5" s="1105" t="s">
        <v>639</v>
      </c>
      <c r="B5" s="527" t="s">
        <v>677</v>
      </c>
      <c r="C5" s="1109" t="s">
        <v>678</v>
      </c>
      <c r="D5" s="1109"/>
    </row>
    <row r="6" spans="1:5" ht="22.5" customHeight="1">
      <c r="A6" s="1107"/>
      <c r="B6" s="980" t="s">
        <v>1324</v>
      </c>
      <c r="C6" s="981" t="s">
        <v>679</v>
      </c>
      <c r="D6" s="981" t="s">
        <v>680</v>
      </c>
    </row>
    <row r="7" spans="1:5" ht="12.75" customHeight="1">
      <c r="A7" s="536" t="s">
        <v>681</v>
      </c>
      <c r="B7" s="537">
        <v>13593024.63917</v>
      </c>
      <c r="C7" s="538">
        <v>6.101377347915464E-2</v>
      </c>
      <c r="D7" s="537">
        <v>781669.14224999957</v>
      </c>
      <c r="E7" s="45"/>
    </row>
    <row r="8" spans="1:5" ht="12.75" customHeight="1">
      <c r="A8" s="528" t="s">
        <v>682</v>
      </c>
      <c r="B8" s="529">
        <v>33948.426820000001</v>
      </c>
      <c r="C8" s="530">
        <v>1.2218855968094742</v>
      </c>
      <c r="D8" s="529">
        <v>18669.320250000004</v>
      </c>
      <c r="E8" s="54"/>
    </row>
    <row r="9" spans="1:5" ht="12.75" customHeight="1">
      <c r="A9" s="528" t="s">
        <v>683</v>
      </c>
      <c r="B9" s="529">
        <v>4548252.6037299996</v>
      </c>
      <c r="C9" s="530">
        <v>-6.7644883076034236E-3</v>
      </c>
      <c r="D9" s="529">
        <v>-30976.139290000312</v>
      </c>
      <c r="E9" s="54"/>
    </row>
    <row r="10" spans="1:5" ht="12.75" customHeight="1">
      <c r="A10" s="528" t="s">
        <v>684</v>
      </c>
      <c r="B10" s="529">
        <v>344660.39766999998</v>
      </c>
      <c r="C10" s="530">
        <v>9.5398086390002163E-2</v>
      </c>
      <c r="D10" s="529">
        <v>30016.432199999923</v>
      </c>
    </row>
    <row r="11" spans="1:5" ht="12.75" customHeight="1">
      <c r="A11" s="528" t="s">
        <v>685</v>
      </c>
      <c r="B11" s="529">
        <v>8541419.496439999</v>
      </c>
      <c r="C11" s="530">
        <v>9.6686564130592123E-2</v>
      </c>
      <c r="D11" s="529">
        <v>753032.38948999811</v>
      </c>
    </row>
    <row r="12" spans="1:5" ht="12.75" customHeight="1">
      <c r="A12" s="528" t="s">
        <v>686</v>
      </c>
      <c r="B12" s="529">
        <v>124743.71450999999</v>
      </c>
      <c r="C12" s="530">
        <v>9.6006575568106864E-2</v>
      </c>
      <c r="D12" s="529">
        <v>10927.13960000001</v>
      </c>
    </row>
    <row r="13" spans="1:5" ht="12.75" customHeight="1">
      <c r="A13" s="536" t="s">
        <v>687</v>
      </c>
      <c r="B13" s="537">
        <v>5978497.0367299989</v>
      </c>
      <c r="C13" s="538">
        <v>0.15425516483235291</v>
      </c>
      <c r="D13" s="537">
        <v>798968.95759999845</v>
      </c>
    </row>
    <row r="14" spans="1:5" ht="12.75" customHeight="1">
      <c r="A14" s="528" t="s">
        <v>688</v>
      </c>
      <c r="B14" s="529">
        <v>403361.70513999998</v>
      </c>
      <c r="C14" s="530">
        <v>0.21538854989312339</v>
      </c>
      <c r="D14" s="529">
        <v>71482.895539999998</v>
      </c>
    </row>
    <row r="15" spans="1:5" ht="12.75" customHeight="1">
      <c r="A15" s="528" t="s">
        <v>689</v>
      </c>
      <c r="B15" s="529">
        <v>5062889.0942000002</v>
      </c>
      <c r="C15" s="530">
        <v>0.21573229852418072</v>
      </c>
      <c r="D15" s="529">
        <v>898412.17741</v>
      </c>
    </row>
    <row r="16" spans="1:5" ht="12.75" customHeight="1">
      <c r="A16" s="528" t="s">
        <v>690</v>
      </c>
      <c r="B16" s="529">
        <v>103325.87784999999</v>
      </c>
      <c r="C16" s="530">
        <v>-0.3453715863029721</v>
      </c>
      <c r="D16" s="529">
        <v>-54513.09719000003</v>
      </c>
    </row>
    <row r="17" spans="1:6" ht="12.75" customHeight="1">
      <c r="A17" s="528" t="s">
        <v>691</v>
      </c>
      <c r="B17" s="529">
        <v>408920.35954000003</v>
      </c>
      <c r="C17" s="530">
        <v>-0.22159836610739675</v>
      </c>
      <c r="D17" s="529">
        <v>-116413.01815999992</v>
      </c>
    </row>
    <row r="18" spans="1:6" ht="22.5">
      <c r="A18" s="531" t="s">
        <v>692</v>
      </c>
      <c r="B18" s="529">
        <v>102221.85052999998</v>
      </c>
      <c r="C18" s="530">
        <v>5.3432243724352742E-2</v>
      </c>
      <c r="D18" s="529">
        <v>5184.9018899999792</v>
      </c>
    </row>
    <row r="19" spans="1:6" ht="12.75" customHeight="1">
      <c r="A19" s="539" t="s">
        <v>693</v>
      </c>
      <c r="B19" s="540">
        <v>19673743.52643</v>
      </c>
      <c r="C19" s="541">
        <v>8.7673041219710687E-2</v>
      </c>
      <c r="D19" s="540">
        <v>1585823.0017399974</v>
      </c>
    </row>
    <row r="20" spans="1:6" ht="12.75" customHeight="1">
      <c r="A20" s="528" t="s">
        <v>694</v>
      </c>
      <c r="B20" s="529">
        <v>19175663.969899997</v>
      </c>
      <c r="C20" s="530">
        <v>-0.15205313751115324</v>
      </c>
      <c r="D20" s="529">
        <v>-3438564.3717400059</v>
      </c>
    </row>
    <row r="21" spans="1:6" ht="12.75" customHeight="1">
      <c r="A21" s="532" t="s">
        <v>581</v>
      </c>
      <c r="B21" s="533">
        <v>2411798.7113700002</v>
      </c>
      <c r="C21" s="534">
        <v>3.5223831304493511E-2</v>
      </c>
      <c r="D21" s="533">
        <v>82062.24430000037</v>
      </c>
    </row>
    <row r="22" spans="1:6" ht="12.75" customHeight="1">
      <c r="A22" s="532" t="s">
        <v>587</v>
      </c>
      <c r="B22" s="533">
        <v>94710.958809999996</v>
      </c>
      <c r="C22" s="534">
        <v>1.1963614073885222E-3</v>
      </c>
      <c r="D22" s="533">
        <v>113.17313999999897</v>
      </c>
    </row>
    <row r="23" spans="1:6" ht="12.75" customHeight="1">
      <c r="A23" s="532" t="s">
        <v>583</v>
      </c>
      <c r="B23" s="533">
        <v>10776848.444669997</v>
      </c>
      <c r="C23" s="534">
        <v>0.16045495639564011</v>
      </c>
      <c r="D23" s="533">
        <v>1490104.1507399976</v>
      </c>
    </row>
    <row r="24" spans="1:6" ht="12.75" customHeight="1">
      <c r="A24" s="532" t="s">
        <v>584</v>
      </c>
      <c r="B24" s="533">
        <v>5960923.2484200001</v>
      </c>
      <c r="C24" s="534">
        <v>-4.5638133097713552E-3</v>
      </c>
      <c r="D24" s="533">
        <v>-27329.266530000605</v>
      </c>
    </row>
    <row r="25" spans="1:6" ht="22.5">
      <c r="A25" s="535" t="s">
        <v>695</v>
      </c>
      <c r="B25" s="533">
        <v>429462.16316000005</v>
      </c>
      <c r="C25" s="534">
        <v>0.10518221407006423</v>
      </c>
      <c r="D25" s="533">
        <v>40872.700090000057</v>
      </c>
    </row>
    <row r="26" spans="1:6">
      <c r="A26" s="539" t="s">
        <v>696</v>
      </c>
      <c r="B26" s="540">
        <v>19673743.52643</v>
      </c>
      <c r="C26" s="541">
        <v>8.7673041219710687E-2</v>
      </c>
      <c r="D26" s="540">
        <v>1585823.0017399974</v>
      </c>
    </row>
    <row r="27" spans="1:6" ht="12.75" customHeight="1">
      <c r="A27" s="528" t="s">
        <v>697</v>
      </c>
      <c r="B27" s="529">
        <v>19175663.969899997</v>
      </c>
      <c r="C27" s="530">
        <v>-0.15205313751115324</v>
      </c>
      <c r="D27" s="529">
        <v>-3438564.3717400059</v>
      </c>
    </row>
    <row r="28" spans="1:6" ht="12.75" customHeight="1">
      <c r="A28" s="22" t="s">
        <v>638</v>
      </c>
    </row>
    <row r="29" spans="1:6" ht="12.75" customHeight="1">
      <c r="E29" s="72"/>
      <c r="F29" s="72"/>
    </row>
    <row r="30" spans="1:6" ht="26.25" customHeight="1">
      <c r="A30" s="1099" t="s">
        <v>671</v>
      </c>
      <c r="B30" s="1099"/>
      <c r="C30" s="1099"/>
      <c r="D30" s="1099"/>
      <c r="E30" s="72"/>
      <c r="F30" s="72"/>
    </row>
    <row r="31" spans="1:6" ht="12.75" customHeight="1"/>
    <row r="32" spans="1:6" ht="12.75" customHeight="1">
      <c r="A32" s="154" t="s">
        <v>1142</v>
      </c>
    </row>
    <row r="33" spans="1:4" ht="12.75" customHeight="1">
      <c r="A33" s="599" t="s">
        <v>1143</v>
      </c>
    </row>
    <row r="34" spans="1:4" s="276" customFormat="1" ht="12.75" customHeight="1">
      <c r="A34" s="44"/>
    </row>
    <row r="35" spans="1:4" s="276" customFormat="1" ht="12.75" customHeight="1">
      <c r="A35" s="44"/>
      <c r="D35" s="66" t="s">
        <v>573</v>
      </c>
    </row>
    <row r="36" spans="1:4" ht="55.5" customHeight="1">
      <c r="A36" s="1105" t="s">
        <v>639</v>
      </c>
      <c r="B36" s="542" t="s">
        <v>640</v>
      </c>
      <c r="C36" s="1109" t="s">
        <v>698</v>
      </c>
      <c r="D36" s="1109"/>
    </row>
    <row r="37" spans="1:4" ht="21" customHeight="1">
      <c r="A37" s="1108"/>
      <c r="B37" s="543" t="s">
        <v>1422</v>
      </c>
      <c r="C37" s="527" t="s">
        <v>679</v>
      </c>
      <c r="D37" s="527" t="s">
        <v>680</v>
      </c>
    </row>
    <row r="38" spans="1:4">
      <c r="A38" s="81" t="s">
        <v>699</v>
      </c>
      <c r="B38" s="133">
        <v>152318.06698999999</v>
      </c>
      <c r="C38" s="134">
        <v>0.11032574825083004</v>
      </c>
      <c r="D38" s="133">
        <v>15134.841950000002</v>
      </c>
    </row>
    <row r="39" spans="1:4">
      <c r="A39" s="81" t="s">
        <v>641</v>
      </c>
      <c r="B39" s="133">
        <v>47694.870950000011</v>
      </c>
      <c r="C39" s="134">
        <v>-8.6566015211752945E-2</v>
      </c>
      <c r="D39" s="133">
        <v>-4520.0364699999918</v>
      </c>
    </row>
    <row r="40" spans="1:4">
      <c r="A40" s="135" t="s">
        <v>642</v>
      </c>
      <c r="B40" s="136">
        <v>104623.19604</v>
      </c>
      <c r="C40" s="137">
        <v>0.23132008459790418</v>
      </c>
      <c r="D40" s="138">
        <v>19654.878419999994</v>
      </c>
    </row>
    <row r="41" spans="1:4">
      <c r="A41" s="81" t="s">
        <v>700</v>
      </c>
      <c r="B41" s="133">
        <v>8629.9527600000001</v>
      </c>
      <c r="C41" s="134">
        <v>1.9064189224379108E-2</v>
      </c>
      <c r="D41" s="133">
        <v>161.44522999999936</v>
      </c>
    </row>
    <row r="42" spans="1:4">
      <c r="A42" s="81" t="s">
        <v>701</v>
      </c>
      <c r="B42" s="133">
        <v>5859.7953000000007</v>
      </c>
      <c r="C42" s="134">
        <v>-0.19404277611425055</v>
      </c>
      <c r="D42" s="133">
        <v>-1410.8080599999976</v>
      </c>
    </row>
    <row r="43" spans="1:4" ht="19.5" customHeight="1">
      <c r="A43" s="135" t="s">
        <v>702</v>
      </c>
      <c r="B43" s="136">
        <v>2770.1574599999999</v>
      </c>
      <c r="C43" s="137">
        <v>1.3125033949919374</v>
      </c>
      <c r="D43" s="138">
        <v>1572.2532899999994</v>
      </c>
    </row>
    <row r="44" spans="1:4">
      <c r="A44" s="81" t="s">
        <v>703</v>
      </c>
      <c r="B44" s="133">
        <v>327635.42706999998</v>
      </c>
      <c r="C44" s="134">
        <v>-0.19077590343693832</v>
      </c>
      <c r="D44" s="133">
        <v>-77240.587449999934</v>
      </c>
    </row>
    <row r="45" spans="1:4">
      <c r="A45" s="81" t="s">
        <v>704</v>
      </c>
      <c r="B45" s="133">
        <v>338536.45488999994</v>
      </c>
      <c r="C45" s="134">
        <v>-9.8147005112909271E-3</v>
      </c>
      <c r="D45" s="133">
        <v>-3355.5678099999786</v>
      </c>
    </row>
    <row r="46" spans="1:4" ht="19.5" customHeight="1">
      <c r="A46" s="135" t="s">
        <v>643</v>
      </c>
      <c r="B46" s="136">
        <v>-10901.027819999999</v>
      </c>
      <c r="C46" s="137">
        <v>-1.173076165943145</v>
      </c>
      <c r="D46" s="138">
        <v>-73885.019639999999</v>
      </c>
    </row>
    <row r="47" spans="1:4" ht="28.5" customHeight="1">
      <c r="A47" s="81" t="s">
        <v>644</v>
      </c>
      <c r="B47" s="133">
        <v>96492.325680000009</v>
      </c>
      <c r="C47" s="134">
        <v>-0.35305271548380451</v>
      </c>
      <c r="D47" s="133">
        <v>-52657.887929999997</v>
      </c>
    </row>
    <row r="48" spans="1:4" ht="19.5" customHeight="1">
      <c r="A48" s="81" t="s">
        <v>645</v>
      </c>
      <c r="B48" s="133">
        <v>2196.8502800000001</v>
      </c>
      <c r="C48" s="134">
        <v>-1.2064309128373709</v>
      </c>
      <c r="D48" s="133">
        <v>12838.91086</v>
      </c>
    </row>
    <row r="49" spans="1:4">
      <c r="A49" s="81" t="s">
        <v>705</v>
      </c>
      <c r="B49" s="133">
        <v>94295.47540000001</v>
      </c>
      <c r="C49" s="134">
        <v>-0.40988714330532283</v>
      </c>
      <c r="D49" s="133">
        <v>-65496.798789999957</v>
      </c>
    </row>
    <row r="50" spans="1:4">
      <c r="A50" s="81" t="s">
        <v>706</v>
      </c>
      <c r="B50" s="133">
        <v>15723.071590000001</v>
      </c>
      <c r="C50" s="134">
        <v>-0.44706736277489278</v>
      </c>
      <c r="D50" s="133">
        <v>-12712.709790000003</v>
      </c>
    </row>
    <row r="51" spans="1:4" ht="19.5" customHeight="1">
      <c r="A51" s="544" t="s">
        <v>707</v>
      </c>
      <c r="B51" s="545">
        <v>78572.403810000003</v>
      </c>
      <c r="C51" s="546">
        <v>-0.40183844643560418</v>
      </c>
      <c r="D51" s="547">
        <v>-52784.089000000022</v>
      </c>
    </row>
    <row r="52" spans="1:4" ht="12.75" customHeight="1"/>
    <row r="53" spans="1:4" ht="21" customHeight="1">
      <c r="A53" s="1099" t="s">
        <v>646</v>
      </c>
      <c r="B53" s="1099"/>
      <c r="C53" s="1099"/>
    </row>
    <row r="54" spans="1:4" ht="12.75" customHeight="1"/>
    <row r="55" spans="1:4" ht="12.75" customHeight="1">
      <c r="A55" s="695" t="s">
        <v>126</v>
      </c>
    </row>
    <row r="56" spans="1:4" ht="12.75" customHeight="1">
      <c r="D56" s="36" t="s">
        <v>1302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6" customWidth="1"/>
    <col min="4" max="4" width="21.7109375" customWidth="1"/>
    <col min="5" max="5" width="14.7109375" customWidth="1"/>
  </cols>
  <sheetData>
    <row r="1" spans="1:8" ht="12.75" customHeight="1">
      <c r="A1" s="154" t="s">
        <v>1144</v>
      </c>
    </row>
    <row r="2" spans="1:8" ht="12.75" customHeight="1">
      <c r="A2" s="599" t="s">
        <v>1145</v>
      </c>
    </row>
    <row r="3" spans="1:8">
      <c r="D3" s="339"/>
      <c r="E3" s="66" t="s">
        <v>573</v>
      </c>
    </row>
    <row r="4" spans="1:8" ht="79.5" customHeight="1">
      <c r="A4" s="1105" t="s">
        <v>672</v>
      </c>
      <c r="B4" s="527" t="s">
        <v>673</v>
      </c>
      <c r="C4" s="569" t="s">
        <v>654</v>
      </c>
      <c r="D4" s="527" t="s">
        <v>674</v>
      </c>
      <c r="E4" s="569" t="s">
        <v>654</v>
      </c>
    </row>
    <row r="5" spans="1:8" ht="15.75" customHeight="1">
      <c r="A5" s="1105"/>
      <c r="B5" s="570" t="s">
        <v>1422</v>
      </c>
      <c r="C5" s="571"/>
      <c r="D5" s="570" t="s">
        <v>1422</v>
      </c>
      <c r="E5" s="571"/>
    </row>
    <row r="6" spans="1:8">
      <c r="A6" s="572" t="s">
        <v>1054</v>
      </c>
      <c r="B6" s="573">
        <v>459</v>
      </c>
      <c r="C6" s="574">
        <v>0.60489510489510478</v>
      </c>
      <c r="D6" s="573">
        <v>65160.110180000003</v>
      </c>
      <c r="E6" s="574">
        <v>0.53060360640583082</v>
      </c>
      <c r="F6" s="45"/>
      <c r="G6" s="78"/>
      <c r="H6" s="78"/>
    </row>
    <row r="7" spans="1:8">
      <c r="A7" s="572" t="s">
        <v>1055</v>
      </c>
      <c r="B7" s="573">
        <v>177</v>
      </c>
      <c r="C7" s="574">
        <v>-0.11055276381909551</v>
      </c>
      <c r="D7" s="573">
        <v>58602.213309999999</v>
      </c>
      <c r="E7" s="574">
        <v>0.1197286106207589</v>
      </c>
      <c r="F7" s="45"/>
      <c r="G7" s="78"/>
      <c r="H7" s="78"/>
    </row>
    <row r="8" spans="1:8">
      <c r="A8" s="572" t="s">
        <v>541</v>
      </c>
      <c r="B8" s="573">
        <v>1536</v>
      </c>
      <c r="C8" s="574">
        <v>-7.7519379844961378E-3</v>
      </c>
      <c r="D8" s="573">
        <v>354768.70272</v>
      </c>
      <c r="E8" s="574">
        <v>-5.0325194021566988E-2</v>
      </c>
      <c r="F8" s="45"/>
      <c r="G8" s="78"/>
      <c r="H8" s="78"/>
    </row>
    <row r="9" spans="1:8">
      <c r="A9" s="572" t="s">
        <v>542</v>
      </c>
      <c r="B9" s="573">
        <v>519</v>
      </c>
      <c r="C9" s="574">
        <v>-0.23788546255506604</v>
      </c>
      <c r="D9" s="573">
        <v>53856.968119999998</v>
      </c>
      <c r="E9" s="574">
        <v>-0.23075277442544451</v>
      </c>
      <c r="F9" s="45"/>
      <c r="G9" s="78"/>
      <c r="H9" s="78"/>
    </row>
    <row r="10" spans="1:8">
      <c r="A10" s="572" t="s">
        <v>1056</v>
      </c>
      <c r="B10" s="573">
        <v>0</v>
      </c>
      <c r="C10" s="574" t="s">
        <v>203</v>
      </c>
      <c r="D10" s="573">
        <v>0</v>
      </c>
      <c r="E10" s="574" t="s">
        <v>203</v>
      </c>
      <c r="F10" s="45"/>
      <c r="G10" s="78"/>
      <c r="H10" s="78"/>
    </row>
    <row r="11" spans="1:8">
      <c r="A11" s="572" t="s">
        <v>543</v>
      </c>
      <c r="B11" s="573">
        <v>0</v>
      </c>
      <c r="C11" s="574">
        <v>-1</v>
      </c>
      <c r="D11" s="573">
        <v>0</v>
      </c>
      <c r="E11" s="574">
        <v>-1</v>
      </c>
      <c r="F11" s="45"/>
      <c r="G11" s="78"/>
      <c r="H11" s="78"/>
    </row>
    <row r="12" spans="1:8">
      <c r="A12" s="572" t="s">
        <v>1057</v>
      </c>
      <c r="B12" s="573">
        <v>37</v>
      </c>
      <c r="C12" s="574">
        <v>0.68181818181818188</v>
      </c>
      <c r="D12" s="573">
        <v>11765.859</v>
      </c>
      <c r="E12" s="574">
        <v>0.55101402415055079</v>
      </c>
      <c r="F12" s="45"/>
      <c r="G12" s="78"/>
      <c r="H12" s="78"/>
    </row>
    <row r="13" spans="1:8">
      <c r="A13" s="572" t="s">
        <v>1058</v>
      </c>
      <c r="B13" s="573">
        <v>943</v>
      </c>
      <c r="C13" s="574">
        <v>1.2889366272824887E-2</v>
      </c>
      <c r="D13" s="573">
        <v>155958.49537000002</v>
      </c>
      <c r="E13" s="574">
        <v>3.3496307249332613E-2</v>
      </c>
      <c r="F13" s="45"/>
      <c r="G13" s="78"/>
      <c r="H13" s="78"/>
    </row>
    <row r="14" spans="1:8">
      <c r="A14" s="572" t="s">
        <v>1423</v>
      </c>
      <c r="B14" s="573">
        <v>552</v>
      </c>
      <c r="C14" s="574">
        <v>-0.33892215568862272</v>
      </c>
      <c r="D14" s="573">
        <v>130115.88451999999</v>
      </c>
      <c r="E14" s="574">
        <v>-0.36924369388608436</v>
      </c>
      <c r="F14" s="45"/>
      <c r="G14" s="78"/>
      <c r="H14" s="78"/>
    </row>
    <row r="15" spans="1:8">
      <c r="A15" s="572" t="s">
        <v>544</v>
      </c>
      <c r="B15" s="573">
        <v>1857</v>
      </c>
      <c r="C15" s="574">
        <v>1.5864332603938713E-2</v>
      </c>
      <c r="D15" s="573">
        <v>365034.24014000001</v>
      </c>
      <c r="E15" s="574">
        <v>6.4972629732746867E-2</v>
      </c>
      <c r="F15" s="45"/>
      <c r="G15" s="78"/>
      <c r="H15" s="78"/>
    </row>
    <row r="16" spans="1:8">
      <c r="A16" s="572" t="s">
        <v>1059</v>
      </c>
      <c r="B16" s="573">
        <v>762</v>
      </c>
      <c r="C16" s="574">
        <v>-2.6178010471203939E-3</v>
      </c>
      <c r="D16" s="573">
        <v>173725.12299999999</v>
      </c>
      <c r="E16" s="574">
        <v>0.5385108040164952</v>
      </c>
      <c r="F16" s="45"/>
      <c r="G16" s="78"/>
      <c r="H16" s="78"/>
    </row>
    <row r="17" spans="1:11">
      <c r="A17" s="572" t="s">
        <v>1424</v>
      </c>
      <c r="B17" s="573">
        <v>2930</v>
      </c>
      <c r="C17" s="574">
        <v>-0.1045232273838631</v>
      </c>
      <c r="D17" s="573">
        <v>355022.94542</v>
      </c>
      <c r="E17" s="574">
        <v>-0.11227748803818549</v>
      </c>
      <c r="F17" s="45"/>
      <c r="G17" s="78"/>
      <c r="H17" s="78"/>
    </row>
    <row r="18" spans="1:11">
      <c r="A18" s="572" t="s">
        <v>474</v>
      </c>
      <c r="B18" s="573">
        <v>711</v>
      </c>
      <c r="C18" s="574">
        <v>0.16748768472906406</v>
      </c>
      <c r="D18" s="573">
        <v>128339.56431</v>
      </c>
      <c r="E18" s="574">
        <v>0.27175995290888189</v>
      </c>
      <c r="F18" s="45"/>
      <c r="G18" s="78"/>
      <c r="H18" s="78"/>
    </row>
    <row r="19" spans="1:11">
      <c r="A19" s="572" t="s">
        <v>1060</v>
      </c>
      <c r="B19" s="573">
        <v>111</v>
      </c>
      <c r="C19" s="574">
        <v>0.18085106382978733</v>
      </c>
      <c r="D19" s="573">
        <v>53137.006159999997</v>
      </c>
      <c r="E19" s="574">
        <v>0.12701608518563012</v>
      </c>
      <c r="F19" s="45"/>
      <c r="G19" s="78"/>
      <c r="H19" s="78"/>
    </row>
    <row r="20" spans="1:11">
      <c r="A20" s="572" t="s">
        <v>1425</v>
      </c>
      <c r="B20" s="573">
        <v>1785</v>
      </c>
      <c r="C20" s="574">
        <v>-0.43867924528301883</v>
      </c>
      <c r="D20" s="573">
        <v>263487.11534999998</v>
      </c>
      <c r="E20" s="574">
        <v>-0.37178846650517328</v>
      </c>
      <c r="F20" s="45"/>
      <c r="G20" s="78"/>
      <c r="H20" s="78"/>
    </row>
    <row r="21" spans="1:11">
      <c r="A21" s="572" t="s">
        <v>1426</v>
      </c>
      <c r="B21" s="573">
        <v>0</v>
      </c>
      <c r="C21" s="574">
        <v>-1</v>
      </c>
      <c r="D21" s="573">
        <v>0</v>
      </c>
      <c r="E21" s="574">
        <v>-1</v>
      </c>
      <c r="F21" s="45"/>
      <c r="G21" s="78"/>
      <c r="H21" s="78"/>
    </row>
    <row r="22" spans="1:11">
      <c r="A22" s="575" t="s">
        <v>675</v>
      </c>
      <c r="B22" s="576">
        <v>12379</v>
      </c>
      <c r="C22" s="577">
        <v>-0.13160294633461944</v>
      </c>
      <c r="D22" s="576">
        <v>2168974.2276000003</v>
      </c>
      <c r="E22" s="577">
        <v>-6.7961045495219974E-2</v>
      </c>
      <c r="G22" s="78"/>
      <c r="H22" s="78"/>
    </row>
    <row r="23" spans="1:11">
      <c r="A23" s="17" t="s">
        <v>669</v>
      </c>
    </row>
    <row r="24" spans="1:11" ht="76.5" customHeight="1">
      <c r="A24" s="1098" t="s">
        <v>676</v>
      </c>
      <c r="B24" s="1098"/>
      <c r="C24" s="1098"/>
      <c r="D24" s="1098"/>
      <c r="E24" s="1098"/>
      <c r="G24" s="1110"/>
      <c r="H24" s="1110"/>
      <c r="I24" s="1110"/>
      <c r="J24" s="1110"/>
      <c r="K24" s="1110"/>
    </row>
    <row r="25" spans="1:11" ht="21.75" customHeight="1">
      <c r="A25" s="1099" t="s">
        <v>646</v>
      </c>
      <c r="B25" s="1099"/>
      <c r="C25" s="1099"/>
      <c r="D25" s="1099"/>
      <c r="E25" s="1099"/>
      <c r="F25" s="72"/>
    </row>
    <row r="26" spans="1:11" ht="12.75" customHeight="1"/>
    <row r="27" spans="1:11" ht="12.75" customHeight="1">
      <c r="A27" s="695" t="s">
        <v>126</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1303</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51" t="s">
        <v>1146</v>
      </c>
    </row>
    <row r="2" spans="1:9" ht="12.75" customHeight="1">
      <c r="A2" s="603" t="s">
        <v>1147</v>
      </c>
    </row>
    <row r="3" spans="1:9" ht="12.75" customHeight="1">
      <c r="E3" s="75"/>
      <c r="F3" s="75"/>
      <c r="I3" s="66" t="s">
        <v>649</v>
      </c>
    </row>
    <row r="4" spans="1:9" s="276" customFormat="1" ht="21" customHeight="1">
      <c r="A4" s="514"/>
      <c r="B4" s="1102" t="s">
        <v>647</v>
      </c>
      <c r="C4" s="1103"/>
      <c r="D4" s="1103"/>
      <c r="E4" s="1104"/>
      <c r="F4" s="1102" t="s">
        <v>648</v>
      </c>
      <c r="G4" s="1103"/>
      <c r="H4" s="1103"/>
      <c r="I4" s="1104"/>
    </row>
    <row r="5" spans="1:9" ht="89.25" customHeight="1">
      <c r="A5" s="527" t="s">
        <v>650</v>
      </c>
      <c r="B5" s="548" t="s">
        <v>651</v>
      </c>
      <c r="C5" s="1112" t="s">
        <v>652</v>
      </c>
      <c r="D5" s="549" t="s">
        <v>1243</v>
      </c>
      <c r="E5" s="1112" t="s">
        <v>652</v>
      </c>
      <c r="F5" s="548" t="s">
        <v>653</v>
      </c>
      <c r="G5" s="1112" t="s">
        <v>654</v>
      </c>
      <c r="H5" s="549" t="s">
        <v>1244</v>
      </c>
      <c r="I5" s="1112" t="s">
        <v>654</v>
      </c>
    </row>
    <row r="6" spans="1:9" ht="17.25" customHeight="1">
      <c r="A6" s="550"/>
      <c r="B6" s="517" t="s">
        <v>1324</v>
      </c>
      <c r="C6" s="1113"/>
      <c r="D6" s="517" t="s">
        <v>1324</v>
      </c>
      <c r="E6" s="1113"/>
      <c r="F6" s="517" t="s">
        <v>1422</v>
      </c>
      <c r="G6" s="1113"/>
      <c r="H6" s="517" t="s">
        <v>1422</v>
      </c>
      <c r="I6" s="1113"/>
    </row>
    <row r="7" spans="1:9" ht="12.75" customHeight="1">
      <c r="A7" s="563" t="s">
        <v>655</v>
      </c>
      <c r="B7" s="564"/>
      <c r="C7" s="565"/>
      <c r="D7" s="564"/>
      <c r="E7" s="565"/>
      <c r="F7" s="564"/>
      <c r="G7" s="565"/>
      <c r="H7" s="564"/>
      <c r="I7" s="565"/>
    </row>
    <row r="8" spans="1:9" ht="12.75" customHeight="1">
      <c r="A8" s="555" t="s">
        <v>656</v>
      </c>
      <c r="B8" s="552">
        <v>30</v>
      </c>
      <c r="C8" s="553">
        <v>-0.16666666666666666</v>
      </c>
      <c r="D8" s="554">
        <v>197647.35343000002</v>
      </c>
      <c r="E8" s="553">
        <v>0.23352463660187636</v>
      </c>
      <c r="F8" s="552">
        <v>4</v>
      </c>
      <c r="G8" s="553" t="s">
        <v>203</v>
      </c>
      <c r="H8" s="554">
        <v>74714.204620000004</v>
      </c>
      <c r="I8" s="553" t="s">
        <v>203</v>
      </c>
    </row>
    <row r="9" spans="1:9" ht="12.75" customHeight="1">
      <c r="A9" s="555" t="s">
        <v>657</v>
      </c>
      <c r="B9" s="552">
        <v>35597</v>
      </c>
      <c r="C9" s="553">
        <v>2.1346799414684533E-2</v>
      </c>
      <c r="D9" s="554">
        <v>1840040.9230099996</v>
      </c>
      <c r="E9" s="553">
        <v>-4.4408302901217056E-2</v>
      </c>
      <c r="F9" s="552">
        <v>2668</v>
      </c>
      <c r="G9" s="553">
        <v>-0.34042027194066748</v>
      </c>
      <c r="H9" s="554">
        <v>303532.03542999999</v>
      </c>
      <c r="I9" s="553">
        <v>-0.10875643102129148</v>
      </c>
    </row>
    <row r="10" spans="1:9" ht="12.75" customHeight="1">
      <c r="A10" s="551" t="s">
        <v>658</v>
      </c>
      <c r="B10" s="552">
        <v>6644</v>
      </c>
      <c r="C10" s="553">
        <v>7.508090614886731E-2</v>
      </c>
      <c r="D10" s="554">
        <v>413778.54743999994</v>
      </c>
      <c r="E10" s="553">
        <v>-2.7230806214013841E-2</v>
      </c>
      <c r="F10" s="552">
        <v>323</v>
      </c>
      <c r="G10" s="553">
        <v>1.5723270440251572E-2</v>
      </c>
      <c r="H10" s="554">
        <v>33614.676240000001</v>
      </c>
      <c r="I10" s="553">
        <v>0.17064012433570888</v>
      </c>
    </row>
    <row r="11" spans="1:9" ht="12.75" customHeight="1">
      <c r="A11" s="555" t="s">
        <v>659</v>
      </c>
      <c r="B11" s="552">
        <v>144</v>
      </c>
      <c r="C11" s="553">
        <v>-0.19553072625698323</v>
      </c>
      <c r="D11" s="554">
        <v>56456.574879999993</v>
      </c>
      <c r="E11" s="553">
        <v>-0.43589710518417529</v>
      </c>
      <c r="F11" s="552">
        <v>4</v>
      </c>
      <c r="G11" s="553">
        <v>1</v>
      </c>
      <c r="H11" s="554">
        <v>819.64516000000003</v>
      </c>
      <c r="I11" s="553">
        <v>-0.51521829630479832</v>
      </c>
    </row>
    <row r="12" spans="1:9" ht="12.75" customHeight="1">
      <c r="A12" s="556" t="s">
        <v>660</v>
      </c>
      <c r="B12" s="552">
        <v>0</v>
      </c>
      <c r="C12" s="553" t="s">
        <v>203</v>
      </c>
      <c r="D12" s="554">
        <v>0</v>
      </c>
      <c r="E12" s="553" t="s">
        <v>203</v>
      </c>
      <c r="F12" s="552">
        <v>0</v>
      </c>
      <c r="G12" s="553" t="s">
        <v>203</v>
      </c>
      <c r="H12" s="554">
        <v>0</v>
      </c>
      <c r="I12" s="553" t="s">
        <v>203</v>
      </c>
    </row>
    <row r="13" spans="1:9" ht="29.25">
      <c r="A13" s="551" t="s">
        <v>661</v>
      </c>
      <c r="B13" s="552">
        <v>821</v>
      </c>
      <c r="C13" s="553">
        <v>-2.7251184834123223E-2</v>
      </c>
      <c r="D13" s="554">
        <v>55265.832640000001</v>
      </c>
      <c r="E13" s="553">
        <v>-0.1996872644194978</v>
      </c>
      <c r="F13" s="552">
        <v>27</v>
      </c>
      <c r="G13" s="553">
        <v>0.2857142857142857</v>
      </c>
      <c r="H13" s="554">
        <v>8523.6695199999995</v>
      </c>
      <c r="I13" s="553">
        <v>4.1153723342664623</v>
      </c>
    </row>
    <row r="14" spans="1:9" ht="12.75" customHeight="1">
      <c r="A14" s="555" t="s">
        <v>662</v>
      </c>
      <c r="B14" s="552">
        <v>40</v>
      </c>
      <c r="C14" s="553">
        <v>0</v>
      </c>
      <c r="D14" s="554">
        <v>76.82508</v>
      </c>
      <c r="E14" s="553"/>
      <c r="F14" s="552">
        <v>1</v>
      </c>
      <c r="G14" s="553" t="s">
        <v>203</v>
      </c>
      <c r="H14" s="554">
        <v>46.939080000000004</v>
      </c>
      <c r="I14" s="553" t="s">
        <v>203</v>
      </c>
    </row>
    <row r="15" spans="1:9" ht="22.5" customHeight="1">
      <c r="A15" s="557" t="s">
        <v>663</v>
      </c>
      <c r="B15" s="560">
        <v>43276</v>
      </c>
      <c r="C15" s="559">
        <v>2.7152757998670844E-2</v>
      </c>
      <c r="D15" s="560">
        <v>2563266.0564799998</v>
      </c>
      <c r="E15" s="559">
        <v>-4.3657351113861667E-2</v>
      </c>
      <c r="F15" s="560">
        <v>3027</v>
      </c>
      <c r="G15" s="561">
        <v>-0.30984952120383036</v>
      </c>
      <c r="H15" s="560">
        <v>421251.17005000002</v>
      </c>
      <c r="I15" s="561">
        <v>0.13044111098568001</v>
      </c>
    </row>
    <row r="16" spans="1:9" ht="15" customHeight="1">
      <c r="A16" s="563" t="s">
        <v>664</v>
      </c>
      <c r="B16" s="566"/>
      <c r="C16" s="562"/>
      <c r="D16" s="566"/>
      <c r="E16" s="567"/>
      <c r="F16" s="566"/>
      <c r="G16" s="562"/>
      <c r="H16" s="566"/>
      <c r="I16" s="567"/>
    </row>
    <row r="17" spans="1:9" ht="12.75" customHeight="1">
      <c r="A17" s="555" t="s">
        <v>656</v>
      </c>
      <c r="B17" s="552">
        <v>334</v>
      </c>
      <c r="C17" s="553">
        <v>-0.15228426395939088</v>
      </c>
      <c r="D17" s="552">
        <v>839827.66714999999</v>
      </c>
      <c r="E17" s="553">
        <v>-0.16475105840583992</v>
      </c>
      <c r="F17" s="552">
        <v>4</v>
      </c>
      <c r="G17" s="553">
        <v>1</v>
      </c>
      <c r="H17" s="554">
        <v>7925.8524599999992</v>
      </c>
      <c r="I17" s="553">
        <v>-0.69951085279559722</v>
      </c>
    </row>
    <row r="18" spans="1:9" ht="12.75" customHeight="1">
      <c r="A18" s="555" t="s">
        <v>657</v>
      </c>
      <c r="B18" s="552">
        <v>62405</v>
      </c>
      <c r="C18" s="553">
        <v>0.25160449257922179</v>
      </c>
      <c r="D18" s="552">
        <v>5252238.53376</v>
      </c>
      <c r="E18" s="553">
        <v>0.28076378246217704</v>
      </c>
      <c r="F18" s="552">
        <v>6852</v>
      </c>
      <c r="G18" s="553">
        <v>-0.10419662701006667</v>
      </c>
      <c r="H18" s="554">
        <v>904046.15956000006</v>
      </c>
      <c r="I18" s="553">
        <v>-0.11817910528671349</v>
      </c>
    </row>
    <row r="19" spans="1:9" ht="12.75" customHeight="1">
      <c r="A19" s="551" t="s">
        <v>658</v>
      </c>
      <c r="B19" s="552">
        <v>21739</v>
      </c>
      <c r="C19" s="553">
        <v>0.11185556464811784</v>
      </c>
      <c r="D19" s="552">
        <v>3756052.6551300008</v>
      </c>
      <c r="E19" s="553">
        <v>8.5971752925518299E-2</v>
      </c>
      <c r="F19" s="552">
        <v>1837</v>
      </c>
      <c r="G19" s="553">
        <v>0.14170292106898694</v>
      </c>
      <c r="H19" s="554">
        <v>501099.3197900001</v>
      </c>
      <c r="I19" s="553">
        <v>-4.093262275398591E-2</v>
      </c>
    </row>
    <row r="20" spans="1:9" ht="12.75" customHeight="1">
      <c r="A20" s="555" t="s">
        <v>659</v>
      </c>
      <c r="B20" s="552">
        <v>1225</v>
      </c>
      <c r="C20" s="553">
        <v>0.29355860612460399</v>
      </c>
      <c r="D20" s="552">
        <v>849213.47955999989</v>
      </c>
      <c r="E20" s="553">
        <v>0.52886647676879395</v>
      </c>
      <c r="F20" s="552">
        <v>124</v>
      </c>
      <c r="G20" s="553">
        <v>-0.2392638036809816</v>
      </c>
      <c r="H20" s="554">
        <v>118782.44337000001</v>
      </c>
      <c r="I20" s="553">
        <v>-0.40419876620356804</v>
      </c>
    </row>
    <row r="21" spans="1:9" ht="12.75" customHeight="1">
      <c r="A21" s="556" t="s">
        <v>660</v>
      </c>
      <c r="B21" s="552">
        <v>1</v>
      </c>
      <c r="C21" s="553">
        <v>0</v>
      </c>
      <c r="D21" s="552">
        <v>261.67806000000002</v>
      </c>
      <c r="E21" s="553">
        <v>-0.3951877966445802</v>
      </c>
      <c r="F21" s="552">
        <v>0</v>
      </c>
      <c r="G21" s="553" t="s">
        <v>203</v>
      </c>
      <c r="H21" s="554">
        <v>0</v>
      </c>
      <c r="I21" s="553" t="s">
        <v>203</v>
      </c>
    </row>
    <row r="22" spans="1:9" ht="29.25">
      <c r="A22" s="551" t="s">
        <v>661</v>
      </c>
      <c r="B22" s="552">
        <v>7467</v>
      </c>
      <c r="C22" s="553">
        <v>7.6401902839844313E-2</v>
      </c>
      <c r="D22" s="552">
        <v>2086912.9869000001</v>
      </c>
      <c r="E22" s="553">
        <v>3.3303298794684255E-3</v>
      </c>
      <c r="F22" s="552">
        <v>510</v>
      </c>
      <c r="G22" s="553">
        <v>0.16173120728929385</v>
      </c>
      <c r="H22" s="554">
        <v>212425.09689000002</v>
      </c>
      <c r="I22" s="553">
        <v>0.179740816536199</v>
      </c>
    </row>
    <row r="23" spans="1:9" ht="12.75" customHeight="1">
      <c r="A23" s="555" t="s">
        <v>665</v>
      </c>
      <c r="B23" s="552">
        <v>529</v>
      </c>
      <c r="C23" s="553">
        <v>-0.16031746031746033</v>
      </c>
      <c r="D23" s="552">
        <v>37136.968909999996</v>
      </c>
      <c r="E23" s="553">
        <v>-0.15360651307337153</v>
      </c>
      <c r="F23" s="552">
        <v>25</v>
      </c>
      <c r="G23" s="553">
        <v>2.5714285714285716</v>
      </c>
      <c r="H23" s="554">
        <v>3444.1854799999996</v>
      </c>
      <c r="I23" s="553">
        <v>2.471838500061061</v>
      </c>
    </row>
    <row r="24" spans="1:9" ht="22.5" customHeight="1">
      <c r="A24" s="557" t="s">
        <v>666</v>
      </c>
      <c r="B24" s="558">
        <v>93700</v>
      </c>
      <c r="C24" s="559">
        <v>0.19635857560552086</v>
      </c>
      <c r="D24" s="560">
        <v>12821643.969470002</v>
      </c>
      <c r="E24" s="559">
        <v>0.14022907689255951</v>
      </c>
      <c r="F24" s="560">
        <v>9352</v>
      </c>
      <c r="G24" s="561">
        <v>-5.2386260006079641E-2</v>
      </c>
      <c r="H24" s="560">
        <v>1747723.0575500003</v>
      </c>
      <c r="I24" s="561">
        <v>-0.10578850689946184</v>
      </c>
    </row>
    <row r="25" spans="1:9" ht="15" customHeight="1">
      <c r="A25" s="563" t="s">
        <v>667</v>
      </c>
      <c r="B25" s="566"/>
      <c r="C25" s="562"/>
      <c r="D25" s="566"/>
      <c r="E25" s="568"/>
      <c r="F25" s="566"/>
      <c r="G25" s="562"/>
      <c r="H25" s="566"/>
      <c r="I25" s="568"/>
    </row>
    <row r="26" spans="1:9" ht="12.75" customHeight="1">
      <c r="A26" s="555" t="s">
        <v>656</v>
      </c>
      <c r="B26" s="552">
        <v>91</v>
      </c>
      <c r="C26" s="553">
        <v>-0.13333333333333333</v>
      </c>
      <c r="D26" s="552">
        <v>13277.25232</v>
      </c>
      <c r="E26" s="553">
        <v>-0.3816139302917515</v>
      </c>
      <c r="F26" s="552"/>
      <c r="G26" s="553"/>
      <c r="H26" s="552"/>
      <c r="I26" s="553"/>
    </row>
    <row r="27" spans="1:9" ht="12.75" customHeight="1">
      <c r="A27" s="555" t="s">
        <v>657</v>
      </c>
      <c r="B27" s="552">
        <v>31</v>
      </c>
      <c r="C27" s="553">
        <v>-0.1388888888888889</v>
      </c>
      <c r="D27" s="552">
        <v>1.4999999999999999E-4</v>
      </c>
      <c r="E27" s="553">
        <v>0</v>
      </c>
      <c r="F27" s="552"/>
      <c r="G27" s="553"/>
      <c r="H27" s="552"/>
      <c r="I27" s="553"/>
    </row>
    <row r="28" spans="1:9" ht="12.75" customHeight="1">
      <c r="A28" s="551" t="s">
        <v>658</v>
      </c>
      <c r="B28" s="552">
        <v>40</v>
      </c>
      <c r="C28" s="553">
        <v>0</v>
      </c>
      <c r="D28" s="552">
        <v>0</v>
      </c>
      <c r="E28" s="553">
        <v>-1</v>
      </c>
      <c r="F28" s="552"/>
      <c r="G28" s="553"/>
      <c r="H28" s="552"/>
      <c r="I28" s="553"/>
    </row>
    <row r="29" spans="1:9" ht="12.75" customHeight="1">
      <c r="A29" s="555" t="s">
        <v>659</v>
      </c>
      <c r="B29" s="552">
        <v>5</v>
      </c>
      <c r="C29" s="553">
        <v>0</v>
      </c>
      <c r="D29" s="552">
        <v>0</v>
      </c>
      <c r="E29" s="553" t="s">
        <v>203</v>
      </c>
      <c r="F29" s="552"/>
      <c r="G29" s="553"/>
      <c r="H29" s="552"/>
      <c r="I29" s="553"/>
    </row>
    <row r="30" spans="1:9" ht="12.75" customHeight="1">
      <c r="A30" s="556" t="s">
        <v>668</v>
      </c>
      <c r="B30" s="552">
        <v>0</v>
      </c>
      <c r="C30" s="553" t="s">
        <v>203</v>
      </c>
      <c r="D30" s="552">
        <v>0</v>
      </c>
      <c r="E30" s="553" t="s">
        <v>203</v>
      </c>
      <c r="F30" s="552"/>
      <c r="G30" s="553"/>
      <c r="H30" s="552"/>
      <c r="I30" s="553"/>
    </row>
    <row r="31" spans="1:9" ht="29.25">
      <c r="A31" s="551" t="s">
        <v>661</v>
      </c>
      <c r="B31" s="552">
        <v>37</v>
      </c>
      <c r="C31" s="553">
        <v>-0.11904761904761904</v>
      </c>
      <c r="D31" s="552">
        <v>0</v>
      </c>
      <c r="E31" s="553">
        <v>-1</v>
      </c>
      <c r="F31" s="552"/>
      <c r="G31" s="553"/>
      <c r="H31" s="552"/>
      <c r="I31" s="553"/>
    </row>
    <row r="32" spans="1:9" ht="12.75" customHeight="1">
      <c r="A32" s="555" t="s">
        <v>662</v>
      </c>
      <c r="B32" s="552">
        <v>0</v>
      </c>
      <c r="C32" s="553" t="s">
        <v>203</v>
      </c>
      <c r="D32" s="552">
        <v>0</v>
      </c>
      <c r="E32" s="553" t="s">
        <v>203</v>
      </c>
      <c r="F32" s="552"/>
      <c r="G32" s="553"/>
      <c r="H32" s="552"/>
      <c r="I32" s="553"/>
    </row>
    <row r="33" spans="1:9" ht="22.5" customHeight="1">
      <c r="A33" s="557" t="s">
        <v>663</v>
      </c>
      <c r="B33" s="560">
        <v>204</v>
      </c>
      <c r="C33" s="559">
        <v>-0.10526315789473684</v>
      </c>
      <c r="D33" s="560">
        <v>13277.252470000001</v>
      </c>
      <c r="E33" s="559">
        <v>-0.38161393396198234</v>
      </c>
      <c r="F33" s="560"/>
      <c r="G33" s="559"/>
      <c r="H33" s="560"/>
      <c r="I33" s="559"/>
    </row>
    <row r="34" spans="1:9" ht="12.75" customHeight="1">
      <c r="A34" s="17" t="s">
        <v>669</v>
      </c>
    </row>
    <row r="35" spans="1:9" ht="48" customHeight="1">
      <c r="A35" s="1114" t="s">
        <v>670</v>
      </c>
      <c r="B35" s="1114"/>
      <c r="C35" s="1114"/>
      <c r="D35" s="1114"/>
      <c r="E35" s="1114"/>
      <c r="F35" s="1114"/>
      <c r="G35" s="1114"/>
      <c r="H35" s="1114"/>
      <c r="I35" s="1114"/>
    </row>
    <row r="36" spans="1:9" ht="25.5" customHeight="1">
      <c r="A36" s="1111" t="s">
        <v>671</v>
      </c>
      <c r="B36" s="1111"/>
      <c r="C36" s="1111"/>
      <c r="D36" s="1111"/>
      <c r="E36" s="1111"/>
      <c r="F36" s="1111"/>
      <c r="G36" s="1111"/>
      <c r="H36" s="1111"/>
      <c r="I36" s="1111"/>
    </row>
    <row r="37" spans="1:9" ht="58.5" customHeight="1">
      <c r="A37" s="1098" t="s">
        <v>1245</v>
      </c>
      <c r="B37" s="1098"/>
      <c r="C37" s="1098"/>
      <c r="D37" s="1098"/>
      <c r="E37" s="1098"/>
      <c r="F37" s="1098"/>
      <c r="G37" s="1098"/>
      <c r="H37" s="1098"/>
      <c r="I37" s="1098"/>
    </row>
    <row r="38" spans="1:9" ht="22.5" customHeight="1">
      <c r="A38" s="1111" t="s">
        <v>646</v>
      </c>
      <c r="B38" s="1111"/>
      <c r="C38" s="1111"/>
      <c r="D38" s="1111"/>
      <c r="E38" s="1111"/>
      <c r="F38" s="1111"/>
      <c r="G38" s="1111"/>
      <c r="H38" s="1111"/>
      <c r="I38" s="1111"/>
    </row>
    <row r="39" spans="1:9" ht="12.75" customHeight="1"/>
    <row r="40" spans="1:9" ht="12.75" customHeight="1">
      <c r="A40" s="695" t="s">
        <v>126</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91" t="s">
        <v>1304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4" t="s">
        <v>1148</v>
      </c>
      <c r="C1" s="44"/>
      <c r="O1" s="144"/>
    </row>
    <row r="2" spans="1:15">
      <c r="A2" s="602" t="s">
        <v>1149</v>
      </c>
      <c r="O2" s="67"/>
    </row>
    <row r="3" spans="1:15" ht="12.75" customHeight="1">
      <c r="A3" s="44"/>
      <c r="B3" s="65"/>
      <c r="C3" s="65"/>
      <c r="D3" s="65"/>
      <c r="E3" s="65"/>
      <c r="F3" s="65"/>
      <c r="G3" s="65"/>
      <c r="H3" s="65"/>
      <c r="I3" s="65"/>
      <c r="J3" s="65"/>
      <c r="K3" s="65"/>
      <c r="L3" s="65"/>
      <c r="M3" s="65"/>
      <c r="O3" s="66" t="s">
        <v>573</v>
      </c>
    </row>
    <row r="4" spans="1:15" ht="30.75" customHeight="1">
      <c r="A4" s="578" t="s">
        <v>1427</v>
      </c>
      <c r="B4" s="1115" t="s">
        <v>612</v>
      </c>
      <c r="C4" s="1115"/>
      <c r="D4" s="1115" t="s">
        <v>613</v>
      </c>
      <c r="E4" s="1115"/>
      <c r="F4" s="1115" t="s">
        <v>614</v>
      </c>
      <c r="G4" s="1115"/>
      <c r="H4" s="1115" t="s">
        <v>615</v>
      </c>
      <c r="I4" s="1115"/>
      <c r="J4" s="1115" t="s">
        <v>616</v>
      </c>
      <c r="K4" s="1115"/>
      <c r="L4" s="1115" t="s">
        <v>617</v>
      </c>
      <c r="M4" s="1115"/>
      <c r="N4" s="1115" t="s">
        <v>618</v>
      </c>
      <c r="O4" s="1115"/>
    </row>
    <row r="5" spans="1:15" ht="48.75" customHeight="1">
      <c r="A5" s="982" t="s">
        <v>611</v>
      </c>
      <c r="B5" s="983" t="s">
        <v>619</v>
      </c>
      <c r="C5" s="983" t="s">
        <v>620</v>
      </c>
      <c r="D5" s="983" t="s">
        <v>619</v>
      </c>
      <c r="E5" s="983" t="s">
        <v>620</v>
      </c>
      <c r="F5" s="983" t="s">
        <v>619</v>
      </c>
      <c r="G5" s="983" t="s">
        <v>620</v>
      </c>
      <c r="H5" s="983" t="s">
        <v>619</v>
      </c>
      <c r="I5" s="983" t="s">
        <v>620</v>
      </c>
      <c r="J5" s="983" t="s">
        <v>619</v>
      </c>
      <c r="K5" s="983" t="s">
        <v>620</v>
      </c>
      <c r="L5" s="983" t="s">
        <v>619</v>
      </c>
      <c r="M5" s="983" t="s">
        <v>620</v>
      </c>
      <c r="N5" s="983" t="s">
        <v>619</v>
      </c>
      <c r="O5" s="983" t="s">
        <v>620</v>
      </c>
    </row>
    <row r="6" spans="1:15" ht="13.5" customHeight="1">
      <c r="A6" s="579" t="s">
        <v>621</v>
      </c>
      <c r="B6" s="580">
        <v>12893061.127110001</v>
      </c>
      <c r="C6" s="580">
        <v>260926.83987</v>
      </c>
      <c r="D6" s="580">
        <v>86534.123030000002</v>
      </c>
      <c r="E6" s="580">
        <v>11583.10001</v>
      </c>
      <c r="F6" s="580">
        <v>10065.580769999999</v>
      </c>
      <c r="G6" s="580">
        <v>3538.5196799999994</v>
      </c>
      <c r="H6" s="580">
        <v>12432.516509999999</v>
      </c>
      <c r="I6" s="580">
        <v>9072.8256999999994</v>
      </c>
      <c r="J6" s="580">
        <v>519520.91</v>
      </c>
      <c r="K6" s="580">
        <v>368564.05086000002</v>
      </c>
      <c r="L6" s="580">
        <v>13521614.257419998</v>
      </c>
      <c r="M6" s="580">
        <v>653685.33611999999</v>
      </c>
      <c r="N6" s="580">
        <v>396139.42965999997</v>
      </c>
      <c r="O6" s="580">
        <v>120770.37625</v>
      </c>
    </row>
    <row r="7" spans="1:15" ht="13.5" customHeight="1">
      <c r="A7" s="583" t="s">
        <v>622</v>
      </c>
      <c r="B7" s="584">
        <v>848276.15859999997</v>
      </c>
      <c r="C7" s="584">
        <v>82042.806370000006</v>
      </c>
      <c r="D7" s="584">
        <v>1965.6410600000002</v>
      </c>
      <c r="E7" s="584">
        <v>73.08578</v>
      </c>
      <c r="F7" s="584">
        <v>63.792999999999999</v>
      </c>
      <c r="G7" s="584">
        <v>0</v>
      </c>
      <c r="H7" s="584">
        <v>2165.67146</v>
      </c>
      <c r="I7" s="584">
        <v>2115.40146</v>
      </c>
      <c r="J7" s="584">
        <v>101489.54536999999</v>
      </c>
      <c r="K7" s="584">
        <v>87541.475019999998</v>
      </c>
      <c r="L7" s="584">
        <v>953960.80949000001</v>
      </c>
      <c r="M7" s="584">
        <v>171772.76863000001</v>
      </c>
      <c r="N7" s="584">
        <v>146795.49498000002</v>
      </c>
      <c r="O7" s="584">
        <v>55066.898410000002</v>
      </c>
    </row>
    <row r="8" spans="1:15" ht="13.5" customHeight="1">
      <c r="A8" s="583" t="s">
        <v>623</v>
      </c>
      <c r="B8" s="584">
        <v>5343646.2562899999</v>
      </c>
      <c r="C8" s="584">
        <v>56261.578279999994</v>
      </c>
      <c r="D8" s="584">
        <v>40427.487929999996</v>
      </c>
      <c r="E8" s="584">
        <v>5574.6404899999989</v>
      </c>
      <c r="F8" s="584">
        <v>5253.8815499999992</v>
      </c>
      <c r="G8" s="584">
        <v>1903.43723</v>
      </c>
      <c r="H8" s="584">
        <v>4940.8288000000002</v>
      </c>
      <c r="I8" s="584">
        <v>2212.2344600000001</v>
      </c>
      <c r="J8" s="584">
        <v>50416.669590000005</v>
      </c>
      <c r="K8" s="584">
        <v>49373.802710000004</v>
      </c>
      <c r="L8" s="584">
        <v>5444685.1241600011</v>
      </c>
      <c r="M8" s="584">
        <v>115325.69316999998</v>
      </c>
      <c r="N8" s="584">
        <v>2944.41158</v>
      </c>
      <c r="O8" s="584">
        <v>904.17773999999997</v>
      </c>
    </row>
    <row r="9" spans="1:15" ht="13.5" customHeight="1">
      <c r="A9" s="583" t="s">
        <v>624</v>
      </c>
      <c r="B9" s="584">
        <v>3832131.3906900007</v>
      </c>
      <c r="C9" s="584">
        <v>62277.969699999994</v>
      </c>
      <c r="D9" s="584">
        <v>8360.0531499999997</v>
      </c>
      <c r="E9" s="584">
        <v>1585.7932100000003</v>
      </c>
      <c r="F9" s="584">
        <v>2601.7705500000002</v>
      </c>
      <c r="G9" s="584">
        <v>796.63135999999997</v>
      </c>
      <c r="H9" s="584">
        <v>1608.79593</v>
      </c>
      <c r="I9" s="584">
        <v>1182.1839899999998</v>
      </c>
      <c r="J9" s="584">
        <v>46709.183650000006</v>
      </c>
      <c r="K9" s="584">
        <v>45761.251039999996</v>
      </c>
      <c r="L9" s="584">
        <v>3891411.1939700004</v>
      </c>
      <c r="M9" s="584">
        <v>111603.82930000001</v>
      </c>
      <c r="N9" s="584">
        <v>29222.317819999997</v>
      </c>
      <c r="O9" s="584">
        <v>2795.4208599999997</v>
      </c>
    </row>
    <row r="10" spans="1:15" ht="13.5" customHeight="1">
      <c r="A10" s="583" t="s">
        <v>625</v>
      </c>
      <c r="B10" s="584">
        <v>843097.53565999994</v>
      </c>
      <c r="C10" s="584">
        <v>6772.1654399999998</v>
      </c>
      <c r="D10" s="584">
        <v>14584.167030000001</v>
      </c>
      <c r="E10" s="584">
        <v>153.11232000000001</v>
      </c>
      <c r="F10" s="584">
        <v>219.75501</v>
      </c>
      <c r="G10" s="584">
        <v>193.82277999999999</v>
      </c>
      <c r="H10" s="584">
        <v>0.375</v>
      </c>
      <c r="I10" s="584">
        <v>0.375</v>
      </c>
      <c r="J10" s="584">
        <v>12707.400039999999</v>
      </c>
      <c r="K10" s="584">
        <v>12707.399820000001</v>
      </c>
      <c r="L10" s="584">
        <v>870609.23274000001</v>
      </c>
      <c r="M10" s="584">
        <v>19826.875359999998</v>
      </c>
      <c r="N10" s="584">
        <v>10.465299999999999</v>
      </c>
      <c r="O10" s="584">
        <v>5.8786700000000005</v>
      </c>
    </row>
    <row r="11" spans="1:15" ht="13.5" customHeight="1">
      <c r="A11" s="583" t="s">
        <v>626</v>
      </c>
      <c r="B11" s="584">
        <v>261.75589000000002</v>
      </c>
      <c r="C11" s="584">
        <v>0.15570999999999999</v>
      </c>
      <c r="D11" s="584">
        <v>0</v>
      </c>
      <c r="E11" s="584">
        <v>0</v>
      </c>
      <c r="F11" s="584">
        <v>0</v>
      </c>
      <c r="G11" s="584">
        <v>0</v>
      </c>
      <c r="H11" s="584">
        <v>0</v>
      </c>
      <c r="I11" s="584">
        <v>0</v>
      </c>
      <c r="J11" s="584">
        <v>0</v>
      </c>
      <c r="K11" s="584">
        <v>0</v>
      </c>
      <c r="L11" s="584">
        <v>261.75589000000002</v>
      </c>
      <c r="M11" s="584">
        <v>0.15570999999999999</v>
      </c>
      <c r="N11" s="584">
        <v>0</v>
      </c>
      <c r="O11" s="584">
        <v>0</v>
      </c>
    </row>
    <row r="12" spans="1:15" ht="22.5">
      <c r="A12" s="583" t="s">
        <v>627</v>
      </c>
      <c r="B12" s="584">
        <v>1987608.8052200004</v>
      </c>
      <c r="C12" s="584">
        <v>52415.705979999999</v>
      </c>
      <c r="D12" s="584">
        <v>21160.349039999994</v>
      </c>
      <c r="E12" s="584">
        <v>4194.8606899999995</v>
      </c>
      <c r="F12" s="584">
        <v>1830.6951999999999</v>
      </c>
      <c r="G12" s="584">
        <v>564.78017</v>
      </c>
      <c r="H12" s="584">
        <v>3716.8453200000004</v>
      </c>
      <c r="I12" s="584">
        <v>3562.6307900000006</v>
      </c>
      <c r="J12" s="584">
        <v>288106.38428000006</v>
      </c>
      <c r="K12" s="584">
        <v>153130.08778999999</v>
      </c>
      <c r="L12" s="584">
        <v>2302423.0790599999</v>
      </c>
      <c r="M12" s="584">
        <v>213868.06542000003</v>
      </c>
      <c r="N12" s="584">
        <v>216515.29062000001</v>
      </c>
      <c r="O12" s="584">
        <v>61346.551240000001</v>
      </c>
    </row>
    <row r="13" spans="1:15" ht="13.5" customHeight="1">
      <c r="A13" s="583" t="s">
        <v>628</v>
      </c>
      <c r="B13" s="584">
        <v>38039.224760000005</v>
      </c>
      <c r="C13" s="584">
        <v>1156.45839</v>
      </c>
      <c r="D13" s="584">
        <v>36.424819999999997</v>
      </c>
      <c r="E13" s="584">
        <v>1.6075200000000001</v>
      </c>
      <c r="F13" s="584">
        <v>95.685460000000006</v>
      </c>
      <c r="G13" s="584">
        <v>79.848140000000001</v>
      </c>
      <c r="H13" s="584">
        <v>0</v>
      </c>
      <c r="I13" s="584">
        <v>0</v>
      </c>
      <c r="J13" s="584">
        <v>20091.727070000001</v>
      </c>
      <c r="K13" s="584">
        <v>20050.034480000002</v>
      </c>
      <c r="L13" s="584">
        <v>58263.062109999999</v>
      </c>
      <c r="M13" s="584">
        <v>21287.948530000001</v>
      </c>
      <c r="N13" s="584">
        <v>651.44935999999996</v>
      </c>
      <c r="O13" s="584">
        <v>651.44932999999992</v>
      </c>
    </row>
    <row r="14" spans="1:15" ht="13.5" customHeight="1">
      <c r="A14" s="579" t="s">
        <v>629</v>
      </c>
      <c r="B14" s="580">
        <v>2621822.5880399998</v>
      </c>
      <c r="C14" s="580">
        <v>5211.3497800000023</v>
      </c>
      <c r="D14" s="580">
        <v>11626.515339999998</v>
      </c>
      <c r="E14" s="580">
        <v>3975.1330100000005</v>
      </c>
      <c r="F14" s="580">
        <v>4090.6265500000009</v>
      </c>
      <c r="G14" s="580">
        <v>859.81410999999991</v>
      </c>
      <c r="H14" s="580">
        <v>1154.9776199999999</v>
      </c>
      <c r="I14" s="580">
        <v>915.13870000000009</v>
      </c>
      <c r="J14" s="580">
        <v>153088.27743000002</v>
      </c>
      <c r="K14" s="580">
        <v>138028.34714</v>
      </c>
      <c r="L14" s="580">
        <v>2791782.9849799997</v>
      </c>
      <c r="M14" s="580">
        <v>148989.78274</v>
      </c>
      <c r="N14" s="580">
        <v>7517.1142199999995</v>
      </c>
      <c r="O14" s="580">
        <v>308.44159999999999</v>
      </c>
    </row>
    <row r="15" spans="1:15" ht="13.5" customHeight="1">
      <c r="A15" s="583" t="s">
        <v>622</v>
      </c>
      <c r="B15" s="584">
        <v>188233.61403</v>
      </c>
      <c r="C15" s="584">
        <v>188.63954999999999</v>
      </c>
      <c r="D15" s="584">
        <v>0</v>
      </c>
      <c r="E15" s="584">
        <v>0</v>
      </c>
      <c r="F15" s="584">
        <v>0</v>
      </c>
      <c r="G15" s="584">
        <v>0</v>
      </c>
      <c r="H15" s="584">
        <v>0</v>
      </c>
      <c r="I15" s="584">
        <v>0</v>
      </c>
      <c r="J15" s="584">
        <v>12990.640529999999</v>
      </c>
      <c r="K15" s="584">
        <v>3095.5528799999997</v>
      </c>
      <c r="L15" s="584">
        <v>201224.25456</v>
      </c>
      <c r="M15" s="584">
        <v>3284.1924299999996</v>
      </c>
      <c r="N15" s="584">
        <v>0</v>
      </c>
      <c r="O15" s="584">
        <v>0</v>
      </c>
    </row>
    <row r="16" spans="1:15" ht="13.5" customHeight="1">
      <c r="A16" s="583" t="s">
        <v>623</v>
      </c>
      <c r="B16" s="584">
        <v>1892164.5743300002</v>
      </c>
      <c r="C16" s="584">
        <v>4121.8457899999994</v>
      </c>
      <c r="D16" s="584">
        <v>11014.266899999999</v>
      </c>
      <c r="E16" s="584">
        <v>3926.30168</v>
      </c>
      <c r="F16" s="584">
        <v>4081.6052200000004</v>
      </c>
      <c r="G16" s="584">
        <v>856.35036999999988</v>
      </c>
      <c r="H16" s="584">
        <v>1041.78063</v>
      </c>
      <c r="I16" s="584">
        <v>771.35768999999993</v>
      </c>
      <c r="J16" s="584">
        <v>78089.877800000002</v>
      </c>
      <c r="K16" s="584">
        <v>74009.275560000009</v>
      </c>
      <c r="L16" s="584">
        <v>1986392.10488</v>
      </c>
      <c r="M16" s="584">
        <v>83685.13109000001</v>
      </c>
      <c r="N16" s="584">
        <v>755.31386999999995</v>
      </c>
      <c r="O16" s="584">
        <v>154.29559</v>
      </c>
    </row>
    <row r="17" spans="1:15" ht="13.5" customHeight="1">
      <c r="A17" s="583" t="s">
        <v>630</v>
      </c>
      <c r="B17" s="584">
        <v>428900.14507000003</v>
      </c>
      <c r="C17" s="584">
        <v>590.78028000000006</v>
      </c>
      <c r="D17" s="584">
        <v>612.24321999999995</v>
      </c>
      <c r="E17" s="584">
        <v>48.82611</v>
      </c>
      <c r="F17" s="584">
        <v>9.0213300000000007</v>
      </c>
      <c r="G17" s="584">
        <v>3.4637399999999996</v>
      </c>
      <c r="H17" s="584">
        <v>113.19699</v>
      </c>
      <c r="I17" s="584">
        <v>143.78101000000001</v>
      </c>
      <c r="J17" s="584">
        <v>19493.18878</v>
      </c>
      <c r="K17" s="584">
        <v>19165.64961</v>
      </c>
      <c r="L17" s="584">
        <v>449127.79538999993</v>
      </c>
      <c r="M17" s="584">
        <v>19952.500749999999</v>
      </c>
      <c r="N17" s="584">
        <v>539.43859999999995</v>
      </c>
      <c r="O17" s="584">
        <v>0</v>
      </c>
    </row>
    <row r="18" spans="1:15" ht="13.5" customHeight="1">
      <c r="A18" s="583" t="s">
        <v>631</v>
      </c>
      <c r="B18" s="584">
        <v>56261.698910000006</v>
      </c>
      <c r="C18" s="584">
        <v>159.73400000000001</v>
      </c>
      <c r="D18" s="584">
        <v>0</v>
      </c>
      <c r="E18" s="584">
        <v>0</v>
      </c>
      <c r="F18" s="584">
        <v>0</v>
      </c>
      <c r="G18" s="584">
        <v>0</v>
      </c>
      <c r="H18" s="584">
        <v>0</v>
      </c>
      <c r="I18" s="584">
        <v>0</v>
      </c>
      <c r="J18" s="584">
        <v>11651.80287</v>
      </c>
      <c r="K18" s="584">
        <v>11007.153799999998</v>
      </c>
      <c r="L18" s="584">
        <v>67913.501780000006</v>
      </c>
      <c r="M18" s="584">
        <v>11166.8878</v>
      </c>
      <c r="N18" s="584">
        <v>6222.36175</v>
      </c>
      <c r="O18" s="584">
        <v>154.14601000000002</v>
      </c>
    </row>
    <row r="19" spans="1:15" ht="13.5" customHeight="1">
      <c r="A19" s="583" t="s">
        <v>632</v>
      </c>
      <c r="B19" s="584">
        <v>0</v>
      </c>
      <c r="C19" s="584">
        <v>0</v>
      </c>
      <c r="D19" s="584">
        <v>0</v>
      </c>
      <c r="E19" s="584">
        <v>0</v>
      </c>
      <c r="F19" s="584">
        <v>0</v>
      </c>
      <c r="G19" s="584">
        <v>0</v>
      </c>
      <c r="H19" s="584">
        <v>0</v>
      </c>
      <c r="I19" s="584">
        <v>0</v>
      </c>
      <c r="J19" s="584">
        <v>0</v>
      </c>
      <c r="K19" s="584">
        <v>0</v>
      </c>
      <c r="L19" s="584">
        <v>0</v>
      </c>
      <c r="M19" s="584">
        <v>0</v>
      </c>
      <c r="N19" s="584">
        <v>0</v>
      </c>
      <c r="O19" s="584">
        <v>0</v>
      </c>
    </row>
    <row r="20" spans="1:15" ht="22.5">
      <c r="A20" s="583" t="s">
        <v>627</v>
      </c>
      <c r="B20" s="584">
        <v>56185.730619999995</v>
      </c>
      <c r="C20" s="584">
        <v>150.35016000000002</v>
      </c>
      <c r="D20" s="584">
        <v>5.2199999999999998E-3</v>
      </c>
      <c r="E20" s="584">
        <v>5.2199999999999998E-3</v>
      </c>
      <c r="F20" s="584">
        <v>0</v>
      </c>
      <c r="G20" s="584">
        <v>0</v>
      </c>
      <c r="H20" s="584">
        <v>0</v>
      </c>
      <c r="I20" s="584">
        <v>0</v>
      </c>
      <c r="J20" s="584">
        <v>21382.453850000002</v>
      </c>
      <c r="K20" s="584">
        <v>21270.402579999998</v>
      </c>
      <c r="L20" s="584">
        <v>77568.189690000014</v>
      </c>
      <c r="M20" s="584">
        <v>21420.757960000003</v>
      </c>
      <c r="N20" s="584">
        <v>0</v>
      </c>
      <c r="O20" s="584">
        <v>0</v>
      </c>
    </row>
    <row r="21" spans="1:15" ht="13.5" customHeight="1">
      <c r="A21" s="583" t="s">
        <v>633</v>
      </c>
      <c r="B21" s="584">
        <v>76.82508</v>
      </c>
      <c r="C21" s="584">
        <v>0</v>
      </c>
      <c r="D21" s="584">
        <v>0</v>
      </c>
      <c r="E21" s="584">
        <v>0</v>
      </c>
      <c r="F21" s="584">
        <v>0</v>
      </c>
      <c r="G21" s="584">
        <v>0</v>
      </c>
      <c r="H21" s="584">
        <v>0</v>
      </c>
      <c r="I21" s="584">
        <v>0</v>
      </c>
      <c r="J21" s="584">
        <v>9480.3135999999995</v>
      </c>
      <c r="K21" s="584">
        <v>9480.3127099999983</v>
      </c>
      <c r="L21" s="584">
        <v>9557.13868</v>
      </c>
      <c r="M21" s="584">
        <v>9480.3127099999983</v>
      </c>
      <c r="N21" s="584">
        <v>0</v>
      </c>
      <c r="O21" s="584">
        <v>0</v>
      </c>
    </row>
    <row r="22" spans="1:15" ht="13.5" customHeight="1">
      <c r="A22" s="579" t="s">
        <v>634</v>
      </c>
      <c r="B22" s="580">
        <v>41220.898030000004</v>
      </c>
      <c r="C22" s="580">
        <v>33919.378979999994</v>
      </c>
      <c r="D22" s="580">
        <v>0</v>
      </c>
      <c r="E22" s="580">
        <v>0</v>
      </c>
      <c r="F22" s="580">
        <v>0</v>
      </c>
      <c r="G22" s="580">
        <v>0</v>
      </c>
      <c r="H22" s="580">
        <v>0</v>
      </c>
      <c r="I22" s="580">
        <v>0</v>
      </c>
      <c r="J22" s="580">
        <v>234250.08940999999</v>
      </c>
      <c r="K22" s="580">
        <v>200106.73916999999</v>
      </c>
      <c r="L22" s="580">
        <v>275470.98744</v>
      </c>
      <c r="M22" s="580">
        <v>234026.11815999998</v>
      </c>
      <c r="N22" s="580">
        <v>0</v>
      </c>
      <c r="O22" s="580">
        <v>0</v>
      </c>
    </row>
    <row r="23" spans="1:15" ht="13.5" customHeight="1">
      <c r="A23" s="583" t="s">
        <v>622</v>
      </c>
      <c r="B23" s="584">
        <v>33163.849739999998</v>
      </c>
      <c r="C23" s="584">
        <v>27200.07085</v>
      </c>
      <c r="D23" s="584">
        <v>0</v>
      </c>
      <c r="E23" s="584">
        <v>0</v>
      </c>
      <c r="F23" s="584">
        <v>0</v>
      </c>
      <c r="G23" s="584">
        <v>0</v>
      </c>
      <c r="H23" s="584">
        <v>0</v>
      </c>
      <c r="I23" s="584">
        <v>0</v>
      </c>
      <c r="J23" s="584">
        <v>201950.97739000001</v>
      </c>
      <c r="K23" s="584">
        <v>172044.90122999999</v>
      </c>
      <c r="L23" s="584">
        <v>235114.82712999999</v>
      </c>
      <c r="M23" s="584">
        <v>199244.97208999997</v>
      </c>
      <c r="N23" s="584">
        <v>0</v>
      </c>
      <c r="O23" s="584">
        <v>0</v>
      </c>
    </row>
    <row r="24" spans="1:15" ht="13.5" customHeight="1">
      <c r="A24" s="583" t="s">
        <v>635</v>
      </c>
      <c r="B24" s="584">
        <v>1312.35971</v>
      </c>
      <c r="C24" s="584">
        <v>1094.46389</v>
      </c>
      <c r="D24" s="584">
        <v>0</v>
      </c>
      <c r="E24" s="584">
        <v>0</v>
      </c>
      <c r="F24" s="584">
        <v>0</v>
      </c>
      <c r="G24" s="584">
        <v>0</v>
      </c>
      <c r="H24" s="584">
        <v>0</v>
      </c>
      <c r="I24" s="584">
        <v>0</v>
      </c>
      <c r="J24" s="584">
        <v>1811.6640600000001</v>
      </c>
      <c r="K24" s="584">
        <v>1654.4878000000001</v>
      </c>
      <c r="L24" s="584">
        <v>3124.0237700000002</v>
      </c>
      <c r="M24" s="584">
        <v>2748.9516899999999</v>
      </c>
      <c r="N24" s="584">
        <v>0</v>
      </c>
      <c r="O24" s="584">
        <v>0</v>
      </c>
    </row>
    <row r="25" spans="1:15" ht="13.5" customHeight="1">
      <c r="A25" s="583" t="s">
        <v>624</v>
      </c>
      <c r="B25" s="584">
        <v>1322.0504099999998</v>
      </c>
      <c r="C25" s="584">
        <v>1102.5457200000001</v>
      </c>
      <c r="D25" s="584">
        <v>0</v>
      </c>
      <c r="E25" s="584">
        <v>0</v>
      </c>
      <c r="F25" s="584">
        <v>0</v>
      </c>
      <c r="G25" s="584">
        <v>0</v>
      </c>
      <c r="H25" s="584">
        <v>0</v>
      </c>
      <c r="I25" s="584">
        <v>0</v>
      </c>
      <c r="J25" s="584">
        <v>7281.6074500000004</v>
      </c>
      <c r="K25" s="584">
        <v>6072.6165999999994</v>
      </c>
      <c r="L25" s="584">
        <v>8603.6578599999993</v>
      </c>
      <c r="M25" s="584">
        <v>7175.1623200000004</v>
      </c>
      <c r="N25" s="584">
        <v>0</v>
      </c>
      <c r="O25" s="584">
        <v>0</v>
      </c>
    </row>
    <row r="26" spans="1:15" ht="13.5" customHeight="1">
      <c r="A26" s="583" t="s">
        <v>636</v>
      </c>
      <c r="B26" s="584">
        <v>597.49825999999996</v>
      </c>
      <c r="C26" s="584">
        <v>498.29354000000001</v>
      </c>
      <c r="D26" s="584">
        <v>0</v>
      </c>
      <c r="E26" s="584">
        <v>0</v>
      </c>
      <c r="F26" s="584">
        <v>0</v>
      </c>
      <c r="G26" s="584">
        <v>0</v>
      </c>
      <c r="H26" s="584">
        <v>0</v>
      </c>
      <c r="I26" s="584">
        <v>0</v>
      </c>
      <c r="J26" s="584">
        <v>4147.3371200000001</v>
      </c>
      <c r="K26" s="584">
        <v>3458.7401800000002</v>
      </c>
      <c r="L26" s="584">
        <v>4744.8353799999995</v>
      </c>
      <c r="M26" s="584">
        <v>3957.0337200000004</v>
      </c>
      <c r="N26" s="584">
        <v>0</v>
      </c>
      <c r="O26" s="584">
        <v>0</v>
      </c>
    </row>
    <row r="27" spans="1:15" ht="13.5" customHeight="1">
      <c r="A27" s="583" t="s">
        <v>632</v>
      </c>
      <c r="B27" s="584">
        <v>0</v>
      </c>
      <c r="C27" s="584">
        <v>0</v>
      </c>
      <c r="D27" s="584">
        <v>0</v>
      </c>
      <c r="E27" s="584">
        <v>0</v>
      </c>
      <c r="F27" s="584">
        <v>0</v>
      </c>
      <c r="G27" s="584">
        <v>0</v>
      </c>
      <c r="H27" s="584">
        <v>0</v>
      </c>
      <c r="I27" s="584">
        <v>0</v>
      </c>
      <c r="J27" s="584">
        <v>0</v>
      </c>
      <c r="K27" s="584">
        <v>0</v>
      </c>
      <c r="L27" s="584">
        <v>0</v>
      </c>
      <c r="M27" s="584">
        <v>0</v>
      </c>
      <c r="N27" s="584">
        <v>0</v>
      </c>
      <c r="O27" s="584">
        <v>0</v>
      </c>
    </row>
    <row r="28" spans="1:15" ht="22.5">
      <c r="A28" s="583" t="s">
        <v>627</v>
      </c>
      <c r="B28" s="584">
        <v>4825.1399099999999</v>
      </c>
      <c r="C28" s="584">
        <v>4024.0049800000002</v>
      </c>
      <c r="D28" s="584">
        <v>0</v>
      </c>
      <c r="E28" s="584">
        <v>0</v>
      </c>
      <c r="F28" s="584">
        <v>0</v>
      </c>
      <c r="G28" s="584">
        <v>0</v>
      </c>
      <c r="H28" s="584">
        <v>0</v>
      </c>
      <c r="I28" s="584">
        <v>0</v>
      </c>
      <c r="J28" s="584">
        <v>19058.503390000002</v>
      </c>
      <c r="K28" s="584">
        <v>16875.99336</v>
      </c>
      <c r="L28" s="584">
        <v>23883.6433</v>
      </c>
      <c r="M28" s="584">
        <v>20899.998339999998</v>
      </c>
      <c r="N28" s="584">
        <v>0</v>
      </c>
      <c r="O28" s="584">
        <v>0</v>
      </c>
    </row>
    <row r="29" spans="1:15" ht="13.5" customHeight="1">
      <c r="A29" s="583" t="s">
        <v>633</v>
      </c>
      <c r="B29" s="584">
        <v>0</v>
      </c>
      <c r="C29" s="584">
        <v>0</v>
      </c>
      <c r="D29" s="584">
        <v>0</v>
      </c>
      <c r="E29" s="584">
        <v>0</v>
      </c>
      <c r="F29" s="584">
        <v>0</v>
      </c>
      <c r="G29" s="584">
        <v>0</v>
      </c>
      <c r="H29" s="584">
        <v>0</v>
      </c>
      <c r="I29" s="584">
        <v>0</v>
      </c>
      <c r="J29" s="584">
        <v>0</v>
      </c>
      <c r="K29" s="584">
        <v>0</v>
      </c>
      <c r="L29" s="584">
        <v>0</v>
      </c>
      <c r="M29" s="584">
        <v>0</v>
      </c>
      <c r="N29" s="584">
        <v>0</v>
      </c>
      <c r="O29" s="584">
        <v>0</v>
      </c>
    </row>
    <row r="30" spans="1:15" ht="13.5" customHeight="1">
      <c r="A30" s="581" t="s">
        <v>637</v>
      </c>
      <c r="B30" s="582">
        <v>15556104.613179998</v>
      </c>
      <c r="C30" s="582">
        <v>300057.56862999999</v>
      </c>
      <c r="D30" s="582">
        <v>98160.638370000001</v>
      </c>
      <c r="E30" s="582">
        <v>15558.23302</v>
      </c>
      <c r="F30" s="582">
        <v>14156.20732</v>
      </c>
      <c r="G30" s="582">
        <v>4398.3337899999988</v>
      </c>
      <c r="H30" s="582">
        <v>13587.494130000001</v>
      </c>
      <c r="I30" s="582">
        <v>9987.9644000000008</v>
      </c>
      <c r="J30" s="582">
        <v>906859.27684000006</v>
      </c>
      <c r="K30" s="582">
        <v>706699.13717</v>
      </c>
      <c r="L30" s="582">
        <v>16588868.229839999</v>
      </c>
      <c r="M30" s="582">
        <v>1036701.23702</v>
      </c>
      <c r="N30" s="582">
        <v>403656.54388000001</v>
      </c>
      <c r="O30" s="582">
        <v>121078.81784999998</v>
      </c>
    </row>
    <row r="31" spans="1:15" ht="12.75" customHeight="1">
      <c r="A31" s="22" t="s">
        <v>638</v>
      </c>
      <c r="L31" s="139"/>
    </row>
    <row r="32" spans="1:15" ht="12.75" customHeight="1">
      <c r="B32" s="139"/>
      <c r="L32" s="139"/>
    </row>
    <row r="33" spans="1:15" ht="12.75" customHeight="1">
      <c r="A33" s="695" t="s">
        <v>126</v>
      </c>
    </row>
    <row r="34" spans="1:15" ht="12.75" customHeight="1">
      <c r="G34" s="36"/>
    </row>
    <row r="35" spans="1:15" ht="12.75" customHeight="1"/>
    <row r="36" spans="1:15" ht="12.75" customHeight="1"/>
    <row r="37" spans="1:15" ht="12.75" customHeight="1"/>
    <row r="38" spans="1:15" ht="12.75" customHeight="1"/>
    <row r="39" spans="1:15" ht="12.75" customHeight="1"/>
    <row r="46" spans="1:15">
      <c r="O46" s="275" t="s">
        <v>1305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89" t="s">
        <v>1150</v>
      </c>
      <c r="B1" s="590"/>
      <c r="C1" s="590"/>
      <c r="D1" s="591" t="s">
        <v>1357</v>
      </c>
    </row>
    <row r="2" spans="1:11" ht="15" customHeight="1">
      <c r="A2" s="604" t="s">
        <v>1151</v>
      </c>
      <c r="B2" s="590"/>
      <c r="C2" s="597"/>
      <c r="D2" s="598" t="s">
        <v>1358</v>
      </c>
    </row>
    <row r="3" spans="1:11" ht="15" customHeight="1">
      <c r="A3" s="599"/>
      <c r="B3" s="590"/>
      <c r="C3" s="597"/>
      <c r="D3" s="598"/>
    </row>
    <row r="4" spans="1:11" ht="15" customHeight="1">
      <c r="A4" s="154" t="s">
        <v>1152</v>
      </c>
      <c r="B4" s="590"/>
      <c r="C4" s="597"/>
      <c r="D4" s="598"/>
    </row>
    <row r="5" spans="1:11" ht="15" customHeight="1">
      <c r="A5" s="599" t="s">
        <v>1153</v>
      </c>
      <c r="B5" s="590"/>
      <c r="C5" s="597"/>
      <c r="D5" s="598"/>
    </row>
    <row r="6" spans="1:11" ht="15" customHeight="1">
      <c r="A6" s="598" t="s">
        <v>1154</v>
      </c>
      <c r="B6" s="887" t="s">
        <v>1324</v>
      </c>
      <c r="C6" s="597"/>
      <c r="D6" s="598"/>
    </row>
    <row r="7" spans="1:11" ht="23.25">
      <c r="A7" s="702" t="s">
        <v>572</v>
      </c>
      <c r="B7" s="589">
        <v>6</v>
      </c>
      <c r="C7" s="703"/>
      <c r="D7" s="704"/>
      <c r="H7" s="154"/>
      <c r="I7" s="350"/>
      <c r="J7" s="351"/>
      <c r="K7" s="351"/>
    </row>
    <row r="8" spans="1:11">
      <c r="B8" s="245"/>
      <c r="C8" s="246"/>
      <c r="D8" s="244"/>
      <c r="E8" s="247"/>
      <c r="H8" s="599"/>
      <c r="I8" s="349"/>
      <c r="J8" s="349"/>
      <c r="K8" s="349"/>
    </row>
    <row r="9" spans="1:11">
      <c r="A9" s="234" t="s">
        <v>1155</v>
      </c>
    </row>
    <row r="10" spans="1:11">
      <c r="A10" s="600" t="s">
        <v>1156</v>
      </c>
    </row>
    <row r="11" spans="1:11" ht="12.75" customHeight="1">
      <c r="A11"/>
      <c r="B11"/>
      <c r="C11"/>
      <c r="D11" s="66" t="s">
        <v>573</v>
      </c>
    </row>
    <row r="12" spans="1:11" ht="22.5" customHeight="1">
      <c r="A12" s="1116" t="s">
        <v>577</v>
      </c>
      <c r="B12" s="585" t="s">
        <v>574</v>
      </c>
      <c r="C12" s="1116" t="s">
        <v>575</v>
      </c>
      <c r="D12" s="1116" t="s">
        <v>576</v>
      </c>
    </row>
    <row r="13" spans="1:11" ht="22.5" customHeight="1">
      <c r="A13" s="1117"/>
      <c r="B13" s="586" t="s">
        <v>1324</v>
      </c>
      <c r="C13" s="1116"/>
      <c r="D13" s="1116"/>
      <c r="E13" s="349"/>
    </row>
    <row r="14" spans="1:11" ht="15">
      <c r="A14" s="532" t="s">
        <v>578</v>
      </c>
      <c r="B14" s="529">
        <v>60354.012240000004</v>
      </c>
      <c r="C14" s="530">
        <v>0.19231444089987798</v>
      </c>
      <c r="D14" s="529">
        <v>11606.948119999994</v>
      </c>
      <c r="F14" s="54"/>
    </row>
    <row r="15" spans="1:11">
      <c r="A15" s="532" t="s">
        <v>579</v>
      </c>
      <c r="B15" s="529">
        <v>2036633.3024600002</v>
      </c>
      <c r="C15" s="530">
        <v>-0.39088449797929958</v>
      </c>
      <c r="D15" s="529">
        <v>-796088.38600000017</v>
      </c>
    </row>
    <row r="16" spans="1:11" ht="22.5">
      <c r="A16" s="535" t="s">
        <v>580</v>
      </c>
      <c r="B16" s="529">
        <v>693.04422999999997</v>
      </c>
      <c r="C16" s="530">
        <v>-0.16847180157606972</v>
      </c>
      <c r="D16" s="529">
        <v>-116.75841000000003</v>
      </c>
      <c r="F16" s="54"/>
    </row>
    <row r="17" spans="1:4">
      <c r="A17" s="705" t="s">
        <v>582</v>
      </c>
      <c r="B17" s="706">
        <v>2097680.3589300001</v>
      </c>
      <c r="C17" s="707">
        <v>-0.37403134035645624</v>
      </c>
      <c r="D17" s="706">
        <v>-784598.19629000011</v>
      </c>
    </row>
    <row r="18" spans="1:4">
      <c r="A18" s="532" t="s">
        <v>581</v>
      </c>
      <c r="B18" s="533">
        <v>139816.67553000001</v>
      </c>
      <c r="C18" s="534">
        <v>-0.14647431282691151</v>
      </c>
      <c r="D18" s="533">
        <v>-20479.551470000006</v>
      </c>
    </row>
    <row r="19" spans="1:4">
      <c r="A19" s="532" t="s">
        <v>587</v>
      </c>
      <c r="B19" s="529">
        <v>117.83431</v>
      </c>
      <c r="C19" s="587">
        <v>-1</v>
      </c>
      <c r="D19" s="588">
        <v>-117.83431</v>
      </c>
    </row>
    <row r="20" spans="1:4">
      <c r="A20" s="532" t="s">
        <v>583</v>
      </c>
      <c r="B20" s="529">
        <v>11788.713599999999</v>
      </c>
      <c r="C20" s="530">
        <v>7.591550277377189E-2</v>
      </c>
      <c r="D20" s="529">
        <v>894.94612000000234</v>
      </c>
    </row>
    <row r="21" spans="1:4">
      <c r="A21" s="532" t="s">
        <v>584</v>
      </c>
      <c r="B21" s="529">
        <v>1942672.6803899999</v>
      </c>
      <c r="C21" s="530">
        <v>-0.39396766795853244</v>
      </c>
      <c r="D21" s="529">
        <v>-765350.22549999971</v>
      </c>
    </row>
    <row r="22" spans="1:4" ht="22.5">
      <c r="A22" s="535" t="s">
        <v>585</v>
      </c>
      <c r="B22" s="529">
        <v>3284.4551000000001</v>
      </c>
      <c r="C22" s="530">
        <v>0.1383696400660189</v>
      </c>
      <c r="D22" s="529">
        <v>454.46887000000015</v>
      </c>
    </row>
    <row r="23" spans="1:4">
      <c r="A23" s="705" t="s">
        <v>586</v>
      </c>
      <c r="B23" s="708">
        <v>2097680.3589300001</v>
      </c>
      <c r="C23" s="709">
        <v>-0.37403134035645624</v>
      </c>
      <c r="D23" s="708">
        <v>-784598.19629000011</v>
      </c>
    </row>
    <row r="24" spans="1:4">
      <c r="A24" s="22" t="s">
        <v>588</v>
      </c>
    </row>
    <row r="26" spans="1:4">
      <c r="A26" s="235" t="s">
        <v>1157</v>
      </c>
    </row>
    <row r="27" spans="1:4">
      <c r="A27" s="601" t="s">
        <v>1158</v>
      </c>
    </row>
    <row r="28" spans="1:4">
      <c r="D28" s="66" t="s">
        <v>573</v>
      </c>
    </row>
    <row r="29" spans="1:4" ht="24" customHeight="1">
      <c r="A29" s="1116" t="s">
        <v>577</v>
      </c>
      <c r="B29" s="585" t="s">
        <v>589</v>
      </c>
      <c r="C29" s="1116" t="s">
        <v>575</v>
      </c>
      <c r="D29" s="1116" t="s">
        <v>576</v>
      </c>
    </row>
    <row r="30" spans="1:4" ht="22.5">
      <c r="A30" s="1117"/>
      <c r="B30" s="586" t="s">
        <v>1422</v>
      </c>
      <c r="C30" s="1116"/>
      <c r="D30" s="1116"/>
    </row>
    <row r="31" spans="1:4">
      <c r="A31" s="535" t="s">
        <v>590</v>
      </c>
      <c r="B31" s="592">
        <v>11921.769029999999</v>
      </c>
      <c r="C31" s="530">
        <v>-0.35505661463778232</v>
      </c>
      <c r="D31" s="529">
        <v>-6563.2163200000032</v>
      </c>
    </row>
    <row r="32" spans="1:4">
      <c r="A32" s="535" t="s">
        <v>591</v>
      </c>
      <c r="B32" s="592">
        <v>4670.1246399999991</v>
      </c>
      <c r="C32" s="530">
        <v>-0.38560097053406045</v>
      </c>
      <c r="D32" s="529">
        <v>-2931.001690000001</v>
      </c>
    </row>
    <row r="33" spans="1:4">
      <c r="A33" s="535" t="s">
        <v>592</v>
      </c>
      <c r="B33" s="592">
        <v>7251.6443900000004</v>
      </c>
      <c r="C33" s="530">
        <v>-0.33372488777422621</v>
      </c>
      <c r="D33" s="529">
        <v>-3632.2146299999995</v>
      </c>
    </row>
    <row r="34" spans="1:4">
      <c r="A34" s="535" t="s">
        <v>593</v>
      </c>
      <c r="B34" s="592">
        <v>2720.5551600000008</v>
      </c>
      <c r="C34" s="530">
        <v>0.12675672016926234</v>
      </c>
      <c r="D34" s="529">
        <v>306.0542200000009</v>
      </c>
    </row>
    <row r="35" spans="1:4">
      <c r="A35" s="535" t="s">
        <v>594</v>
      </c>
      <c r="B35" s="592">
        <v>662.22615999999994</v>
      </c>
      <c r="C35" s="530">
        <v>-0.25627642468622253</v>
      </c>
      <c r="D35" s="529">
        <v>-228.19359000000009</v>
      </c>
    </row>
    <row r="36" spans="1:4" ht="22.5">
      <c r="A36" s="535" t="s">
        <v>595</v>
      </c>
      <c r="B36" s="592">
        <v>2058.3289999999997</v>
      </c>
      <c r="C36" s="593">
        <v>0.35053763113499214</v>
      </c>
      <c r="D36" s="529">
        <v>534.24780999999984</v>
      </c>
    </row>
    <row r="37" spans="1:4">
      <c r="A37" s="535" t="s">
        <v>597</v>
      </c>
      <c r="B37" s="592">
        <v>1427.0558299999998</v>
      </c>
      <c r="C37" s="530">
        <v>-0.59609812828411646</v>
      </c>
      <c r="D37" s="529">
        <v>-2106.1187600000007</v>
      </c>
    </row>
    <row r="38" spans="1:4">
      <c r="A38" s="535" t="s">
        <v>596</v>
      </c>
      <c r="B38" s="592">
        <v>7366.9606200000007</v>
      </c>
      <c r="C38" s="530">
        <v>-0.29261346420419709</v>
      </c>
      <c r="D38" s="529">
        <v>-3047.3747499999981</v>
      </c>
    </row>
    <row r="39" spans="1:4" ht="22.5">
      <c r="A39" s="535" t="s">
        <v>598</v>
      </c>
      <c r="B39" s="592">
        <v>-5939.9047900000014</v>
      </c>
      <c r="C39" s="593">
        <v>-0.13678738516555905</v>
      </c>
      <c r="D39" s="529">
        <v>941.25598999999875</v>
      </c>
    </row>
    <row r="40" spans="1:4">
      <c r="A40" s="535" t="s">
        <v>600</v>
      </c>
      <c r="B40" s="592">
        <v>16069.380019999999</v>
      </c>
      <c r="C40" s="530">
        <v>-0.34229922402131763</v>
      </c>
      <c r="D40" s="529">
        <v>-8363.2808600000044</v>
      </c>
    </row>
    <row r="41" spans="1:4">
      <c r="A41" s="535" t="s">
        <v>599</v>
      </c>
      <c r="B41" s="592">
        <v>12699.31142</v>
      </c>
      <c r="C41" s="530">
        <v>-0.32828778951218912</v>
      </c>
      <c r="D41" s="529">
        <v>-6206.5700300000008</v>
      </c>
    </row>
    <row r="42" spans="1:4" ht="22.5">
      <c r="A42" s="535" t="s">
        <v>601</v>
      </c>
      <c r="B42" s="592">
        <v>3370.0686000000005</v>
      </c>
      <c r="C42" s="593">
        <v>-0.39022922070910276</v>
      </c>
      <c r="D42" s="529">
        <v>-2156.7108299999991</v>
      </c>
    </row>
    <row r="43" spans="1:4">
      <c r="A43" s="535" t="s">
        <v>604</v>
      </c>
      <c r="B43" s="592">
        <v>146.72685999999999</v>
      </c>
      <c r="C43" s="593">
        <v>-0.61409855722951712</v>
      </c>
      <c r="D43" s="529">
        <v>-233.49162000000001</v>
      </c>
    </row>
    <row r="44" spans="1:4" ht="21.75">
      <c r="A44" s="710" t="s">
        <v>602</v>
      </c>
      <c r="B44" s="711">
        <v>3223.3417400000003</v>
      </c>
      <c r="C44" s="712">
        <v>-0.37369016488573786</v>
      </c>
      <c r="D44" s="706">
        <v>-1923.2192099999997</v>
      </c>
    </row>
    <row r="45" spans="1:4">
      <c r="A45" s="22" t="s">
        <v>603</v>
      </c>
    </row>
    <row r="47" spans="1:4">
      <c r="A47" s="235" t="s">
        <v>1159</v>
      </c>
    </row>
    <row r="48" spans="1:4">
      <c r="A48" s="601" t="s">
        <v>1160</v>
      </c>
    </row>
    <row r="49" spans="1:5">
      <c r="B49" s="66" t="s">
        <v>573</v>
      </c>
    </row>
    <row r="50" spans="1:5" ht="22.5">
      <c r="A50" s="1116" t="s">
        <v>577</v>
      </c>
      <c r="B50" s="585" t="s">
        <v>589</v>
      </c>
      <c r="C50" s="236"/>
      <c r="D50" s="1118"/>
      <c r="E50" s="1118"/>
    </row>
    <row r="51" spans="1:5" ht="22.5">
      <c r="A51" s="1117"/>
      <c r="B51" s="586" t="s">
        <v>1422</v>
      </c>
      <c r="C51" s="237"/>
      <c r="D51" s="1118"/>
      <c r="E51" s="1118"/>
    </row>
    <row r="52" spans="1:5">
      <c r="A52" s="594" t="s">
        <v>605</v>
      </c>
      <c r="B52" s="595">
        <v>384427.51165999996</v>
      </c>
      <c r="C52" s="238"/>
      <c r="D52" s="239"/>
      <c r="E52" s="240"/>
    </row>
    <row r="53" spans="1:5" ht="22.5">
      <c r="A53" s="535" t="s">
        <v>606</v>
      </c>
      <c r="B53" s="595">
        <v>101622.83757999999</v>
      </c>
      <c r="C53" s="238"/>
      <c r="D53" s="239"/>
      <c r="E53" s="240"/>
    </row>
    <row r="54" spans="1:5" ht="22.5">
      <c r="A54" s="535" t="s">
        <v>607</v>
      </c>
      <c r="B54" s="595">
        <v>321975.10971999995</v>
      </c>
      <c r="C54" s="238"/>
      <c r="D54" s="239"/>
      <c r="E54" s="240"/>
    </row>
    <row r="55" spans="1:5">
      <c r="A55" s="713" t="s">
        <v>608</v>
      </c>
      <c r="B55" s="714">
        <v>808025.45895999996</v>
      </c>
      <c r="C55" s="241"/>
      <c r="D55" s="242"/>
      <c r="E55" s="243"/>
    </row>
    <row r="56" spans="1:5">
      <c r="A56" s="22" t="s">
        <v>588</v>
      </c>
    </row>
    <row r="57" spans="1:5">
      <c r="A57" s="22"/>
    </row>
    <row r="58" spans="1:5">
      <c r="A58" s="235" t="s">
        <v>1161</v>
      </c>
    </row>
    <row r="59" spans="1:5">
      <c r="A59" s="601" t="s">
        <v>1162</v>
      </c>
    </row>
    <row r="60" spans="1:5">
      <c r="A60" s="22"/>
      <c r="B60" s="66" t="s">
        <v>573</v>
      </c>
    </row>
    <row r="61" spans="1:5" ht="22.5">
      <c r="A61" s="1116" t="s">
        <v>577</v>
      </c>
      <c r="B61" s="585" t="s">
        <v>574</v>
      </c>
    </row>
    <row r="62" spans="1:5">
      <c r="A62" s="1117"/>
      <c r="B62" s="586" t="s">
        <v>1324</v>
      </c>
    </row>
    <row r="63" spans="1:5">
      <c r="A63" s="594" t="s">
        <v>609</v>
      </c>
      <c r="B63" s="595">
        <v>357263.21609</v>
      </c>
    </row>
    <row r="64" spans="1:5" ht="22.5">
      <c r="A64" s="535" t="s">
        <v>606</v>
      </c>
      <c r="B64" s="595">
        <v>215393.71875</v>
      </c>
    </row>
    <row r="65" spans="1:5" ht="22.5">
      <c r="A65" s="535" t="s">
        <v>607</v>
      </c>
      <c r="B65" s="595">
        <v>434916.06575000001</v>
      </c>
    </row>
    <row r="66" spans="1:5">
      <c r="A66" s="713" t="s">
        <v>610</v>
      </c>
      <c r="B66" s="714">
        <v>1007573.0005900001</v>
      </c>
    </row>
    <row r="67" spans="1:5">
      <c r="A67" s="22" t="s">
        <v>603</v>
      </c>
    </row>
    <row r="69" spans="1:5">
      <c r="A69" s="695" t="s">
        <v>126</v>
      </c>
      <c r="E69" s="36" t="s">
        <v>1306</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6" customWidth="1"/>
    <col min="3" max="3" width="13.28515625" style="276" customWidth="1"/>
    <col min="4" max="18" width="10" customWidth="1"/>
    <col min="19" max="19" width="12.140625" customWidth="1"/>
  </cols>
  <sheetData>
    <row r="1" spans="1:19" ht="18">
      <c r="A1" s="752" t="s">
        <v>6</v>
      </c>
      <c r="B1" s="752"/>
      <c r="C1" s="752"/>
      <c r="D1" s="640"/>
      <c r="E1" s="640"/>
      <c r="F1" s="640"/>
      <c r="G1" s="640"/>
      <c r="H1" s="640"/>
      <c r="I1" s="640"/>
      <c r="J1" s="640"/>
      <c r="K1" s="640"/>
      <c r="L1" s="640"/>
      <c r="M1" s="640"/>
      <c r="N1" s="640"/>
      <c r="O1" s="640"/>
      <c r="P1" s="640"/>
      <c r="Q1" s="640"/>
      <c r="R1" s="640"/>
      <c r="S1" s="640"/>
    </row>
    <row r="2" spans="1:19" ht="16.5">
      <c r="A2" s="753" t="s">
        <v>7</v>
      </c>
      <c r="B2" s="753"/>
      <c r="C2" s="753"/>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7" t="s">
        <v>1061</v>
      </c>
      <c r="B4" s="157"/>
      <c r="C4" s="157"/>
      <c r="D4" s="366"/>
      <c r="E4" s="5"/>
      <c r="F4" s="6"/>
      <c r="G4" s="7"/>
      <c r="S4" s="144" t="str">
        <f>Naslovnica!A20</f>
        <v>Travanj 2019.</v>
      </c>
    </row>
    <row r="5" spans="1:19" ht="12.75" customHeight="1">
      <c r="A5" s="631" t="s">
        <v>1062</v>
      </c>
      <c r="B5" s="631"/>
      <c r="C5" s="631"/>
      <c r="D5" s="367"/>
      <c r="E5" s="9"/>
      <c r="F5" s="10"/>
      <c r="G5" s="11"/>
      <c r="S5" s="607" t="str">
        <f>Naslovnica!A24</f>
        <v>April 2019</v>
      </c>
    </row>
    <row r="6" spans="1:19" ht="12.75" customHeight="1">
      <c r="E6" s="276"/>
    </row>
    <row r="7" spans="1:19" ht="12.75" customHeight="1">
      <c r="A7" s="997"/>
      <c r="B7" s="997"/>
      <c r="C7" s="997"/>
      <c r="D7" s="996" t="s">
        <v>21</v>
      </c>
      <c r="E7" s="996"/>
      <c r="F7" s="996"/>
      <c r="G7" s="996" t="s">
        <v>22</v>
      </c>
      <c r="H7" s="996"/>
      <c r="I7" s="996"/>
      <c r="J7" s="996" t="s">
        <v>23</v>
      </c>
      <c r="K7" s="996"/>
      <c r="L7" s="996"/>
      <c r="M7" s="996" t="s">
        <v>24</v>
      </c>
      <c r="N7" s="996"/>
      <c r="O7" s="996"/>
      <c r="P7" s="996" t="s">
        <v>993</v>
      </c>
      <c r="Q7" s="996"/>
      <c r="R7" s="996"/>
      <c r="S7" s="996" t="s">
        <v>817</v>
      </c>
    </row>
    <row r="8" spans="1:19" ht="15" customHeight="1">
      <c r="A8" s="1004"/>
      <c r="B8" s="1004"/>
      <c r="C8" s="1004"/>
      <c r="D8" s="998" t="s">
        <v>991</v>
      </c>
      <c r="E8" s="999"/>
      <c r="F8" s="999"/>
      <c r="G8" s="998" t="s">
        <v>992</v>
      </c>
      <c r="H8" s="999"/>
      <c r="I8" s="999"/>
      <c r="J8" s="998" t="s">
        <v>991</v>
      </c>
      <c r="K8" s="999"/>
      <c r="L8" s="999"/>
      <c r="M8" s="998" t="s">
        <v>991</v>
      </c>
      <c r="N8" s="999"/>
      <c r="O8" s="999"/>
      <c r="P8" s="998" t="s">
        <v>991</v>
      </c>
      <c r="Q8" s="999"/>
      <c r="R8" s="999"/>
      <c r="S8" s="997"/>
    </row>
    <row r="9" spans="1:19">
      <c r="A9" s="1004" t="s">
        <v>990</v>
      </c>
      <c r="B9" s="1004"/>
      <c r="C9" s="1004"/>
      <c r="D9" s="755" t="s">
        <v>175</v>
      </c>
      <c r="E9" s="755" t="s">
        <v>176</v>
      </c>
      <c r="F9" s="755" t="s">
        <v>177</v>
      </c>
      <c r="G9" s="755" t="s">
        <v>175</v>
      </c>
      <c r="H9" s="755" t="s">
        <v>176</v>
      </c>
      <c r="I9" s="755" t="s">
        <v>177</v>
      </c>
      <c r="J9" s="755" t="s">
        <v>175</v>
      </c>
      <c r="K9" s="755" t="s">
        <v>176</v>
      </c>
      <c r="L9" s="755" t="s">
        <v>177</v>
      </c>
      <c r="M9" s="755" t="s">
        <v>175</v>
      </c>
      <c r="N9" s="755" t="s">
        <v>176</v>
      </c>
      <c r="O9" s="755" t="s">
        <v>177</v>
      </c>
      <c r="P9" s="755" t="s">
        <v>175</v>
      </c>
      <c r="Q9" s="755" t="s">
        <v>176</v>
      </c>
      <c r="R9" s="755" t="s">
        <v>177</v>
      </c>
      <c r="S9" s="997"/>
    </row>
    <row r="10" spans="1:19" s="358" customFormat="1" ht="22.5" customHeight="1">
      <c r="A10" s="1005" t="s">
        <v>994</v>
      </c>
      <c r="B10" s="1005"/>
      <c r="C10" s="1005"/>
      <c r="D10" s="757">
        <v>2496</v>
      </c>
      <c r="E10" s="757">
        <v>653449</v>
      </c>
      <c r="F10" s="757">
        <v>11900</v>
      </c>
      <c r="G10" s="757">
        <v>987</v>
      </c>
      <c r="H10" s="757">
        <v>325399</v>
      </c>
      <c r="I10" s="757">
        <v>4381</v>
      </c>
      <c r="J10" s="757">
        <v>1272</v>
      </c>
      <c r="K10" s="757">
        <v>360974</v>
      </c>
      <c r="L10" s="757">
        <v>5585</v>
      </c>
      <c r="M10" s="757">
        <v>1833</v>
      </c>
      <c r="N10" s="757">
        <v>567919</v>
      </c>
      <c r="O10" s="757">
        <v>11461</v>
      </c>
      <c r="P10" s="757">
        <v>6588</v>
      </c>
      <c r="Q10" s="757">
        <v>1907741</v>
      </c>
      <c r="R10" s="757">
        <v>33327</v>
      </c>
      <c r="S10" s="757">
        <v>1947656</v>
      </c>
    </row>
    <row r="11" spans="1:19" ht="21.75" customHeight="1">
      <c r="A11" s="1006" t="s">
        <v>995</v>
      </c>
      <c r="B11" s="1006"/>
      <c r="C11" s="1006"/>
      <c r="D11" s="756">
        <v>1.2815404773738278E-3</v>
      </c>
      <c r="E11" s="756">
        <v>0.33550534591324133</v>
      </c>
      <c r="F11" s="756">
        <v>6.1099085259409261E-3</v>
      </c>
      <c r="G11" s="756">
        <v>5.0676300126921794E-4</v>
      </c>
      <c r="H11" s="756">
        <v>0.16707211129686145</v>
      </c>
      <c r="I11" s="756">
        <v>2.2493705253905207E-3</v>
      </c>
      <c r="J11" s="756">
        <v>6.5309274327704687E-4</v>
      </c>
      <c r="K11" s="756">
        <v>0.1853376571632773</v>
      </c>
      <c r="L11" s="756">
        <v>2.867549505662191E-3</v>
      </c>
      <c r="M11" s="756">
        <v>9.4113128807140484E-4</v>
      </c>
      <c r="N11" s="756">
        <v>0.29159102018015504</v>
      </c>
      <c r="O11" s="756">
        <v>5.8845093794797441E-3</v>
      </c>
      <c r="P11" s="756">
        <v>3.3825275099914976E-3</v>
      </c>
      <c r="Q11" s="756">
        <v>0.97950613455353508</v>
      </c>
      <c r="R11" s="756">
        <v>1.7111337936473382E-2</v>
      </c>
      <c r="S11" s="756">
        <v>1</v>
      </c>
    </row>
    <row r="12" spans="1:19" ht="22.5" customHeight="1">
      <c r="A12" s="1007" t="s">
        <v>996</v>
      </c>
      <c r="B12" s="1007"/>
      <c r="C12" s="1007"/>
      <c r="D12" s="359">
        <v>23</v>
      </c>
      <c r="E12" s="359">
        <v>27</v>
      </c>
      <c r="F12" s="359">
        <v>6</v>
      </c>
      <c r="G12" s="359">
        <v>22</v>
      </c>
      <c r="H12" s="359">
        <v>37</v>
      </c>
      <c r="I12" s="359">
        <v>8</v>
      </c>
      <c r="J12" s="359">
        <v>32</v>
      </c>
      <c r="K12" s="359">
        <v>43</v>
      </c>
      <c r="L12" s="359">
        <v>3</v>
      </c>
      <c r="M12" s="359">
        <v>17</v>
      </c>
      <c r="N12" s="359">
        <v>36</v>
      </c>
      <c r="O12" s="359">
        <v>4</v>
      </c>
      <c r="P12" s="359">
        <v>94</v>
      </c>
      <c r="Q12" s="359">
        <v>143</v>
      </c>
      <c r="R12" s="359">
        <v>21</v>
      </c>
      <c r="S12" s="359">
        <v>258</v>
      </c>
    </row>
    <row r="13" spans="1:19" ht="22.5" customHeight="1">
      <c r="A13" s="1007" t="s">
        <v>997</v>
      </c>
      <c r="B13" s="1007"/>
      <c r="C13" s="1007"/>
      <c r="D13" s="359">
        <v>0</v>
      </c>
      <c r="E13" s="359">
        <v>0</v>
      </c>
      <c r="F13" s="359">
        <v>0</v>
      </c>
      <c r="G13" s="359">
        <v>0</v>
      </c>
      <c r="H13" s="359">
        <v>0</v>
      </c>
      <c r="I13" s="359">
        <v>0</v>
      </c>
      <c r="J13" s="359">
        <v>0</v>
      </c>
      <c r="K13" s="359">
        <v>0</v>
      </c>
      <c r="L13" s="359">
        <v>0</v>
      </c>
      <c r="M13" s="359">
        <v>0</v>
      </c>
      <c r="N13" s="359">
        <v>2</v>
      </c>
      <c r="O13" s="359">
        <v>0</v>
      </c>
      <c r="P13" s="359">
        <v>0</v>
      </c>
      <c r="Q13" s="359">
        <v>2</v>
      </c>
      <c r="R13" s="359">
        <v>0</v>
      </c>
      <c r="S13" s="359">
        <v>2</v>
      </c>
    </row>
    <row r="14" spans="1:19" ht="22.5" customHeight="1">
      <c r="A14" s="1007" t="s">
        <v>998</v>
      </c>
      <c r="B14" s="1007"/>
      <c r="C14" s="1007"/>
      <c r="D14" s="359">
        <v>0</v>
      </c>
      <c r="E14" s="359">
        <v>1028</v>
      </c>
      <c r="F14" s="359">
        <v>0</v>
      </c>
      <c r="G14" s="359">
        <v>0</v>
      </c>
      <c r="H14" s="359">
        <v>1028</v>
      </c>
      <c r="I14" s="359">
        <v>0</v>
      </c>
      <c r="J14" s="359">
        <v>0</v>
      </c>
      <c r="K14" s="359">
        <v>1028</v>
      </c>
      <c r="L14" s="359">
        <v>0</v>
      </c>
      <c r="M14" s="359">
        <v>0</v>
      </c>
      <c r="N14" s="359">
        <v>1028</v>
      </c>
      <c r="O14" s="359">
        <v>0</v>
      </c>
      <c r="P14" s="359">
        <v>0</v>
      </c>
      <c r="Q14" s="359">
        <v>4112</v>
      </c>
      <c r="R14" s="359">
        <v>0</v>
      </c>
      <c r="S14" s="359">
        <v>4112</v>
      </c>
    </row>
    <row r="15" spans="1:19" ht="21.75" customHeight="1">
      <c r="A15" s="1006" t="s">
        <v>999</v>
      </c>
      <c r="B15" s="1006"/>
      <c r="C15" s="1006"/>
      <c r="D15" s="760">
        <v>23</v>
      </c>
      <c r="E15" s="760">
        <v>1055</v>
      </c>
      <c r="F15" s="760">
        <v>6</v>
      </c>
      <c r="G15" s="760">
        <v>22</v>
      </c>
      <c r="H15" s="760">
        <v>1065</v>
      </c>
      <c r="I15" s="760">
        <v>8</v>
      </c>
      <c r="J15" s="760">
        <v>32</v>
      </c>
      <c r="K15" s="760">
        <v>1071</v>
      </c>
      <c r="L15" s="760">
        <v>3</v>
      </c>
      <c r="M15" s="760">
        <v>17</v>
      </c>
      <c r="N15" s="760">
        <v>1066</v>
      </c>
      <c r="O15" s="760">
        <v>4</v>
      </c>
      <c r="P15" s="760">
        <v>94</v>
      </c>
      <c r="Q15" s="760">
        <v>4257</v>
      </c>
      <c r="R15" s="760">
        <v>21</v>
      </c>
      <c r="S15" s="760">
        <v>4372</v>
      </c>
    </row>
    <row r="16" spans="1:19" ht="22.5" customHeight="1">
      <c r="A16" s="1008" t="s">
        <v>1000</v>
      </c>
      <c r="B16" s="1008"/>
      <c r="C16" s="1008"/>
      <c r="D16" s="179">
        <v>0</v>
      </c>
      <c r="E16" s="179">
        <v>353</v>
      </c>
      <c r="F16" s="179">
        <v>0</v>
      </c>
      <c r="G16" s="179">
        <v>0</v>
      </c>
      <c r="H16" s="179">
        <v>143</v>
      </c>
      <c r="I16" s="179">
        <v>1</v>
      </c>
      <c r="J16" s="179">
        <v>1</v>
      </c>
      <c r="K16" s="179">
        <v>176</v>
      </c>
      <c r="L16" s="179">
        <v>0</v>
      </c>
      <c r="M16" s="179">
        <v>0</v>
      </c>
      <c r="N16" s="179">
        <v>377</v>
      </c>
      <c r="O16" s="179">
        <v>1</v>
      </c>
      <c r="P16" s="179">
        <v>1</v>
      </c>
      <c r="Q16" s="179">
        <v>1049</v>
      </c>
      <c r="R16" s="179">
        <v>2</v>
      </c>
      <c r="S16" s="179">
        <v>1052</v>
      </c>
    </row>
    <row r="17" spans="1:20" ht="22.5" customHeight="1">
      <c r="A17" s="1008" t="s">
        <v>1001</v>
      </c>
      <c r="B17" s="1008"/>
      <c r="C17" s="1008"/>
      <c r="D17" s="180">
        <v>7</v>
      </c>
      <c r="E17" s="179">
        <v>0</v>
      </c>
      <c r="F17" s="179">
        <v>346</v>
      </c>
      <c r="G17" s="179">
        <v>6</v>
      </c>
      <c r="H17" s="179">
        <v>1</v>
      </c>
      <c r="I17" s="179">
        <v>137</v>
      </c>
      <c r="J17" s="179">
        <v>2</v>
      </c>
      <c r="K17" s="179">
        <v>1</v>
      </c>
      <c r="L17" s="179">
        <v>174</v>
      </c>
      <c r="M17" s="179">
        <v>13</v>
      </c>
      <c r="N17" s="179">
        <v>0</v>
      </c>
      <c r="O17" s="179">
        <v>365</v>
      </c>
      <c r="P17" s="179">
        <v>28</v>
      </c>
      <c r="Q17" s="179">
        <v>2</v>
      </c>
      <c r="R17" s="179">
        <v>1022</v>
      </c>
      <c r="S17" s="179">
        <v>1052</v>
      </c>
    </row>
    <row r="18" spans="1:20" ht="22.5" customHeight="1">
      <c r="A18" s="1010" t="s">
        <v>1002</v>
      </c>
      <c r="B18" s="1010"/>
      <c r="C18" s="1010"/>
      <c r="D18" s="179">
        <v>3</v>
      </c>
      <c r="E18" s="179">
        <v>12</v>
      </c>
      <c r="F18" s="179">
        <v>1</v>
      </c>
      <c r="G18" s="179">
        <v>0</v>
      </c>
      <c r="H18" s="179">
        <v>4</v>
      </c>
      <c r="I18" s="179">
        <v>0</v>
      </c>
      <c r="J18" s="179">
        <v>0</v>
      </c>
      <c r="K18" s="179">
        <v>8</v>
      </c>
      <c r="L18" s="179">
        <v>0</v>
      </c>
      <c r="M18" s="179">
        <v>1</v>
      </c>
      <c r="N18" s="179">
        <v>8</v>
      </c>
      <c r="O18" s="179">
        <v>0</v>
      </c>
      <c r="P18" s="179">
        <v>4</v>
      </c>
      <c r="Q18" s="179">
        <v>32</v>
      </c>
      <c r="R18" s="179">
        <v>1</v>
      </c>
      <c r="S18" s="179">
        <v>37</v>
      </c>
    </row>
    <row r="19" spans="1:20" ht="22.5" customHeight="1">
      <c r="A19" s="1009" t="s">
        <v>1003</v>
      </c>
      <c r="B19" s="1009"/>
      <c r="C19" s="1009"/>
      <c r="D19" s="179">
        <v>0</v>
      </c>
      <c r="E19" s="179">
        <v>3</v>
      </c>
      <c r="F19" s="179">
        <v>0</v>
      </c>
      <c r="G19" s="179">
        <v>2</v>
      </c>
      <c r="H19" s="179">
        <v>19</v>
      </c>
      <c r="I19" s="179">
        <v>1</v>
      </c>
      <c r="J19" s="179">
        <v>2</v>
      </c>
      <c r="K19" s="179">
        <v>3</v>
      </c>
      <c r="L19" s="179">
        <v>0</v>
      </c>
      <c r="M19" s="179">
        <v>0</v>
      </c>
      <c r="N19" s="179">
        <v>7</v>
      </c>
      <c r="O19" s="179">
        <v>0</v>
      </c>
      <c r="P19" s="179">
        <v>4</v>
      </c>
      <c r="Q19" s="179">
        <v>32</v>
      </c>
      <c r="R19" s="179">
        <v>1</v>
      </c>
      <c r="S19" s="179">
        <v>37</v>
      </c>
    </row>
    <row r="20" spans="1:20" ht="22.5" customHeight="1">
      <c r="A20" s="1006" t="s">
        <v>1004</v>
      </c>
      <c r="B20" s="1006"/>
      <c r="C20" s="1006"/>
      <c r="D20" s="760">
        <v>4</v>
      </c>
      <c r="E20" s="760">
        <v>-362</v>
      </c>
      <c r="F20" s="760">
        <v>345</v>
      </c>
      <c r="G20" s="760">
        <v>8</v>
      </c>
      <c r="H20" s="760">
        <v>-127</v>
      </c>
      <c r="I20" s="760">
        <v>137</v>
      </c>
      <c r="J20" s="760">
        <v>3</v>
      </c>
      <c r="K20" s="760">
        <v>-180</v>
      </c>
      <c r="L20" s="760">
        <v>174</v>
      </c>
      <c r="M20" s="760">
        <v>12</v>
      </c>
      <c r="N20" s="760">
        <v>-378</v>
      </c>
      <c r="O20" s="760">
        <v>364</v>
      </c>
      <c r="P20" s="760">
        <v>27</v>
      </c>
      <c r="Q20" s="760">
        <v>-1047</v>
      </c>
      <c r="R20" s="760">
        <v>1020</v>
      </c>
      <c r="S20" s="760">
        <v>0</v>
      </c>
    </row>
    <row r="21" spans="1:20" ht="22.5" customHeight="1">
      <c r="A21" s="1006" t="s">
        <v>1005</v>
      </c>
      <c r="B21" s="1006"/>
      <c r="C21" s="1006"/>
      <c r="D21" s="760">
        <v>0</v>
      </c>
      <c r="E21" s="760">
        <v>93</v>
      </c>
      <c r="F21" s="760">
        <v>71</v>
      </c>
      <c r="G21" s="760">
        <v>0</v>
      </c>
      <c r="H21" s="760">
        <v>42</v>
      </c>
      <c r="I21" s="760">
        <v>36</v>
      </c>
      <c r="J21" s="760">
        <v>0</v>
      </c>
      <c r="K21" s="760">
        <v>51</v>
      </c>
      <c r="L21" s="760">
        <v>43</v>
      </c>
      <c r="M21" s="760">
        <v>0</v>
      </c>
      <c r="N21" s="760">
        <v>72</v>
      </c>
      <c r="O21" s="760">
        <v>80</v>
      </c>
      <c r="P21" s="760">
        <v>0</v>
      </c>
      <c r="Q21" s="760">
        <v>258</v>
      </c>
      <c r="R21" s="760">
        <v>230</v>
      </c>
      <c r="S21" s="760">
        <v>488</v>
      </c>
    </row>
    <row r="22" spans="1:20" ht="21.75" customHeight="1">
      <c r="A22" s="1005" t="s">
        <v>1006</v>
      </c>
      <c r="B22" s="1005"/>
      <c r="C22" s="1005"/>
      <c r="D22" s="758">
        <v>2523</v>
      </c>
      <c r="E22" s="758">
        <v>654049</v>
      </c>
      <c r="F22" s="758">
        <v>12180</v>
      </c>
      <c r="G22" s="758">
        <v>1017</v>
      </c>
      <c r="H22" s="758">
        <v>326295</v>
      </c>
      <c r="I22" s="758">
        <v>4490</v>
      </c>
      <c r="J22" s="759">
        <v>1307</v>
      </c>
      <c r="K22" s="758">
        <v>361814</v>
      </c>
      <c r="L22" s="758">
        <v>5719</v>
      </c>
      <c r="M22" s="758">
        <v>1862</v>
      </c>
      <c r="N22" s="758">
        <v>568535</v>
      </c>
      <c r="O22" s="758">
        <v>11749</v>
      </c>
      <c r="P22" s="758">
        <v>6709</v>
      </c>
      <c r="Q22" s="758">
        <v>1910693</v>
      </c>
      <c r="R22" s="758">
        <v>34138</v>
      </c>
      <c r="S22" s="758">
        <v>1951540</v>
      </c>
    </row>
    <row r="23" spans="1:20" s="276" customFormat="1" ht="22.5" customHeight="1">
      <c r="A23" s="1009" t="s">
        <v>1053</v>
      </c>
      <c r="B23" s="1009"/>
      <c r="C23" s="1009"/>
      <c r="D23" s="362">
        <v>27</v>
      </c>
      <c r="E23" s="362">
        <v>600</v>
      </c>
      <c r="F23" s="362">
        <v>280</v>
      </c>
      <c r="G23" s="362">
        <v>30</v>
      </c>
      <c r="H23" s="362">
        <v>896</v>
      </c>
      <c r="I23" s="362">
        <v>109</v>
      </c>
      <c r="J23" s="362">
        <v>35</v>
      </c>
      <c r="K23" s="362">
        <v>840</v>
      </c>
      <c r="L23" s="362">
        <v>134</v>
      </c>
      <c r="M23" s="362">
        <v>29</v>
      </c>
      <c r="N23" s="362">
        <v>616</v>
      </c>
      <c r="O23" s="362">
        <v>288</v>
      </c>
      <c r="P23" s="362">
        <v>121</v>
      </c>
      <c r="Q23" s="362">
        <v>2952</v>
      </c>
      <c r="R23" s="362">
        <v>811</v>
      </c>
      <c r="S23" s="362">
        <v>3884</v>
      </c>
      <c r="T23" s="313"/>
    </row>
    <row r="24" spans="1:20" ht="22.5" customHeight="1">
      <c r="A24" s="1006" t="s">
        <v>1007</v>
      </c>
      <c r="B24" s="1006"/>
      <c r="C24" s="1006"/>
      <c r="D24" s="756">
        <v>1.0817307692307692E-2</v>
      </c>
      <c r="E24" s="756">
        <v>9.1820478721369228E-4</v>
      </c>
      <c r="F24" s="756">
        <v>2.3529411764705882E-2</v>
      </c>
      <c r="G24" s="756">
        <v>3.0395136778115502E-2</v>
      </c>
      <c r="H24" s="756">
        <v>2.7535425738862136E-3</v>
      </c>
      <c r="I24" s="756">
        <v>2.4880164346039717E-2</v>
      </c>
      <c r="J24" s="756">
        <v>2.7515723270440252E-2</v>
      </c>
      <c r="K24" s="756">
        <v>2.3270374043559924E-3</v>
      </c>
      <c r="L24" s="756">
        <v>2.3992837958818264E-2</v>
      </c>
      <c r="M24" s="756">
        <v>1.5821058374249863E-2</v>
      </c>
      <c r="N24" s="756">
        <v>1.0846617211257238E-3</v>
      </c>
      <c r="O24" s="756">
        <v>2.5128697321350667E-2</v>
      </c>
      <c r="P24" s="756">
        <v>1.8366727383120826E-2</v>
      </c>
      <c r="Q24" s="756">
        <v>1.5473798592156901E-3</v>
      </c>
      <c r="R24" s="756">
        <v>2.4334623578479909E-2</v>
      </c>
      <c r="S24" s="756">
        <v>1.9941919928365172E-3</v>
      </c>
    </row>
    <row r="25" spans="1:20" ht="21.75" customHeight="1">
      <c r="A25" s="1006" t="s">
        <v>995</v>
      </c>
      <c r="B25" s="1006"/>
      <c r="C25" s="1006"/>
      <c r="D25" s="756">
        <v>1.2928251534685428E-3</v>
      </c>
      <c r="E25" s="756">
        <v>0.33514506492308638</v>
      </c>
      <c r="F25" s="756">
        <v>6.2412248788136547E-3</v>
      </c>
      <c r="G25" s="756">
        <v>5.2112690490586921E-4</v>
      </c>
      <c r="H25" s="756">
        <v>0.16719872510940079</v>
      </c>
      <c r="I25" s="756">
        <v>2.3007471022884491E-3</v>
      </c>
      <c r="J25" s="756">
        <v>6.6972749725857531E-4</v>
      </c>
      <c r="K25" s="756">
        <v>0.18539922317759308</v>
      </c>
      <c r="L25" s="756">
        <v>2.9305061643625035E-3</v>
      </c>
      <c r="M25" s="756">
        <v>9.5411828607151273E-4</v>
      </c>
      <c r="N25" s="756">
        <v>0.29132633714912326</v>
      </c>
      <c r="O25" s="756">
        <v>6.0203736536273917E-3</v>
      </c>
      <c r="P25" s="756">
        <v>3.4377978417045002E-3</v>
      </c>
      <c r="Q25" s="756">
        <v>0.97906935035920351</v>
      </c>
      <c r="R25" s="756">
        <v>1.7492851799091998E-2</v>
      </c>
      <c r="S25" s="756">
        <v>1</v>
      </c>
    </row>
    <row r="26" spans="1:20">
      <c r="A26" s="22" t="s">
        <v>1008</v>
      </c>
      <c r="B26" s="22"/>
      <c r="C26" s="22"/>
    </row>
    <row r="27" spans="1:20" ht="12.75" customHeight="1">
      <c r="A27" s="178" t="s">
        <v>1009</v>
      </c>
      <c r="B27" s="178"/>
      <c r="C27" s="178"/>
      <c r="D27" s="176"/>
      <c r="E27" s="176"/>
      <c r="F27" s="176"/>
      <c r="G27" s="176"/>
      <c r="H27" s="177"/>
    </row>
    <row r="28" spans="1:20" ht="12.75" customHeight="1">
      <c r="A28" s="173" t="s">
        <v>1010</v>
      </c>
      <c r="B28" s="173"/>
      <c r="C28" s="173"/>
      <c r="D28" s="175"/>
      <c r="E28" s="175"/>
      <c r="F28" s="175"/>
      <c r="G28" s="175"/>
      <c r="H28" s="175"/>
    </row>
    <row r="29" spans="1:20" ht="12.75" customHeight="1">
      <c r="A29" s="174"/>
      <c r="B29" s="174"/>
      <c r="C29" s="174"/>
      <c r="D29" s="173"/>
      <c r="E29" s="173"/>
      <c r="F29" s="173"/>
      <c r="G29" s="173"/>
      <c r="H29" s="173"/>
    </row>
    <row r="30" spans="1:20" ht="12.75" customHeight="1">
      <c r="B30" s="694"/>
      <c r="C30" s="694"/>
    </row>
    <row r="31" spans="1:20" ht="12.75" customHeight="1">
      <c r="A31" s="156" t="s">
        <v>1063</v>
      </c>
      <c r="B31" s="208"/>
      <c r="C31" s="208"/>
      <c r="D31" s="208"/>
      <c r="E31" s="208"/>
      <c r="F31" s="208"/>
      <c r="S31" s="144" t="str">
        <f>Naslovnica!A20</f>
        <v>Travanj 2019.</v>
      </c>
    </row>
    <row r="32" spans="1:20">
      <c r="A32" s="639" t="s">
        <v>1064</v>
      </c>
      <c r="B32" s="208"/>
      <c r="C32" s="208"/>
      <c r="D32" s="208"/>
      <c r="E32" s="208"/>
      <c r="F32" s="208"/>
      <c r="S32" s="607" t="str">
        <f>Naslovnica!A24</f>
        <v>April 2019</v>
      </c>
    </row>
    <row r="33" spans="1:19">
      <c r="B33"/>
      <c r="C33"/>
    </row>
    <row r="34" spans="1:19" ht="32.25" customHeight="1">
      <c r="A34" s="761"/>
      <c r="B34" s="1004" t="s">
        <v>978</v>
      </c>
      <c r="C34" s="1004"/>
      <c r="D34" s="1004"/>
      <c r="E34" s="1003" t="s">
        <v>979</v>
      </c>
      <c r="F34" s="1003"/>
      <c r="G34" s="1003"/>
      <c r="H34" s="1003" t="s">
        <v>980</v>
      </c>
      <c r="I34" s="1003"/>
      <c r="J34" s="1003"/>
      <c r="K34" s="1002" t="s">
        <v>981</v>
      </c>
      <c r="L34" s="1002"/>
      <c r="M34" s="1002"/>
      <c r="N34" s="1002" t="s">
        <v>982</v>
      </c>
      <c r="O34" s="1002"/>
      <c r="P34" s="1002"/>
      <c r="Q34" s="1003" t="s">
        <v>983</v>
      </c>
      <c r="R34" s="1003"/>
      <c r="S34" s="1003"/>
    </row>
    <row r="35" spans="1:19" ht="21">
      <c r="A35" s="761" t="s">
        <v>901</v>
      </c>
      <c r="B35" s="1004" t="s">
        <v>984</v>
      </c>
      <c r="C35" s="1004"/>
      <c r="D35" s="1004"/>
      <c r="E35" s="1004" t="s">
        <v>985</v>
      </c>
      <c r="F35" s="1004"/>
      <c r="G35" s="1004"/>
      <c r="H35" s="1004" t="s">
        <v>985</v>
      </c>
      <c r="I35" s="1004"/>
      <c r="J35" s="1004"/>
      <c r="K35" s="1004" t="s">
        <v>986</v>
      </c>
      <c r="L35" s="1004"/>
      <c r="M35" s="1004"/>
      <c r="N35" s="1004" t="s">
        <v>986</v>
      </c>
      <c r="O35" s="1004"/>
      <c r="P35" s="1004"/>
      <c r="Q35" s="1004" t="s">
        <v>986</v>
      </c>
      <c r="R35" s="1004"/>
      <c r="S35" s="1004"/>
    </row>
    <row r="36" spans="1:19">
      <c r="A36" s="761"/>
      <c r="B36" s="762" t="s">
        <v>175</v>
      </c>
      <c r="C36" s="762" t="s">
        <v>176</v>
      </c>
      <c r="D36" s="762" t="s">
        <v>177</v>
      </c>
      <c r="E36" s="762" t="s">
        <v>175</v>
      </c>
      <c r="F36" s="762" t="s">
        <v>176</v>
      </c>
      <c r="G36" s="762" t="s">
        <v>177</v>
      </c>
      <c r="H36" s="762" t="s">
        <v>175</v>
      </c>
      <c r="I36" s="762" t="s">
        <v>176</v>
      </c>
      <c r="J36" s="762" t="s">
        <v>177</v>
      </c>
      <c r="K36" s="762" t="s">
        <v>175</v>
      </c>
      <c r="L36" s="762" t="s">
        <v>176</v>
      </c>
      <c r="M36" s="762" t="s">
        <v>177</v>
      </c>
      <c r="N36" s="762" t="s">
        <v>175</v>
      </c>
      <c r="O36" s="762" t="s">
        <v>176</v>
      </c>
      <c r="P36" s="762" t="s">
        <v>177</v>
      </c>
      <c r="Q36" s="754" t="s">
        <v>175</v>
      </c>
      <c r="R36" s="754" t="s">
        <v>176</v>
      </c>
      <c r="S36" s="754" t="s">
        <v>177</v>
      </c>
    </row>
    <row r="37" spans="1:19">
      <c r="A37" s="183" t="s">
        <v>8</v>
      </c>
      <c r="B37" s="192">
        <v>21</v>
      </c>
      <c r="C37" s="192">
        <v>4449</v>
      </c>
      <c r="D37" s="192">
        <v>3</v>
      </c>
      <c r="E37" s="192">
        <v>7</v>
      </c>
      <c r="F37" s="192">
        <v>2606</v>
      </c>
      <c r="G37" s="192">
        <v>2</v>
      </c>
      <c r="H37" s="192">
        <v>28</v>
      </c>
      <c r="I37" s="192">
        <v>7055</v>
      </c>
      <c r="J37" s="192">
        <v>5</v>
      </c>
      <c r="K37" s="192">
        <v>6</v>
      </c>
      <c r="L37" s="192">
        <v>-194</v>
      </c>
      <c r="M37" s="192">
        <v>1</v>
      </c>
      <c r="N37" s="192">
        <v>3</v>
      </c>
      <c r="O37" s="192">
        <v>-158</v>
      </c>
      <c r="P37" s="192">
        <v>0</v>
      </c>
      <c r="Q37" s="193">
        <v>0.47368421052631571</v>
      </c>
      <c r="R37" s="193">
        <v>-4.7522613743755882E-2</v>
      </c>
      <c r="S37" s="193">
        <v>0.25</v>
      </c>
    </row>
    <row r="38" spans="1:19">
      <c r="A38" s="79" t="s">
        <v>9</v>
      </c>
      <c r="B38" s="192">
        <v>351</v>
      </c>
      <c r="C38" s="192">
        <v>106071</v>
      </c>
      <c r="D38" s="192">
        <v>131</v>
      </c>
      <c r="E38" s="192">
        <v>258</v>
      </c>
      <c r="F38" s="192">
        <v>83704</v>
      </c>
      <c r="G38" s="192">
        <v>97</v>
      </c>
      <c r="H38" s="192">
        <v>609</v>
      </c>
      <c r="I38" s="192">
        <v>189775</v>
      </c>
      <c r="J38" s="192">
        <v>228</v>
      </c>
      <c r="K38" s="192">
        <v>31</v>
      </c>
      <c r="L38" s="192">
        <v>-144</v>
      </c>
      <c r="M38" s="192">
        <v>5</v>
      </c>
      <c r="N38" s="192">
        <v>11</v>
      </c>
      <c r="O38" s="192">
        <v>-658</v>
      </c>
      <c r="P38" s="192">
        <v>3</v>
      </c>
      <c r="Q38" s="193">
        <v>7.4074074074074181E-2</v>
      </c>
      <c r="R38" s="193">
        <v>-4.2082727716356017E-3</v>
      </c>
      <c r="S38" s="193">
        <v>3.6363636363636376E-2</v>
      </c>
    </row>
    <row r="39" spans="1:19">
      <c r="A39" s="79" t="s">
        <v>10</v>
      </c>
      <c r="B39" s="192">
        <v>501</v>
      </c>
      <c r="C39" s="192">
        <v>124622</v>
      </c>
      <c r="D39" s="192">
        <v>96</v>
      </c>
      <c r="E39" s="192">
        <v>356</v>
      </c>
      <c r="F39" s="192">
        <v>114150</v>
      </c>
      <c r="G39" s="192">
        <v>108</v>
      </c>
      <c r="H39" s="192">
        <v>857</v>
      </c>
      <c r="I39" s="192">
        <v>238772</v>
      </c>
      <c r="J39" s="192">
        <v>204</v>
      </c>
      <c r="K39" s="192">
        <v>20</v>
      </c>
      <c r="L39" s="192">
        <v>327</v>
      </c>
      <c r="M39" s="192">
        <v>5</v>
      </c>
      <c r="N39" s="192">
        <v>15</v>
      </c>
      <c r="O39" s="192">
        <v>-143</v>
      </c>
      <c r="P39" s="192">
        <v>2</v>
      </c>
      <c r="Q39" s="193">
        <v>4.2579075425790647E-2</v>
      </c>
      <c r="R39" s="193">
        <v>7.7120391637475194E-4</v>
      </c>
      <c r="S39" s="193">
        <v>3.5532994923857864E-2</v>
      </c>
    </row>
    <row r="40" spans="1:19">
      <c r="A40" s="79" t="s">
        <v>11</v>
      </c>
      <c r="B40" s="192">
        <v>774</v>
      </c>
      <c r="C40" s="192">
        <v>146201</v>
      </c>
      <c r="D40" s="192">
        <v>69</v>
      </c>
      <c r="E40" s="192">
        <v>438</v>
      </c>
      <c r="F40" s="192">
        <v>136376</v>
      </c>
      <c r="G40" s="192">
        <v>61</v>
      </c>
      <c r="H40" s="192">
        <v>1212</v>
      </c>
      <c r="I40" s="192">
        <v>282577</v>
      </c>
      <c r="J40" s="192">
        <v>130</v>
      </c>
      <c r="K40" s="192">
        <v>-6</v>
      </c>
      <c r="L40" s="192">
        <v>-153</v>
      </c>
      <c r="M40" s="192">
        <v>-1</v>
      </c>
      <c r="N40" s="192">
        <v>4</v>
      </c>
      <c r="O40" s="192">
        <v>-274</v>
      </c>
      <c r="P40" s="192">
        <v>1</v>
      </c>
      <c r="Q40" s="193">
        <v>-1.6474464579900872E-3</v>
      </c>
      <c r="R40" s="193">
        <v>-1.5088125962884336E-3</v>
      </c>
      <c r="S40" s="193">
        <v>0</v>
      </c>
    </row>
    <row r="41" spans="1:19">
      <c r="A41" s="79" t="s">
        <v>12</v>
      </c>
      <c r="B41" s="192">
        <v>933</v>
      </c>
      <c r="C41" s="192">
        <v>159882</v>
      </c>
      <c r="D41" s="192">
        <v>74</v>
      </c>
      <c r="E41" s="192">
        <v>402</v>
      </c>
      <c r="F41" s="192">
        <v>148245</v>
      </c>
      <c r="G41" s="192">
        <v>72</v>
      </c>
      <c r="H41" s="192">
        <v>1335</v>
      </c>
      <c r="I41" s="192">
        <v>308127</v>
      </c>
      <c r="J41" s="192">
        <v>146</v>
      </c>
      <c r="K41" s="192">
        <v>11</v>
      </c>
      <c r="L41" s="192">
        <v>324</v>
      </c>
      <c r="M41" s="192">
        <v>3</v>
      </c>
      <c r="N41" s="192">
        <v>4</v>
      </c>
      <c r="O41" s="192">
        <v>-108</v>
      </c>
      <c r="P41" s="192">
        <v>-3</v>
      </c>
      <c r="Q41" s="193">
        <v>1.1363636363636465E-2</v>
      </c>
      <c r="R41" s="193">
        <v>7.0150140787439419E-4</v>
      </c>
      <c r="S41" s="193">
        <v>0</v>
      </c>
    </row>
    <row r="42" spans="1:19">
      <c r="A42" s="79" t="s">
        <v>13</v>
      </c>
      <c r="B42" s="192">
        <v>822</v>
      </c>
      <c r="C42" s="192">
        <v>145096</v>
      </c>
      <c r="D42" s="192">
        <v>80</v>
      </c>
      <c r="E42" s="192">
        <v>415</v>
      </c>
      <c r="F42" s="192">
        <v>140391</v>
      </c>
      <c r="G42" s="192">
        <v>92</v>
      </c>
      <c r="H42" s="192">
        <v>1237</v>
      </c>
      <c r="I42" s="192">
        <v>285487</v>
      </c>
      <c r="J42" s="192">
        <v>172</v>
      </c>
      <c r="K42" s="192">
        <v>1</v>
      </c>
      <c r="L42" s="192">
        <v>600</v>
      </c>
      <c r="M42" s="192">
        <v>-4</v>
      </c>
      <c r="N42" s="192">
        <v>2</v>
      </c>
      <c r="O42" s="192">
        <v>432</v>
      </c>
      <c r="P42" s="192">
        <v>3</v>
      </c>
      <c r="Q42" s="193">
        <v>2.4311183144245518E-3</v>
      </c>
      <c r="R42" s="193">
        <v>3.6279903675449088E-3</v>
      </c>
      <c r="S42" s="193">
        <v>-5.7803468208093012E-3</v>
      </c>
    </row>
    <row r="43" spans="1:19">
      <c r="A43" s="79" t="s">
        <v>14</v>
      </c>
      <c r="B43" s="192">
        <v>573</v>
      </c>
      <c r="C43" s="192">
        <v>119306</v>
      </c>
      <c r="D43" s="192">
        <v>110</v>
      </c>
      <c r="E43" s="192">
        <v>304</v>
      </c>
      <c r="F43" s="192">
        <v>125050</v>
      </c>
      <c r="G43" s="192">
        <v>87</v>
      </c>
      <c r="H43" s="192">
        <v>877</v>
      </c>
      <c r="I43" s="192">
        <v>244356</v>
      </c>
      <c r="J43" s="192">
        <v>197</v>
      </c>
      <c r="K43" s="192">
        <v>5</v>
      </c>
      <c r="L43" s="192">
        <v>197</v>
      </c>
      <c r="M43" s="192">
        <v>5</v>
      </c>
      <c r="N43" s="192">
        <v>3</v>
      </c>
      <c r="O43" s="192">
        <v>160</v>
      </c>
      <c r="P43" s="192">
        <v>0</v>
      </c>
      <c r="Q43" s="193">
        <v>9.205983889528202E-3</v>
      </c>
      <c r="R43" s="193">
        <v>1.4631207504949284E-3</v>
      </c>
      <c r="S43" s="193">
        <v>2.6041666666666741E-2</v>
      </c>
    </row>
    <row r="44" spans="1:19">
      <c r="A44" s="79" t="s">
        <v>15</v>
      </c>
      <c r="B44" s="192">
        <v>345</v>
      </c>
      <c r="C44" s="192">
        <v>112395</v>
      </c>
      <c r="D44" s="192">
        <v>125</v>
      </c>
      <c r="E44" s="192">
        <v>192</v>
      </c>
      <c r="F44" s="192">
        <v>118382</v>
      </c>
      <c r="G44" s="192">
        <v>168</v>
      </c>
      <c r="H44" s="192">
        <v>537</v>
      </c>
      <c r="I44" s="192">
        <v>230777</v>
      </c>
      <c r="J44" s="192">
        <v>293</v>
      </c>
      <c r="K44" s="192">
        <v>3</v>
      </c>
      <c r="L44" s="192">
        <v>266</v>
      </c>
      <c r="M44" s="192">
        <v>-1</v>
      </c>
      <c r="N44" s="192">
        <v>5</v>
      </c>
      <c r="O44" s="192">
        <v>171</v>
      </c>
      <c r="P44" s="192">
        <v>-7</v>
      </c>
      <c r="Q44" s="193">
        <v>1.512287334593565E-2</v>
      </c>
      <c r="R44" s="193">
        <v>1.8971954502040589E-3</v>
      </c>
      <c r="S44" s="193">
        <v>-2.6578073089700949E-2</v>
      </c>
    </row>
    <row r="45" spans="1:19">
      <c r="A45" s="79" t="s">
        <v>16</v>
      </c>
      <c r="B45" s="192">
        <v>17</v>
      </c>
      <c r="C45" s="192">
        <v>66696</v>
      </c>
      <c r="D45" s="192">
        <v>210</v>
      </c>
      <c r="E45" s="192">
        <v>0</v>
      </c>
      <c r="F45" s="192">
        <v>57048</v>
      </c>
      <c r="G45" s="192">
        <v>7393</v>
      </c>
      <c r="H45" s="192">
        <v>17</v>
      </c>
      <c r="I45" s="192">
        <v>123744</v>
      </c>
      <c r="J45" s="192">
        <v>7603</v>
      </c>
      <c r="K45" s="192">
        <v>3</v>
      </c>
      <c r="L45" s="192">
        <v>1100</v>
      </c>
      <c r="M45" s="192">
        <v>-4</v>
      </c>
      <c r="N45" s="192">
        <v>0</v>
      </c>
      <c r="O45" s="192">
        <v>1734</v>
      </c>
      <c r="P45" s="192">
        <v>-327</v>
      </c>
      <c r="Q45" s="193">
        <v>0.21428571428571419</v>
      </c>
      <c r="R45" s="193">
        <v>2.3438921511868438E-2</v>
      </c>
      <c r="S45" s="193">
        <v>-4.1719183261910708E-2</v>
      </c>
    </row>
    <row r="46" spans="1:19">
      <c r="A46" s="79" t="s">
        <v>17</v>
      </c>
      <c r="B46" s="192">
        <v>0</v>
      </c>
      <c r="C46" s="192">
        <v>21</v>
      </c>
      <c r="D46" s="192">
        <v>14367</v>
      </c>
      <c r="E46" s="192">
        <v>0</v>
      </c>
      <c r="F46" s="192">
        <v>1</v>
      </c>
      <c r="G46" s="192">
        <v>9579</v>
      </c>
      <c r="H46" s="192">
        <v>0</v>
      </c>
      <c r="I46" s="192">
        <v>22</v>
      </c>
      <c r="J46" s="192">
        <v>23946</v>
      </c>
      <c r="K46" s="192">
        <v>0</v>
      </c>
      <c r="L46" s="192">
        <v>-527</v>
      </c>
      <c r="M46" s="192">
        <v>810</v>
      </c>
      <c r="N46" s="192">
        <v>0</v>
      </c>
      <c r="O46" s="192">
        <v>0</v>
      </c>
      <c r="P46" s="192">
        <v>202</v>
      </c>
      <c r="Q46" s="193" t="s">
        <v>545</v>
      </c>
      <c r="R46" s="193">
        <v>-0.95992714025500914</v>
      </c>
      <c r="S46" s="193">
        <v>4.4126624226039857E-2</v>
      </c>
    </row>
    <row r="47" spans="1:19">
      <c r="A47" s="79" t="s">
        <v>18</v>
      </c>
      <c r="B47" s="192">
        <v>0</v>
      </c>
      <c r="C47" s="192">
        <v>1</v>
      </c>
      <c r="D47" s="192">
        <v>784</v>
      </c>
      <c r="E47" s="192">
        <v>0</v>
      </c>
      <c r="F47" s="192">
        <v>0</v>
      </c>
      <c r="G47" s="192">
        <v>430</v>
      </c>
      <c r="H47" s="192">
        <v>0</v>
      </c>
      <c r="I47" s="192">
        <v>1</v>
      </c>
      <c r="J47" s="192">
        <v>1214</v>
      </c>
      <c r="K47" s="192">
        <v>0</v>
      </c>
      <c r="L47" s="192">
        <v>0</v>
      </c>
      <c r="M47" s="192">
        <v>82</v>
      </c>
      <c r="N47" s="192">
        <v>0</v>
      </c>
      <c r="O47" s="192">
        <v>0</v>
      </c>
      <c r="P47" s="192">
        <v>36</v>
      </c>
      <c r="Q47" s="193" t="s">
        <v>545</v>
      </c>
      <c r="R47" s="193">
        <v>0</v>
      </c>
      <c r="S47" s="193">
        <v>0.10766423357664223</v>
      </c>
    </row>
    <row r="48" spans="1:19" ht="24">
      <c r="A48" s="764" t="s">
        <v>987</v>
      </c>
      <c r="B48" s="765">
        <v>4337</v>
      </c>
      <c r="C48" s="765">
        <v>984740</v>
      </c>
      <c r="D48" s="765">
        <v>16049</v>
      </c>
      <c r="E48" s="765">
        <v>2372</v>
      </c>
      <c r="F48" s="765">
        <v>925953</v>
      </c>
      <c r="G48" s="765">
        <v>18089</v>
      </c>
      <c r="H48" s="765">
        <v>6709</v>
      </c>
      <c r="I48" s="765">
        <v>1910693</v>
      </c>
      <c r="J48" s="765">
        <v>34138</v>
      </c>
      <c r="K48" s="765">
        <v>74</v>
      </c>
      <c r="L48" s="765">
        <v>1796</v>
      </c>
      <c r="M48" s="765">
        <v>901</v>
      </c>
      <c r="N48" s="765">
        <v>47</v>
      </c>
      <c r="O48" s="765">
        <v>1156</v>
      </c>
      <c r="P48" s="765">
        <v>-90</v>
      </c>
      <c r="Q48" s="766">
        <v>1.8366727383120729E-2</v>
      </c>
      <c r="R48" s="766">
        <v>1.5473798592156029E-3</v>
      </c>
      <c r="S48" s="766">
        <v>2.4334623578479819E-2</v>
      </c>
    </row>
    <row r="49" spans="1:19" ht="24">
      <c r="A49" s="767" t="s">
        <v>988</v>
      </c>
      <c r="B49" s="1001">
        <v>1005126</v>
      </c>
      <c r="C49" s="1001"/>
      <c r="D49" s="1001"/>
      <c r="E49" s="1001">
        <v>946414</v>
      </c>
      <c r="F49" s="1001"/>
      <c r="G49" s="1001"/>
      <c r="H49" s="1001">
        <v>1951540</v>
      </c>
      <c r="I49" s="1001"/>
      <c r="J49" s="1001"/>
      <c r="K49" s="1001">
        <v>2771</v>
      </c>
      <c r="L49" s="1001"/>
      <c r="M49" s="1001"/>
      <c r="N49" s="1001">
        <v>1113</v>
      </c>
      <c r="O49" s="1001"/>
      <c r="P49" s="1001"/>
      <c r="Q49" s="1000">
        <v>1.9941919928365692E-3</v>
      </c>
      <c r="R49" s="1000"/>
      <c r="S49" s="1000"/>
    </row>
    <row r="50" spans="1:19">
      <c r="A50" s="15" t="s">
        <v>989</v>
      </c>
      <c r="B50"/>
      <c r="C50"/>
    </row>
    <row r="53" spans="1:19">
      <c r="A53" s="694" t="s">
        <v>126</v>
      </c>
    </row>
    <row r="54" spans="1:19">
      <c r="S54" s="14" t="s">
        <v>1280</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7" t="s">
        <v>1181</v>
      </c>
      <c r="D1" s="144" t="str">
        <f>Naslovnica!A20</f>
        <v>Travanj 2019.</v>
      </c>
    </row>
    <row r="2" spans="1:13" ht="12.75" customHeight="1">
      <c r="A2" s="631" t="s">
        <v>1182</v>
      </c>
      <c r="D2" s="607" t="str">
        <f>Naslovnica!A24</f>
        <v>April 2019</v>
      </c>
    </row>
    <row r="3" spans="1:13" ht="12.75" customHeight="1"/>
    <row r="4" spans="1:13" ht="12.75" customHeight="1">
      <c r="D4" s="66" t="s">
        <v>649</v>
      </c>
      <c r="E4" s="322"/>
      <c r="F4" s="322"/>
      <c r="G4" s="322"/>
      <c r="J4" s="322"/>
      <c r="K4" s="322"/>
      <c r="L4" s="322"/>
      <c r="M4" s="322"/>
    </row>
    <row r="5" spans="1:13" ht="31.5" customHeight="1">
      <c r="A5" s="903"/>
      <c r="B5" s="904" t="str">
        <f>D1</f>
        <v>Travanj 2019.</v>
      </c>
      <c r="C5" s="905" t="s">
        <v>1033</v>
      </c>
      <c r="D5" s="905" t="s">
        <v>20</v>
      </c>
      <c r="E5" s="320"/>
      <c r="F5" s="321"/>
      <c r="G5" s="321"/>
      <c r="H5" s="320"/>
      <c r="I5" s="320"/>
      <c r="J5" s="320"/>
      <c r="K5" s="1011"/>
      <c r="L5" s="1011"/>
      <c r="M5" s="1011"/>
    </row>
    <row r="6" spans="1:13" s="276" customFormat="1" ht="24">
      <c r="A6" s="903"/>
      <c r="B6" s="906" t="str">
        <f>D2</f>
        <v>April 2019</v>
      </c>
      <c r="C6" s="906" t="s">
        <v>48</v>
      </c>
      <c r="D6" s="924" t="s">
        <v>563</v>
      </c>
      <c r="E6" s="320"/>
      <c r="F6" s="321"/>
      <c r="G6" s="321"/>
      <c r="H6" s="320"/>
      <c r="I6" s="320"/>
      <c r="J6" s="320"/>
      <c r="K6" s="1011"/>
      <c r="L6" s="1011"/>
      <c r="M6" s="1011"/>
    </row>
    <row r="7" spans="1:13" ht="24">
      <c r="A7" s="907" t="s">
        <v>1258</v>
      </c>
      <c r="B7" s="908">
        <v>20496.72899999877</v>
      </c>
      <c r="C7" s="908">
        <v>177.20948000009957</v>
      </c>
      <c r="D7" s="908"/>
      <c r="E7" s="314"/>
      <c r="F7" s="321"/>
      <c r="G7" s="875"/>
      <c r="H7" s="314"/>
      <c r="I7" s="314"/>
      <c r="J7" s="314"/>
      <c r="K7" s="1011"/>
      <c r="L7" s="1011"/>
      <c r="M7" s="1011"/>
    </row>
    <row r="8" spans="1:13" s="276" customFormat="1">
      <c r="A8" s="909" t="s">
        <v>1259</v>
      </c>
      <c r="B8" s="910"/>
      <c r="C8" s="910"/>
      <c r="D8" s="910"/>
      <c r="E8" s="314"/>
      <c r="F8" s="314"/>
      <c r="G8" s="314"/>
      <c r="H8" s="314"/>
      <c r="I8" s="314"/>
      <c r="J8" s="314"/>
      <c r="K8" s="314"/>
      <c r="L8" s="314"/>
      <c r="M8" s="314"/>
    </row>
    <row r="9" spans="1:13" s="276" customFormat="1">
      <c r="A9" s="911" t="s">
        <v>1260</v>
      </c>
      <c r="B9" s="908">
        <v>544500.61100000015</v>
      </c>
      <c r="C9" s="908">
        <v>12839.837590000243</v>
      </c>
      <c r="D9" s="908">
        <v>2112665.2142400001</v>
      </c>
      <c r="E9" s="314"/>
      <c r="F9" s="314"/>
      <c r="G9" s="314"/>
      <c r="H9" s="314"/>
      <c r="I9" s="314"/>
      <c r="J9" s="314"/>
      <c r="K9" s="314"/>
      <c r="L9" s="314"/>
      <c r="M9" s="314"/>
    </row>
    <row r="10" spans="1:13" s="276" customFormat="1">
      <c r="A10" s="911" t="s">
        <v>1261</v>
      </c>
      <c r="B10" s="908">
        <v>125211.20181</v>
      </c>
      <c r="C10" s="908">
        <v>-26408.673300000024</v>
      </c>
      <c r="D10" s="908">
        <v>740430.90477999998</v>
      </c>
      <c r="E10" s="314"/>
      <c r="F10" s="314"/>
      <c r="G10" s="314"/>
      <c r="H10" s="314"/>
      <c r="I10" s="314"/>
      <c r="J10" s="314"/>
      <c r="K10" s="314"/>
      <c r="L10" s="314"/>
      <c r="M10" s="314"/>
    </row>
    <row r="11" spans="1:13" s="276" customFormat="1" ht="24">
      <c r="A11" s="912" t="s">
        <v>1262</v>
      </c>
      <c r="B11" s="908">
        <v>18083.207579999998</v>
      </c>
      <c r="C11" s="908">
        <v>-18433.935580000008</v>
      </c>
      <c r="D11" s="908">
        <v>90655.484650000013</v>
      </c>
      <c r="E11" s="314"/>
      <c r="F11" s="314"/>
      <c r="G11" s="314"/>
      <c r="H11" s="314"/>
      <c r="I11" s="314"/>
      <c r="J11" s="314"/>
      <c r="K11" s="314"/>
      <c r="L11" s="314"/>
      <c r="M11" s="314"/>
    </row>
    <row r="12" spans="1:13" s="276" customFormat="1">
      <c r="A12" s="911" t="s">
        <v>1263</v>
      </c>
      <c r="B12" s="908">
        <v>1565.4509699999999</v>
      </c>
      <c r="C12" s="908">
        <v>78.090289999999868</v>
      </c>
      <c r="D12" s="908">
        <v>7526.7463899999993</v>
      </c>
      <c r="E12" s="314"/>
      <c r="F12" s="314"/>
      <c r="G12" s="314"/>
      <c r="H12" s="314"/>
      <c r="I12" s="314"/>
      <c r="J12" s="314"/>
      <c r="K12" s="314"/>
      <c r="L12" s="314"/>
      <c r="M12" s="314"/>
    </row>
    <row r="13" spans="1:13" s="276" customFormat="1">
      <c r="A13" s="912" t="s">
        <v>1264</v>
      </c>
      <c r="B13" s="908">
        <v>939.95080000000007</v>
      </c>
      <c r="C13" s="908">
        <v>-280.55069000000003</v>
      </c>
      <c r="D13" s="908">
        <v>3791.28665</v>
      </c>
      <c r="E13" s="314"/>
      <c r="F13" s="314"/>
      <c r="G13" s="314"/>
      <c r="H13" s="314"/>
      <c r="I13" s="314"/>
      <c r="J13" s="314"/>
      <c r="K13" s="314"/>
      <c r="L13" s="314"/>
      <c r="M13" s="314"/>
    </row>
    <row r="14" spans="1:13" s="276" customFormat="1">
      <c r="A14" s="913" t="s">
        <v>1265</v>
      </c>
      <c r="B14" s="914">
        <v>690300.42216000019</v>
      </c>
      <c r="C14" s="914">
        <v>-32205.23168999979</v>
      </c>
      <c r="D14" s="914">
        <v>2955069.6367100002</v>
      </c>
      <c r="E14" s="314"/>
      <c r="F14" s="314"/>
      <c r="G14" s="314"/>
      <c r="H14" s="314"/>
      <c r="I14" s="314"/>
      <c r="J14" s="314"/>
      <c r="K14" s="314"/>
      <c r="L14" s="314"/>
      <c r="M14" s="314"/>
    </row>
    <row r="15" spans="1:13" s="276" customFormat="1">
      <c r="A15" s="909" t="s">
        <v>1266</v>
      </c>
      <c r="B15" s="908"/>
      <c r="C15" s="908"/>
      <c r="D15" s="908"/>
      <c r="E15" s="314"/>
      <c r="F15" s="314"/>
      <c r="G15" s="314"/>
      <c r="H15" s="314"/>
      <c r="I15" s="314"/>
      <c r="J15" s="314"/>
      <c r="K15" s="314"/>
      <c r="L15" s="314"/>
      <c r="M15" s="314"/>
    </row>
    <row r="16" spans="1:13" s="276" customFormat="1">
      <c r="A16" s="911" t="s">
        <v>1267</v>
      </c>
      <c r="B16" s="908">
        <v>2726.8298999999997</v>
      </c>
      <c r="C16" s="908">
        <v>-37.103589999999713</v>
      </c>
      <c r="D16" s="908">
        <v>10731.101989999999</v>
      </c>
      <c r="E16" s="314"/>
      <c r="F16" s="314"/>
      <c r="G16" s="314"/>
      <c r="H16" s="314"/>
      <c r="I16" s="314"/>
      <c r="J16" s="314"/>
      <c r="K16" s="314"/>
      <c r="L16" s="314"/>
      <c r="M16" s="314"/>
    </row>
    <row r="17" spans="1:14" s="276" customFormat="1">
      <c r="A17" s="915" t="s">
        <v>1268</v>
      </c>
      <c r="B17" s="908">
        <v>2726.7842999999998</v>
      </c>
      <c r="C17" s="908">
        <v>-37.103459999999814</v>
      </c>
      <c r="D17" s="908">
        <v>10730.873479999998</v>
      </c>
      <c r="E17" s="314"/>
      <c r="F17" s="314"/>
      <c r="G17" s="314"/>
      <c r="H17" s="314"/>
      <c r="I17" s="314"/>
      <c r="J17" s="314"/>
      <c r="K17" s="314"/>
      <c r="L17" s="314"/>
      <c r="M17" s="314"/>
    </row>
    <row r="18" spans="1:14" s="276" customFormat="1">
      <c r="A18" s="915" t="s">
        <v>1269</v>
      </c>
      <c r="B18" s="916">
        <v>4.5600000000000002E-2</v>
      </c>
      <c r="C18" s="916">
        <v>-1.2999999999999817E-4</v>
      </c>
      <c r="D18" s="908">
        <v>0.22851000000000002</v>
      </c>
      <c r="E18" s="314"/>
      <c r="F18" s="314"/>
      <c r="G18" s="314"/>
      <c r="H18" s="314"/>
      <c r="I18" s="314"/>
      <c r="J18" s="314"/>
      <c r="K18" s="314"/>
      <c r="L18" s="314"/>
      <c r="M18" s="314"/>
    </row>
    <row r="19" spans="1:14" s="276" customFormat="1">
      <c r="A19" s="911" t="s">
        <v>1270</v>
      </c>
      <c r="B19" s="908">
        <v>618507.9175499999</v>
      </c>
      <c r="C19" s="908">
        <v>-8797.076330000069</v>
      </c>
      <c r="D19" s="908">
        <v>2508426.0935200001</v>
      </c>
      <c r="E19" s="314"/>
      <c r="F19" s="314"/>
      <c r="G19" s="314"/>
      <c r="H19" s="314"/>
      <c r="I19" s="314"/>
      <c r="J19" s="314"/>
      <c r="K19" s="314"/>
      <c r="L19" s="314"/>
      <c r="M19" s="314"/>
    </row>
    <row r="20" spans="1:14" s="276" customFormat="1">
      <c r="A20" s="915" t="s">
        <v>1271</v>
      </c>
      <c r="B20" s="908">
        <v>542646.43265999993</v>
      </c>
      <c r="C20" s="908">
        <v>-7379.9957700000377</v>
      </c>
      <c r="D20" s="908">
        <v>2130602.55235</v>
      </c>
      <c r="E20" s="314"/>
      <c r="F20" s="314"/>
      <c r="G20" s="314"/>
      <c r="H20" s="314"/>
      <c r="I20" s="314"/>
      <c r="J20" s="314"/>
      <c r="K20" s="314"/>
      <c r="L20" s="314"/>
      <c r="M20" s="314"/>
    </row>
    <row r="21" spans="1:14" s="276" customFormat="1">
      <c r="A21" s="915" t="s">
        <v>1272</v>
      </c>
      <c r="B21" s="908">
        <v>75861.484890000007</v>
      </c>
      <c r="C21" s="908">
        <v>-1417.0805600000022</v>
      </c>
      <c r="D21" s="908">
        <v>377823.54116999998</v>
      </c>
      <c r="E21" s="314"/>
      <c r="F21" s="314"/>
      <c r="G21" s="314"/>
      <c r="H21" s="314"/>
      <c r="I21" s="314"/>
      <c r="J21" s="314"/>
      <c r="K21" s="314"/>
      <c r="L21" s="314"/>
      <c r="M21" s="314"/>
    </row>
    <row r="22" spans="1:14" s="276" customFormat="1" ht="24">
      <c r="A22" s="912" t="s">
        <v>1273</v>
      </c>
      <c r="B22" s="908">
        <v>18361.142609999999</v>
      </c>
      <c r="C22" s="908">
        <v>368.16881999999896</v>
      </c>
      <c r="D22" s="908">
        <v>76678.652220000004</v>
      </c>
      <c r="E22" s="314"/>
      <c r="F22" s="314"/>
      <c r="G22" s="314"/>
      <c r="H22" s="314"/>
      <c r="I22" s="314"/>
      <c r="J22" s="314"/>
      <c r="K22" s="314"/>
      <c r="L22" s="314"/>
      <c r="M22" s="314"/>
    </row>
    <row r="23" spans="1:14" s="276" customFormat="1">
      <c r="A23" s="912" t="s">
        <v>1274</v>
      </c>
      <c r="B23" s="908">
        <v>48416.087299999999</v>
      </c>
      <c r="C23" s="908">
        <v>-23360.057419999997</v>
      </c>
      <c r="D23" s="908">
        <v>356436.57033000002</v>
      </c>
      <c r="E23" s="314"/>
      <c r="F23" s="314"/>
      <c r="G23" s="314"/>
      <c r="H23" s="314"/>
      <c r="I23" s="314"/>
      <c r="J23" s="314"/>
      <c r="K23" s="314"/>
      <c r="L23" s="314"/>
      <c r="M23" s="314"/>
    </row>
    <row r="24" spans="1:14" s="276" customFormat="1">
      <c r="A24" s="911" t="s">
        <v>1275</v>
      </c>
      <c r="B24" s="908">
        <v>939.95080000000007</v>
      </c>
      <c r="C24" s="908">
        <v>-280.55069000000003</v>
      </c>
      <c r="D24" s="908">
        <v>3791.28665</v>
      </c>
      <c r="E24" s="314"/>
      <c r="F24" s="314"/>
      <c r="G24" s="314"/>
      <c r="H24" s="314"/>
      <c r="I24" s="314"/>
      <c r="J24" s="314"/>
      <c r="K24" s="314"/>
      <c r="L24" s="314"/>
      <c r="M24" s="314"/>
    </row>
    <row r="25" spans="1:14" s="276" customFormat="1" ht="30.75" customHeight="1">
      <c r="A25" s="912" t="s">
        <v>1276</v>
      </c>
      <c r="B25" s="908">
        <v>1409.4419399999999</v>
      </c>
      <c r="C25" s="908">
        <v>139.54494</v>
      </c>
      <c r="D25" s="908">
        <v>4653.9304599999996</v>
      </c>
      <c r="E25" s="314"/>
      <c r="F25" s="314"/>
      <c r="G25" s="314"/>
      <c r="H25" s="314"/>
      <c r="I25" s="314"/>
      <c r="J25" s="314"/>
      <c r="K25" s="314"/>
      <c r="L25" s="314"/>
      <c r="M25" s="314"/>
    </row>
    <row r="26" spans="1:14">
      <c r="A26" s="913" t="s">
        <v>1277</v>
      </c>
      <c r="B26" s="914">
        <v>690361.37009999994</v>
      </c>
      <c r="C26" s="914">
        <v>-31967.074269999983</v>
      </c>
      <c r="D26" s="914">
        <v>2960717.6351700001</v>
      </c>
      <c r="E26" s="315"/>
      <c r="F26" s="315"/>
      <c r="G26" s="315"/>
      <c r="H26" s="315"/>
      <c r="I26" s="315"/>
      <c r="J26" s="315"/>
      <c r="K26" s="316"/>
      <c r="L26" s="315"/>
      <c r="M26" s="315"/>
      <c r="N26" s="54"/>
    </row>
    <row r="27" spans="1:14">
      <c r="A27" s="385" t="s">
        <v>1278</v>
      </c>
      <c r="B27" s="908">
        <v>20435.781059999019</v>
      </c>
      <c r="C27" s="908">
        <v>-60.947939999750815</v>
      </c>
      <c r="D27" s="908"/>
      <c r="E27" s="315"/>
      <c r="F27" s="315"/>
      <c r="G27" s="315"/>
      <c r="H27" s="315"/>
      <c r="I27" s="315"/>
      <c r="J27" s="315"/>
      <c r="K27" s="316"/>
      <c r="L27" s="315"/>
      <c r="M27" s="315"/>
      <c r="N27" s="54"/>
    </row>
    <row r="28" spans="1:14" ht="12.75" customHeight="1">
      <c r="A28" s="1013"/>
      <c r="B28" s="1013"/>
      <c r="C28" s="1013"/>
    </row>
    <row r="29" spans="1:14" ht="12.75" customHeight="1"/>
    <row r="30" spans="1:14" ht="12.75" customHeight="1">
      <c r="A30" s="157"/>
      <c r="D30" s="8" t="str">
        <f>Naslovnica!A20</f>
        <v>Travanj 2019.</v>
      </c>
    </row>
    <row r="31" spans="1:14" ht="12.75" customHeight="1">
      <c r="A31" s="365" t="s">
        <v>1065</v>
      </c>
      <c r="B31" s="324"/>
      <c r="C31" s="324"/>
      <c r="D31" s="607" t="str">
        <f>Naslovnica!A24</f>
        <v>April 2019</v>
      </c>
      <c r="E31" s="276"/>
      <c r="G31" s="276"/>
      <c r="H31" s="276"/>
      <c r="I31" s="276"/>
    </row>
    <row r="32" spans="1:14" ht="12.75" customHeight="1">
      <c r="A32" s="631" t="s">
        <v>1242</v>
      </c>
      <c r="B32" s="324"/>
      <c r="C32" s="324"/>
      <c r="D32" s="66" t="s">
        <v>976</v>
      </c>
      <c r="E32" s="276"/>
      <c r="F32" s="276"/>
      <c r="G32" s="276"/>
      <c r="H32" s="276"/>
      <c r="I32" s="276"/>
    </row>
    <row r="33" spans="1:14" ht="28.5" customHeight="1">
      <c r="A33" s="768"/>
      <c r="B33" s="769" t="str">
        <f>$D$1</f>
        <v>Travanj 2019.</v>
      </c>
      <c r="C33" s="844" t="str">
        <f>$C$5</f>
        <v>Promjena u odnosu na prethodni mjesec</v>
      </c>
      <c r="D33" s="873" t="s">
        <v>20</v>
      </c>
      <c r="E33" s="276"/>
      <c r="F33" s="276"/>
      <c r="G33" s="276"/>
      <c r="H33" s="276"/>
      <c r="I33" s="276"/>
      <c r="J33" s="322"/>
      <c r="K33" s="322"/>
      <c r="L33" s="322"/>
      <c r="M33" s="322"/>
    </row>
    <row r="34" spans="1:14" s="276" customFormat="1" ht="25.5">
      <c r="A34" s="768"/>
      <c r="B34" s="770" t="str">
        <f>D2</f>
        <v>April 2019</v>
      </c>
      <c r="C34" s="770" t="s">
        <v>48</v>
      </c>
      <c r="D34" s="925" t="s">
        <v>563</v>
      </c>
      <c r="J34" s="322"/>
      <c r="K34" s="322"/>
      <c r="L34" s="322"/>
      <c r="M34" s="322"/>
    </row>
    <row r="35" spans="1:14" ht="25.5">
      <c r="A35" s="892" t="s">
        <v>1241</v>
      </c>
      <c r="B35" s="361">
        <v>293639.41194000014</v>
      </c>
      <c r="C35" s="361">
        <v>-18327.936549999984</v>
      </c>
      <c r="D35" s="361"/>
      <c r="E35" s="320"/>
      <c r="F35" s="320"/>
      <c r="G35" s="320"/>
      <c r="H35" s="320"/>
      <c r="I35" s="321"/>
      <c r="J35" s="1011"/>
      <c r="K35" s="1011"/>
      <c r="L35" s="1014"/>
      <c r="M35" s="1011"/>
    </row>
    <row r="36" spans="1:14" ht="14.25" customHeight="1">
      <c r="A36" s="363" t="s">
        <v>1233</v>
      </c>
      <c r="B36" s="361"/>
      <c r="C36" s="361"/>
      <c r="D36" s="361"/>
      <c r="E36" s="314"/>
      <c r="F36" s="314"/>
      <c r="G36" s="314"/>
      <c r="H36" s="314"/>
      <c r="I36" s="323"/>
      <c r="J36" s="1012"/>
      <c r="K36" s="1011"/>
      <c r="L36" s="1012"/>
      <c r="M36" s="1012"/>
    </row>
    <row r="37" spans="1:14">
      <c r="A37" s="364" t="s">
        <v>1234</v>
      </c>
      <c r="B37" s="361">
        <v>17694.693640000001</v>
      </c>
      <c r="C37" s="361">
        <v>268.69371000000319</v>
      </c>
      <c r="D37" s="361">
        <v>74347.36795</v>
      </c>
      <c r="E37" s="318"/>
      <c r="F37" s="318"/>
      <c r="G37" s="318"/>
      <c r="H37" s="318"/>
      <c r="I37" s="318"/>
      <c r="J37" s="318"/>
      <c r="K37" s="318"/>
      <c r="L37" s="318"/>
      <c r="M37" s="318"/>
      <c r="N37" s="54"/>
    </row>
    <row r="38" spans="1:14" ht="26.25" customHeight="1">
      <c r="A38" s="364" t="s">
        <v>1235</v>
      </c>
      <c r="B38" s="361">
        <v>666.44896999999992</v>
      </c>
      <c r="C38" s="361">
        <v>99.475109999999972</v>
      </c>
      <c r="D38" s="361">
        <v>2331.2842699999997</v>
      </c>
      <c r="E38" s="318"/>
      <c r="F38" s="318"/>
      <c r="G38" s="318"/>
      <c r="H38" s="318"/>
      <c r="I38" s="318"/>
      <c r="J38" s="318"/>
      <c r="K38" s="318"/>
      <c r="L38" s="318"/>
      <c r="M38" s="318"/>
      <c r="N38" s="54"/>
    </row>
    <row r="39" spans="1:14" s="276" customFormat="1" ht="25.5">
      <c r="A39" s="364" t="s">
        <v>1236</v>
      </c>
      <c r="B39" s="361">
        <v>68.173270000000002</v>
      </c>
      <c r="C39" s="361">
        <v>-128.05955</v>
      </c>
      <c r="D39" s="361">
        <v>446.43954000000002</v>
      </c>
      <c r="E39" s="318"/>
      <c r="F39" s="318"/>
      <c r="G39" s="318"/>
      <c r="H39" s="318"/>
      <c r="I39" s="318"/>
      <c r="J39" s="318"/>
      <c r="K39" s="318"/>
      <c r="L39" s="318"/>
      <c r="M39" s="318"/>
      <c r="N39" s="54"/>
    </row>
    <row r="40" spans="1:14" s="276" customFormat="1">
      <c r="A40" s="772" t="s">
        <v>1237</v>
      </c>
      <c r="B40" s="771">
        <v>18429.315880000002</v>
      </c>
      <c r="C40" s="771">
        <v>240.10927000000447</v>
      </c>
      <c r="D40" s="771">
        <v>77125.09176000001</v>
      </c>
      <c r="E40" s="318"/>
      <c r="F40" s="318"/>
      <c r="G40" s="318"/>
      <c r="H40" s="318"/>
      <c r="I40" s="318"/>
      <c r="J40" s="318"/>
      <c r="K40" s="318"/>
      <c r="L40" s="318"/>
      <c r="M40" s="318"/>
      <c r="N40" s="54"/>
    </row>
    <row r="41" spans="1:14" s="276" customFormat="1">
      <c r="A41" s="363" t="s">
        <v>1238</v>
      </c>
      <c r="B41" s="361"/>
      <c r="C41" s="361"/>
      <c r="D41" s="361"/>
      <c r="E41" s="318"/>
      <c r="F41" s="318"/>
      <c r="G41" s="318"/>
      <c r="H41" s="318"/>
      <c r="I41" s="318"/>
      <c r="J41" s="318"/>
      <c r="K41" s="318"/>
      <c r="L41" s="318"/>
      <c r="M41" s="318"/>
      <c r="N41" s="54"/>
    </row>
    <row r="42" spans="1:14" ht="25.5">
      <c r="A42" s="364" t="s">
        <v>1239</v>
      </c>
      <c r="B42" s="361">
        <v>18015.034309999999</v>
      </c>
      <c r="C42" s="361">
        <v>-18305.876030000003</v>
      </c>
      <c r="D42" s="361">
        <v>90209.045110000006</v>
      </c>
      <c r="E42" s="317"/>
      <c r="F42" s="317"/>
      <c r="G42" s="317"/>
      <c r="H42" s="317"/>
      <c r="I42" s="317"/>
      <c r="J42" s="317"/>
      <c r="K42" s="317"/>
      <c r="L42" s="317"/>
      <c r="M42" s="317"/>
      <c r="N42" s="54"/>
    </row>
    <row r="43" spans="1:14" ht="25.5">
      <c r="A43" s="364" t="s">
        <v>1240</v>
      </c>
      <c r="B43" s="361">
        <v>68.173270000000002</v>
      </c>
      <c r="C43" s="361">
        <v>-128.05955</v>
      </c>
      <c r="D43" s="361">
        <v>446.43954000000002</v>
      </c>
      <c r="E43" s="318"/>
      <c r="F43" s="318"/>
      <c r="G43" s="318"/>
      <c r="H43" s="318"/>
      <c r="I43" s="318"/>
      <c r="J43" s="318"/>
      <c r="K43" s="318"/>
      <c r="L43" s="318"/>
      <c r="M43" s="318"/>
      <c r="N43" s="45"/>
    </row>
    <row r="44" spans="1:14">
      <c r="A44" s="772" t="s">
        <v>1237</v>
      </c>
      <c r="B44" s="771">
        <v>18083.207579999998</v>
      </c>
      <c r="C44" s="771">
        <v>-18433.935580000001</v>
      </c>
      <c r="D44" s="771">
        <v>90655.484650000013</v>
      </c>
      <c r="E44" s="317"/>
      <c r="F44" s="317"/>
      <c r="G44" s="317"/>
      <c r="H44" s="317"/>
      <c r="I44" s="317"/>
      <c r="J44" s="317"/>
      <c r="K44" s="317"/>
      <c r="L44" s="317"/>
      <c r="M44" s="317"/>
    </row>
    <row r="45" spans="1:14">
      <c r="A45" s="360" t="s">
        <v>1232</v>
      </c>
      <c r="B45" s="361">
        <v>293985.52024000016</v>
      </c>
      <c r="C45" s="361">
        <v>346.1083000000217</v>
      </c>
      <c r="D45" s="361"/>
      <c r="E45" s="319"/>
      <c r="F45" s="319"/>
      <c r="G45" s="319"/>
      <c r="H45" s="319"/>
      <c r="I45" s="319"/>
      <c r="J45" s="319"/>
      <c r="K45" s="319"/>
      <c r="L45" s="319"/>
      <c r="M45" s="319"/>
    </row>
    <row r="46" spans="1:14" ht="12.75" customHeight="1">
      <c r="A46" s="13" t="s">
        <v>977</v>
      </c>
    </row>
    <row r="47" spans="1:14" ht="12.75" customHeight="1"/>
    <row r="48" spans="1:14" ht="12.75" customHeight="1">
      <c r="A48" s="694" t="s">
        <v>126</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1279</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7" t="s">
        <v>1066</v>
      </c>
      <c r="E1" s="144" t="str">
        <f>Naslovnica!A20</f>
        <v>Travanj 2019.</v>
      </c>
    </row>
    <row r="2" spans="1:7" ht="12.75" customHeight="1">
      <c r="A2" s="631" t="s">
        <v>1067</v>
      </c>
      <c r="E2" s="607" t="str">
        <f>Naslovnica!A24</f>
        <v>April 2019</v>
      </c>
    </row>
    <row r="3" spans="1:7">
      <c r="A3" s="325"/>
      <c r="B3" s="320"/>
      <c r="C3" s="320"/>
      <c r="D3" s="320"/>
      <c r="E3" s="66" t="s">
        <v>925</v>
      </c>
      <c r="F3" s="320"/>
      <c r="G3" s="326"/>
    </row>
    <row r="4" spans="1:7" ht="48.75" customHeight="1">
      <c r="A4" s="1015" t="s">
        <v>965</v>
      </c>
      <c r="B4" s="1017" t="s">
        <v>964</v>
      </c>
      <c r="C4" s="1017"/>
      <c r="D4" s="1017"/>
      <c r="E4" s="902"/>
      <c r="F4" s="325"/>
      <c r="G4" s="325"/>
    </row>
    <row r="5" spans="1:7" ht="60">
      <c r="A5" s="1015"/>
      <c r="B5" s="773" t="s">
        <v>966</v>
      </c>
      <c r="C5" s="773" t="s">
        <v>967</v>
      </c>
      <c r="D5" s="773" t="s">
        <v>968</v>
      </c>
      <c r="E5" s="327"/>
      <c r="F5" s="327"/>
    </row>
    <row r="6" spans="1:7" ht="12.75" customHeight="1">
      <c r="A6" s="368" t="s">
        <v>178</v>
      </c>
      <c r="B6" s="369">
        <v>1741.41329</v>
      </c>
      <c r="C6" s="369">
        <v>6198.7452999999996</v>
      </c>
      <c r="D6" s="369">
        <v>74608.456439999994</v>
      </c>
      <c r="E6" s="328"/>
      <c r="F6" s="328"/>
      <c r="G6" s="54"/>
    </row>
    <row r="7" spans="1:7" ht="12.75" customHeight="1">
      <c r="A7" s="370" t="s">
        <v>179</v>
      </c>
      <c r="B7" s="369">
        <v>192036.64812</v>
      </c>
      <c r="C7" s="369">
        <v>754081.36277999997</v>
      </c>
      <c r="D7" s="369">
        <v>29009122.854189988</v>
      </c>
      <c r="E7" s="328"/>
      <c r="F7" s="328"/>
      <c r="G7" s="54"/>
    </row>
    <row r="8" spans="1:7" ht="12.75" customHeight="1">
      <c r="A8" s="370" t="s">
        <v>180</v>
      </c>
      <c r="B8" s="369">
        <v>7050.2002000000002</v>
      </c>
      <c r="C8" s="369">
        <v>27601.204550000002</v>
      </c>
      <c r="D8" s="369">
        <v>266995.23416000005</v>
      </c>
      <c r="E8" s="328"/>
      <c r="F8" s="328"/>
      <c r="G8" s="54"/>
    </row>
    <row r="9" spans="1:7" ht="12.75" customHeight="1">
      <c r="A9" s="774" t="s">
        <v>554</v>
      </c>
      <c r="B9" s="775">
        <v>200828.26160999999</v>
      </c>
      <c r="C9" s="775">
        <v>787881.31262999994</v>
      </c>
      <c r="D9" s="775">
        <v>29350726.544789989</v>
      </c>
      <c r="E9" s="329"/>
      <c r="F9" s="329"/>
      <c r="G9" s="54"/>
    </row>
    <row r="10" spans="1:7" ht="12.75" customHeight="1">
      <c r="A10" s="370" t="s">
        <v>181</v>
      </c>
      <c r="B10" s="369">
        <v>637.84159</v>
      </c>
      <c r="C10" s="369">
        <v>2143.5729000000001</v>
      </c>
      <c r="D10" s="369">
        <v>24098.753059999999</v>
      </c>
      <c r="E10" s="328"/>
      <c r="F10" s="328"/>
      <c r="G10" s="54"/>
    </row>
    <row r="11" spans="1:7" ht="12.75" customHeight="1">
      <c r="A11" s="370" t="s">
        <v>182</v>
      </c>
      <c r="B11" s="369">
        <v>79344.384919999997</v>
      </c>
      <c r="C11" s="369">
        <v>309639.03243000002</v>
      </c>
      <c r="D11" s="369">
        <v>9763897.5184499957</v>
      </c>
      <c r="E11" s="328"/>
      <c r="F11" s="328"/>
      <c r="G11" s="54"/>
    </row>
    <row r="12" spans="1:7" ht="12.75" customHeight="1">
      <c r="A12" s="370" t="s">
        <v>183</v>
      </c>
      <c r="B12" s="369">
        <v>1878.0650900000001</v>
      </c>
      <c r="C12" s="369">
        <v>7179.0791600000002</v>
      </c>
      <c r="D12" s="369">
        <v>70095.424020000006</v>
      </c>
      <c r="E12" s="328"/>
      <c r="F12" s="328"/>
      <c r="G12" s="54"/>
    </row>
    <row r="13" spans="1:7" ht="12.75" customHeight="1">
      <c r="A13" s="774" t="s">
        <v>555</v>
      </c>
      <c r="B13" s="775">
        <v>81860.291599999997</v>
      </c>
      <c r="C13" s="775">
        <v>318961.68449000007</v>
      </c>
      <c r="D13" s="775">
        <v>9858091.6955299955</v>
      </c>
      <c r="E13" s="329"/>
      <c r="F13" s="329"/>
      <c r="G13" s="54"/>
    </row>
    <row r="14" spans="1:7" ht="12.75" customHeight="1">
      <c r="A14" s="370" t="s">
        <v>184</v>
      </c>
      <c r="B14" s="369">
        <v>712.44475</v>
      </c>
      <c r="C14" s="369">
        <v>2571.5178999999998</v>
      </c>
      <c r="D14" s="369">
        <v>26050.257120000002</v>
      </c>
      <c r="E14" s="328"/>
      <c r="F14" s="328"/>
      <c r="G14" s="54"/>
    </row>
    <row r="15" spans="1:7" ht="12.75" customHeight="1">
      <c r="A15" s="370" t="s">
        <v>185</v>
      </c>
      <c r="B15" s="369">
        <v>94599.033049999998</v>
      </c>
      <c r="C15" s="369">
        <v>372942.92174999998</v>
      </c>
      <c r="D15" s="369">
        <v>13076537.018999994</v>
      </c>
      <c r="E15" s="328"/>
      <c r="F15" s="328"/>
      <c r="G15" s="54"/>
    </row>
    <row r="16" spans="1:7" ht="12.75" customHeight="1">
      <c r="A16" s="370" t="s">
        <v>186</v>
      </c>
      <c r="B16" s="369">
        <v>2722.7419100000002</v>
      </c>
      <c r="C16" s="369">
        <v>11245.21118</v>
      </c>
      <c r="D16" s="369">
        <v>107689.58259999999</v>
      </c>
      <c r="E16" s="328"/>
      <c r="F16" s="328"/>
      <c r="G16" s="54"/>
    </row>
    <row r="17" spans="1:8" ht="12.75" customHeight="1">
      <c r="A17" s="774" t="s">
        <v>556</v>
      </c>
      <c r="B17" s="775">
        <v>98034.21970999999</v>
      </c>
      <c r="C17" s="775">
        <v>386759.65082999994</v>
      </c>
      <c r="D17" s="775">
        <v>13210276.858719993</v>
      </c>
      <c r="E17" s="329"/>
      <c r="F17" s="329"/>
      <c r="G17" s="54"/>
    </row>
    <row r="18" spans="1:8" ht="12.75" customHeight="1">
      <c r="A18" s="370" t="s">
        <v>187</v>
      </c>
      <c r="B18" s="369">
        <v>1089.59202</v>
      </c>
      <c r="C18" s="369">
        <v>4316.4091099999996</v>
      </c>
      <c r="D18" s="369">
        <v>44369.030860000006</v>
      </c>
      <c r="E18" s="328"/>
      <c r="F18" s="328"/>
      <c r="G18" s="54"/>
    </row>
    <row r="19" spans="1:8" ht="12.75" customHeight="1">
      <c r="A19" s="370" t="s">
        <v>188</v>
      </c>
      <c r="B19" s="369">
        <v>155130.63631999999</v>
      </c>
      <c r="C19" s="369">
        <v>609853.58357999998</v>
      </c>
      <c r="D19" s="369">
        <v>22629984.982140005</v>
      </c>
      <c r="E19" s="328"/>
      <c r="F19" s="328"/>
      <c r="G19" s="54"/>
    </row>
    <row r="20" spans="1:8" ht="12.75" customHeight="1">
      <c r="A20" s="370" t="s">
        <v>189</v>
      </c>
      <c r="B20" s="369">
        <v>5703.4314000000004</v>
      </c>
      <c r="C20" s="369">
        <v>22829.91171</v>
      </c>
      <c r="D20" s="369">
        <v>228386.21375</v>
      </c>
      <c r="E20" s="328"/>
      <c r="F20" s="328"/>
      <c r="G20" s="54"/>
    </row>
    <row r="21" spans="1:8" ht="12.75" customHeight="1">
      <c r="A21" s="774" t="s">
        <v>557</v>
      </c>
      <c r="B21" s="775">
        <v>161923.65974</v>
      </c>
      <c r="C21" s="775">
        <v>636999.9044</v>
      </c>
      <c r="D21" s="775">
        <v>22902740.226750005</v>
      </c>
      <c r="E21" s="329"/>
      <c r="F21" s="329"/>
      <c r="G21" s="54"/>
    </row>
    <row r="22" spans="1:8" ht="12.75" customHeight="1">
      <c r="A22" s="371" t="s">
        <v>558</v>
      </c>
      <c r="B22" s="372">
        <v>4181.2916500000001</v>
      </c>
      <c r="C22" s="372">
        <v>15230.245210000001</v>
      </c>
      <c r="D22" s="372">
        <v>169126.49747999999</v>
      </c>
      <c r="E22" s="329"/>
      <c r="F22" s="329"/>
      <c r="G22" s="54"/>
      <c r="H22" s="139"/>
    </row>
    <row r="23" spans="1:8" ht="12.75" customHeight="1">
      <c r="A23" s="371" t="s">
        <v>559</v>
      </c>
      <c r="B23" s="372">
        <v>521110.70240999997</v>
      </c>
      <c r="C23" s="372">
        <v>2046516.9005399998</v>
      </c>
      <c r="D23" s="372">
        <v>74479542.373779982</v>
      </c>
      <c r="E23" s="329"/>
      <c r="F23" s="329"/>
      <c r="G23" s="54"/>
      <c r="H23" s="139"/>
    </row>
    <row r="24" spans="1:8" ht="12.75" customHeight="1">
      <c r="A24" s="371" t="s">
        <v>560</v>
      </c>
      <c r="B24" s="372">
        <v>17354.438600000001</v>
      </c>
      <c r="C24" s="372">
        <v>68855.406600000002</v>
      </c>
      <c r="D24" s="372">
        <v>673166.45452999999</v>
      </c>
      <c r="E24" s="329"/>
      <c r="F24" s="329"/>
      <c r="G24" s="54"/>
      <c r="H24" s="139"/>
    </row>
    <row r="25" spans="1:8" ht="22.5" customHeight="1">
      <c r="A25" s="776" t="s">
        <v>969</v>
      </c>
      <c r="B25" s="777">
        <v>542646.43265999993</v>
      </c>
      <c r="C25" s="777">
        <v>2130602.55235</v>
      </c>
      <c r="D25" s="777">
        <v>75321835.325789988</v>
      </c>
      <c r="E25" s="329"/>
      <c r="F25" s="329"/>
      <c r="H25" s="139"/>
    </row>
    <row r="26" spans="1:8" ht="21.75" customHeight="1">
      <c r="A26" s="1019" t="s">
        <v>25</v>
      </c>
      <c r="B26" s="1019"/>
      <c r="C26" s="1019"/>
      <c r="D26" s="1019"/>
      <c r="E26" s="1019"/>
      <c r="F26" s="920"/>
      <c r="G26" s="920"/>
    </row>
    <row r="27" spans="1:8" ht="21" customHeight="1">
      <c r="A27" s="1020" t="s">
        <v>26</v>
      </c>
      <c r="B27" s="1020"/>
      <c r="C27" s="1020"/>
      <c r="D27" s="1020"/>
      <c r="E27" s="1020"/>
      <c r="F27" s="921"/>
      <c r="G27" s="921"/>
    </row>
    <row r="28" spans="1:8" ht="12.75" customHeight="1"/>
    <row r="29" spans="1:8" ht="12.75" customHeight="1">
      <c r="A29" s="157" t="s">
        <v>1068</v>
      </c>
      <c r="E29" s="144" t="str">
        <f>Naslovnica!A20</f>
        <v>Travanj 2019.</v>
      </c>
    </row>
    <row r="30" spans="1:8" ht="12.75" customHeight="1">
      <c r="A30" s="631" t="s">
        <v>1069</v>
      </c>
      <c r="E30" s="607" t="str">
        <f>Naslovnica!A24</f>
        <v>April 2019</v>
      </c>
    </row>
    <row r="31" spans="1:8" ht="12.75" customHeight="1">
      <c r="D31" s="322"/>
      <c r="E31" s="66" t="s">
        <v>649</v>
      </c>
    </row>
    <row r="32" spans="1:8" ht="25.5" customHeight="1">
      <c r="A32" s="1015" t="s">
        <v>970</v>
      </c>
      <c r="B32" s="1018" t="s">
        <v>1311</v>
      </c>
      <c r="C32" s="1018"/>
      <c r="D32" s="1018" t="s">
        <v>1310</v>
      </c>
      <c r="E32" s="1018"/>
      <c r="F32" s="917"/>
      <c r="G32" s="917"/>
    </row>
    <row r="33" spans="1:6" ht="60">
      <c r="A33" s="1015"/>
      <c r="B33" s="773" t="s">
        <v>966</v>
      </c>
      <c r="C33" s="773" t="s">
        <v>971</v>
      </c>
      <c r="D33" s="773" t="s">
        <v>966</v>
      </c>
      <c r="E33" s="773" t="s">
        <v>971</v>
      </c>
    </row>
    <row r="34" spans="1:6">
      <c r="A34" s="368" t="s">
        <v>178</v>
      </c>
      <c r="B34" s="373">
        <v>8.7509999999999994</v>
      </c>
      <c r="C34" s="373">
        <v>31.154720000000001</v>
      </c>
      <c r="D34" s="374">
        <v>0</v>
      </c>
      <c r="E34" s="375">
        <v>0</v>
      </c>
    </row>
    <row r="35" spans="1:6" ht="12.75" customHeight="1">
      <c r="A35" s="370" t="s">
        <v>179</v>
      </c>
      <c r="B35" s="373">
        <v>964.97106000000008</v>
      </c>
      <c r="C35" s="373">
        <v>3789.6758999999997</v>
      </c>
      <c r="D35" s="374">
        <v>1.1470000000000001E-2</v>
      </c>
      <c r="E35" s="375">
        <v>4.1440000000000005E-2</v>
      </c>
      <c r="F35" s="54"/>
    </row>
    <row r="36" spans="1:6" ht="12.75" customHeight="1">
      <c r="A36" s="370" t="s">
        <v>180</v>
      </c>
      <c r="B36" s="373">
        <v>35.426389999999998</v>
      </c>
      <c r="C36" s="373">
        <v>138.69416999999999</v>
      </c>
      <c r="D36" s="374">
        <v>0</v>
      </c>
      <c r="E36" s="375">
        <v>0</v>
      </c>
      <c r="F36" s="54"/>
    </row>
    <row r="37" spans="1:6" ht="12.75" customHeight="1">
      <c r="A37" s="774" t="s">
        <v>554</v>
      </c>
      <c r="B37" s="778">
        <v>1009.14845</v>
      </c>
      <c r="C37" s="778">
        <v>3959.5247899999995</v>
      </c>
      <c r="D37" s="779">
        <v>1.1470000000000001E-2</v>
      </c>
      <c r="E37" s="780">
        <v>4.1440000000000005E-2</v>
      </c>
      <c r="F37" s="54"/>
    </row>
    <row r="38" spans="1:6" ht="12.75" customHeight="1">
      <c r="A38" s="370" t="s">
        <v>181</v>
      </c>
      <c r="B38" s="373">
        <v>3.20539</v>
      </c>
      <c r="C38" s="373">
        <v>10.80448</v>
      </c>
      <c r="D38" s="374">
        <v>0</v>
      </c>
      <c r="E38" s="375">
        <v>0</v>
      </c>
      <c r="F38" s="54"/>
    </row>
    <row r="39" spans="1:6" ht="12.75" customHeight="1">
      <c r="A39" s="370" t="s">
        <v>182</v>
      </c>
      <c r="B39" s="373">
        <v>398.71146000000005</v>
      </c>
      <c r="C39" s="373">
        <v>1562.0719199999999</v>
      </c>
      <c r="D39" s="374">
        <v>6.5499999999999994E-3</v>
      </c>
      <c r="E39" s="375">
        <v>7.3340000000000002E-2</v>
      </c>
      <c r="F39" s="54"/>
    </row>
    <row r="40" spans="1:6" ht="12.75" customHeight="1">
      <c r="A40" s="370" t="s">
        <v>183</v>
      </c>
      <c r="B40" s="373">
        <v>9.4373500000000003</v>
      </c>
      <c r="C40" s="373">
        <v>36.209800000000001</v>
      </c>
      <c r="D40" s="374">
        <v>0</v>
      </c>
      <c r="E40" s="375">
        <v>0</v>
      </c>
      <c r="F40" s="54"/>
    </row>
    <row r="41" spans="1:6" ht="12.75" customHeight="1">
      <c r="A41" s="774" t="s">
        <v>555</v>
      </c>
      <c r="B41" s="778">
        <v>411.35420000000005</v>
      </c>
      <c r="C41" s="778">
        <v>1609.0862</v>
      </c>
      <c r="D41" s="779">
        <v>6.5499999999999994E-3</v>
      </c>
      <c r="E41" s="780">
        <v>7.3340000000000002E-2</v>
      </c>
      <c r="F41" s="54"/>
    </row>
    <row r="42" spans="1:6" ht="12.75" customHeight="1">
      <c r="A42" s="370" t="s">
        <v>184</v>
      </c>
      <c r="B42" s="373">
        <v>3.5798400000000004</v>
      </c>
      <c r="C42" s="373">
        <v>12.93932</v>
      </c>
      <c r="D42" s="374">
        <v>0</v>
      </c>
      <c r="E42" s="375">
        <v>0</v>
      </c>
      <c r="F42" s="54"/>
    </row>
    <row r="43" spans="1:6" ht="12.75" customHeight="1">
      <c r="A43" s="370" t="s">
        <v>185</v>
      </c>
      <c r="B43" s="373">
        <v>475.36003000000005</v>
      </c>
      <c r="C43" s="373">
        <v>1880.4477300000001</v>
      </c>
      <c r="D43" s="374">
        <v>2.18E-2</v>
      </c>
      <c r="E43" s="375">
        <v>7.4049999999999991E-2</v>
      </c>
      <c r="F43" s="54"/>
    </row>
    <row r="44" spans="1:6" ht="12.75" customHeight="1">
      <c r="A44" s="370" t="s">
        <v>186</v>
      </c>
      <c r="B44" s="373">
        <v>13.681059999999999</v>
      </c>
      <c r="C44" s="373">
        <v>56.588819999999998</v>
      </c>
      <c r="D44" s="374">
        <v>0</v>
      </c>
      <c r="E44" s="375">
        <v>0</v>
      </c>
      <c r="F44" s="54"/>
    </row>
    <row r="45" spans="1:6" ht="12.75" customHeight="1">
      <c r="A45" s="774" t="s">
        <v>556</v>
      </c>
      <c r="B45" s="778">
        <v>489.04109000000005</v>
      </c>
      <c r="C45" s="778">
        <v>1949.97587</v>
      </c>
      <c r="D45" s="779">
        <v>2.18E-2</v>
      </c>
      <c r="E45" s="780">
        <v>7.4049999999999991E-2</v>
      </c>
      <c r="F45" s="54"/>
    </row>
    <row r="46" spans="1:6" ht="12.75" customHeight="1">
      <c r="A46" s="370" t="s">
        <v>187</v>
      </c>
      <c r="B46" s="373">
        <v>5.4752999999999998</v>
      </c>
      <c r="C46" s="373">
        <v>21.763399999999997</v>
      </c>
      <c r="D46" s="374">
        <v>0</v>
      </c>
      <c r="E46" s="375">
        <v>0</v>
      </c>
      <c r="F46" s="54"/>
    </row>
    <row r="47" spans="1:6" ht="12.75" customHeight="1">
      <c r="A47" s="370" t="s">
        <v>188</v>
      </c>
      <c r="B47" s="373">
        <v>779.52614000000005</v>
      </c>
      <c r="C47" s="373">
        <v>3075.5485699999999</v>
      </c>
      <c r="D47" s="374">
        <v>5.7800000000000004E-3</v>
      </c>
      <c r="E47" s="375">
        <v>3.9680000000000007E-2</v>
      </c>
      <c r="F47" s="54"/>
    </row>
    <row r="48" spans="1:6" ht="12.75" customHeight="1">
      <c r="A48" s="370" t="s">
        <v>189</v>
      </c>
      <c r="B48" s="373">
        <v>28.659279999999999</v>
      </c>
      <c r="C48" s="373">
        <v>114.97465000000001</v>
      </c>
      <c r="D48" s="374">
        <v>0</v>
      </c>
      <c r="E48" s="375">
        <v>0</v>
      </c>
      <c r="F48" s="54"/>
    </row>
    <row r="49" spans="1:6" ht="12.75" customHeight="1">
      <c r="A49" s="774" t="s">
        <v>557</v>
      </c>
      <c r="B49" s="778">
        <v>813.66071999999997</v>
      </c>
      <c r="C49" s="778">
        <v>3212.2866199999999</v>
      </c>
      <c r="D49" s="779">
        <v>5.7800000000000004E-3</v>
      </c>
      <c r="E49" s="780">
        <v>3.9680000000000007E-2</v>
      </c>
      <c r="F49" s="54"/>
    </row>
    <row r="50" spans="1:6" ht="12.75" customHeight="1">
      <c r="A50" s="371" t="s">
        <v>558</v>
      </c>
      <c r="B50" s="376">
        <v>21.01153</v>
      </c>
      <c r="C50" s="376">
        <v>76.661920000000009</v>
      </c>
      <c r="D50" s="377">
        <v>0</v>
      </c>
      <c r="E50" s="378">
        <v>0</v>
      </c>
      <c r="F50" s="54"/>
    </row>
    <row r="51" spans="1:6" ht="12.75" customHeight="1">
      <c r="A51" s="371" t="s">
        <v>559</v>
      </c>
      <c r="B51" s="376">
        <v>2618.5686900000001</v>
      </c>
      <c r="C51" s="376">
        <v>10307.744119999999</v>
      </c>
      <c r="D51" s="377">
        <v>4.5600000000000002E-2</v>
      </c>
      <c r="E51" s="378">
        <v>0.22850999999999999</v>
      </c>
      <c r="F51" s="54"/>
    </row>
    <row r="52" spans="1:6" ht="12.75" customHeight="1">
      <c r="A52" s="371" t="s">
        <v>560</v>
      </c>
      <c r="B52" s="376">
        <v>87.20407999999999</v>
      </c>
      <c r="C52" s="376">
        <v>346.46744000000001</v>
      </c>
      <c r="D52" s="377">
        <v>0</v>
      </c>
      <c r="E52" s="378">
        <v>0</v>
      </c>
      <c r="F52" s="45"/>
    </row>
    <row r="53" spans="1:6" ht="12.75" customHeight="1">
      <c r="A53" s="776" t="s">
        <v>969</v>
      </c>
      <c r="B53" s="781">
        <v>2726.7843000000003</v>
      </c>
      <c r="C53" s="781">
        <v>10730.87348</v>
      </c>
      <c r="D53" s="782">
        <v>4.5600000000000002E-2</v>
      </c>
      <c r="E53" s="783">
        <v>0.22850999999999999</v>
      </c>
    </row>
    <row r="54" spans="1:6" ht="24.75" customHeight="1">
      <c r="A54" s="1021" t="s">
        <v>27</v>
      </c>
      <c r="B54" s="1021"/>
      <c r="C54" s="1021"/>
      <c r="D54" s="1021"/>
      <c r="E54" s="1021"/>
      <c r="F54" s="922"/>
    </row>
    <row r="55" spans="1:6">
      <c r="A55" s="637" t="s">
        <v>28</v>
      </c>
      <c r="B55" s="181"/>
      <c r="C55" s="181"/>
      <c r="D55" s="181"/>
      <c r="E55" s="181"/>
      <c r="F55" s="181"/>
    </row>
    <row r="56" spans="1:6" ht="12.75" customHeight="1">
      <c r="A56" s="17" t="s">
        <v>972</v>
      </c>
    </row>
    <row r="57" spans="1:6" ht="12.75" customHeight="1"/>
    <row r="58" spans="1:6" ht="12.75" customHeight="1">
      <c r="A58" s="330" t="s">
        <v>1070</v>
      </c>
      <c r="D58" s="144" t="str">
        <f t="shared" ref="D58:D59" si="0">E1</f>
        <v>Travanj 2019.</v>
      </c>
    </row>
    <row r="59" spans="1:6" ht="12.75" customHeight="1">
      <c r="A59" s="638" t="s">
        <v>1071</v>
      </c>
      <c r="D59" s="607" t="str">
        <f t="shared" si="0"/>
        <v>April 2019</v>
      </c>
    </row>
    <row r="60" spans="1:6" ht="12.75" customHeight="1">
      <c r="D60" s="66" t="s">
        <v>925</v>
      </c>
    </row>
    <row r="61" spans="1:6" ht="42.75" customHeight="1">
      <c r="A61" s="1016" t="s">
        <v>970</v>
      </c>
      <c r="B61" s="1017" t="s">
        <v>973</v>
      </c>
      <c r="C61" s="1017"/>
      <c r="D61" s="1017"/>
      <c r="E61" s="918"/>
    </row>
    <row r="62" spans="1:6" ht="60">
      <c r="A62" s="1016"/>
      <c r="B62" s="773" t="s">
        <v>966</v>
      </c>
      <c r="C62" s="773" t="s">
        <v>971</v>
      </c>
      <c r="D62" s="773" t="s">
        <v>974</v>
      </c>
    </row>
    <row r="63" spans="1:6" ht="12.75" customHeight="1">
      <c r="A63" s="368" t="s">
        <v>178</v>
      </c>
      <c r="B63" s="369">
        <v>0</v>
      </c>
      <c r="C63" s="369">
        <v>3.6293800000000003</v>
      </c>
      <c r="D63" s="369">
        <v>2297.1046799999995</v>
      </c>
    </row>
    <row r="64" spans="1:6" ht="12.75" customHeight="1">
      <c r="A64" s="370" t="s">
        <v>179</v>
      </c>
      <c r="B64" s="369">
        <v>5532.8421900000003</v>
      </c>
      <c r="C64" s="369">
        <v>39358.999490000002</v>
      </c>
      <c r="D64" s="369">
        <v>2398792.5921199992</v>
      </c>
    </row>
    <row r="65" spans="1:4" ht="12.75" customHeight="1">
      <c r="A65" s="370" t="s">
        <v>180</v>
      </c>
      <c r="B65" s="369">
        <v>10826.739009999999</v>
      </c>
      <c r="C65" s="369">
        <v>92010.552380000008</v>
      </c>
      <c r="D65" s="369">
        <v>695437.86428999982</v>
      </c>
    </row>
    <row r="66" spans="1:4" ht="12.75" customHeight="1">
      <c r="A66" s="774" t="s">
        <v>554</v>
      </c>
      <c r="B66" s="775">
        <v>16359.581200000001</v>
      </c>
      <c r="C66" s="775">
        <v>131373.18125000002</v>
      </c>
      <c r="D66" s="775">
        <v>3096527.561089999</v>
      </c>
    </row>
    <row r="67" spans="1:4" ht="12.75" customHeight="1">
      <c r="A67" s="370" t="s">
        <v>181</v>
      </c>
      <c r="B67" s="369">
        <v>0</v>
      </c>
      <c r="C67" s="369">
        <v>0</v>
      </c>
      <c r="D67" s="369">
        <v>460.13228999999995</v>
      </c>
    </row>
    <row r="68" spans="1:4" ht="12.75" customHeight="1">
      <c r="A68" s="370" t="s">
        <v>182</v>
      </c>
      <c r="B68" s="369">
        <v>4187.1989100000001</v>
      </c>
      <c r="C68" s="369">
        <v>18181.433820000002</v>
      </c>
      <c r="D68" s="369">
        <v>949770.12015999993</v>
      </c>
    </row>
    <row r="69" spans="1:4" ht="12.75" customHeight="1">
      <c r="A69" s="370" t="s">
        <v>183</v>
      </c>
      <c r="B69" s="369">
        <v>3874.1763500000002</v>
      </c>
      <c r="C69" s="369">
        <v>27627.854860000003</v>
      </c>
      <c r="D69" s="369">
        <v>204780.31252000001</v>
      </c>
    </row>
    <row r="70" spans="1:4" ht="12.75" customHeight="1">
      <c r="A70" s="774" t="s">
        <v>555</v>
      </c>
      <c r="B70" s="775">
        <v>8061.3752600000007</v>
      </c>
      <c r="C70" s="775">
        <v>45809.288680000005</v>
      </c>
      <c r="D70" s="775">
        <v>1155010.5649699999</v>
      </c>
    </row>
    <row r="71" spans="1:4">
      <c r="A71" s="370" t="s">
        <v>184</v>
      </c>
      <c r="B71" s="369">
        <v>110.22774000000001</v>
      </c>
      <c r="C71" s="369">
        <v>110.22774000000001</v>
      </c>
      <c r="D71" s="369">
        <v>1689.66725</v>
      </c>
    </row>
    <row r="72" spans="1:4">
      <c r="A72" s="370" t="s">
        <v>185</v>
      </c>
      <c r="B72" s="369">
        <v>3451.39624</v>
      </c>
      <c r="C72" s="369">
        <v>19938.742730000005</v>
      </c>
      <c r="D72" s="369">
        <v>1413000.1166299998</v>
      </c>
    </row>
    <row r="73" spans="1:4">
      <c r="A73" s="370" t="s">
        <v>186</v>
      </c>
      <c r="B73" s="369">
        <v>5068.0104000000001</v>
      </c>
      <c r="C73" s="369">
        <v>40637.744959999996</v>
      </c>
      <c r="D73" s="369">
        <v>301242.68421999994</v>
      </c>
    </row>
    <row r="74" spans="1:4">
      <c r="A74" s="774" t="s">
        <v>556</v>
      </c>
      <c r="B74" s="775">
        <v>8629.6343799999995</v>
      </c>
      <c r="C74" s="775">
        <v>60686.715429999997</v>
      </c>
      <c r="D74" s="775">
        <v>1715932.4680999997</v>
      </c>
    </row>
    <row r="75" spans="1:4">
      <c r="A75" s="370" t="s">
        <v>187</v>
      </c>
      <c r="B75" s="369">
        <v>0</v>
      </c>
      <c r="C75" s="369">
        <v>116.19095</v>
      </c>
      <c r="D75" s="369">
        <v>2055.73812</v>
      </c>
    </row>
    <row r="76" spans="1:4">
      <c r="A76" s="370" t="s">
        <v>188</v>
      </c>
      <c r="B76" s="369">
        <v>5487.3370700000005</v>
      </c>
      <c r="C76" s="369">
        <v>35404.620519999997</v>
      </c>
      <c r="D76" s="369">
        <v>1873996.0970699999</v>
      </c>
    </row>
    <row r="77" spans="1:4">
      <c r="A77" s="370" t="s">
        <v>189</v>
      </c>
      <c r="B77" s="369">
        <v>8729.1460399999996</v>
      </c>
      <c r="C77" s="369">
        <v>78922.640370000008</v>
      </c>
      <c r="D77" s="369">
        <v>652371.07701000001</v>
      </c>
    </row>
    <row r="78" spans="1:4">
      <c r="A78" s="774" t="s">
        <v>557</v>
      </c>
      <c r="B78" s="775">
        <v>14216.483110000001</v>
      </c>
      <c r="C78" s="775">
        <v>114443.45183999999</v>
      </c>
      <c r="D78" s="775">
        <v>2528422.9122000001</v>
      </c>
    </row>
    <row r="79" spans="1:4">
      <c r="A79" s="371" t="s">
        <v>558</v>
      </c>
      <c r="B79" s="372">
        <v>110.22774000000001</v>
      </c>
      <c r="C79" s="372">
        <v>230.04807</v>
      </c>
      <c r="D79" s="372">
        <v>6502.6423399999994</v>
      </c>
    </row>
    <row r="80" spans="1:4">
      <c r="A80" s="371" t="s">
        <v>559</v>
      </c>
      <c r="B80" s="372">
        <v>18658.774410000002</v>
      </c>
      <c r="C80" s="372">
        <v>112883.79656000002</v>
      </c>
      <c r="D80" s="372">
        <v>6635558.9259799989</v>
      </c>
    </row>
    <row r="81" spans="1:5">
      <c r="A81" s="371" t="s">
        <v>560</v>
      </c>
      <c r="B81" s="372">
        <v>28498.071799999998</v>
      </c>
      <c r="C81" s="372">
        <v>239198.79257000002</v>
      </c>
      <c r="D81" s="372">
        <v>1853831.9380399999</v>
      </c>
    </row>
    <row r="82" spans="1:5">
      <c r="A82" s="776" t="s">
        <v>975</v>
      </c>
      <c r="B82" s="777">
        <v>47267.073949999998</v>
      </c>
      <c r="C82" s="777">
        <v>352312.63720000006</v>
      </c>
      <c r="D82" s="777">
        <v>8495893.5063599981</v>
      </c>
    </row>
    <row r="83" spans="1:5">
      <c r="A83" s="17" t="s">
        <v>972</v>
      </c>
    </row>
    <row r="85" spans="1:5">
      <c r="A85" s="694" t="s">
        <v>126</v>
      </c>
      <c r="E85" s="14" t="s">
        <v>1281</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3" t="s">
        <v>1072</v>
      </c>
      <c r="G1" s="144" t="str">
        <f>Naslovnica!A20</f>
        <v>Travanj 2019.</v>
      </c>
    </row>
    <row r="2" spans="1:8" ht="12.75" customHeight="1">
      <c r="A2" s="605" t="s">
        <v>1073</v>
      </c>
      <c r="G2" s="607" t="str">
        <f>Naslovnica!A24</f>
        <v>April 2019</v>
      </c>
    </row>
    <row r="3" spans="1:8" ht="12.75" customHeight="1">
      <c r="E3" s="14" t="s">
        <v>649</v>
      </c>
      <c r="F3" s="331"/>
      <c r="G3" s="331"/>
    </row>
    <row r="4" spans="1:8" ht="16.5" customHeight="1">
      <c r="A4" s="1022" t="s">
        <v>954</v>
      </c>
      <c r="B4" s="1027" t="s">
        <v>953</v>
      </c>
      <c r="C4" s="1027"/>
      <c r="D4" s="1027"/>
      <c r="E4" s="1027"/>
      <c r="F4" s="276"/>
      <c r="G4" s="276"/>
    </row>
    <row r="5" spans="1:8" ht="12.75" customHeight="1">
      <c r="A5" s="1022"/>
      <c r="B5" s="1025" t="str">
        <f>Naslovnica!A20</f>
        <v>Travanj 2019.</v>
      </c>
      <c r="C5" s="1025"/>
      <c r="D5" s="1026" t="s">
        <v>19</v>
      </c>
      <c r="E5" s="1026"/>
    </row>
    <row r="6" spans="1:8" ht="12.75" customHeight="1">
      <c r="A6" s="1022"/>
      <c r="B6" s="1023" t="str">
        <f>Naslovnica!A24</f>
        <v>April 2019</v>
      </c>
      <c r="C6" s="1023"/>
      <c r="D6" s="1024" t="s">
        <v>48</v>
      </c>
      <c r="E6" s="1024"/>
    </row>
    <row r="7" spans="1:8" ht="12.75" customHeight="1">
      <c r="A7" s="1022"/>
      <c r="B7" s="869" t="s">
        <v>29</v>
      </c>
      <c r="C7" s="784" t="s">
        <v>30</v>
      </c>
      <c r="D7" s="784" t="s">
        <v>217</v>
      </c>
      <c r="E7" s="784" t="s">
        <v>215</v>
      </c>
    </row>
    <row r="8" spans="1:8" ht="12.75" customHeight="1">
      <c r="A8" s="1022"/>
      <c r="B8" s="868" t="s">
        <v>31</v>
      </c>
      <c r="C8" s="785" t="s">
        <v>32</v>
      </c>
      <c r="D8" s="785" t="s">
        <v>31</v>
      </c>
      <c r="E8" s="785" t="s">
        <v>216</v>
      </c>
    </row>
    <row r="9" spans="1:8" ht="12.75" customHeight="1">
      <c r="A9" s="379" t="s">
        <v>178</v>
      </c>
      <c r="B9" s="380">
        <v>304491.26361000002</v>
      </c>
      <c r="C9" s="381">
        <v>2.934782280226169E-3</v>
      </c>
      <c r="D9" s="380">
        <v>5974.8084399999934</v>
      </c>
      <c r="E9" s="381">
        <v>2.0015005325577206E-2</v>
      </c>
      <c r="H9" s="54"/>
    </row>
    <row r="10" spans="1:8" ht="12.75" customHeight="1">
      <c r="A10" s="379" t="s">
        <v>179</v>
      </c>
      <c r="B10" s="380">
        <v>37396944.255559996</v>
      </c>
      <c r="C10" s="381">
        <v>0.36044347556846901</v>
      </c>
      <c r="D10" s="380">
        <v>429234.38765999675</v>
      </c>
      <c r="E10" s="381">
        <v>1.1611062443246167E-2</v>
      </c>
      <c r="H10" s="54"/>
    </row>
    <row r="11" spans="1:8" ht="12.75" customHeight="1">
      <c r="A11" s="379" t="s">
        <v>180</v>
      </c>
      <c r="B11" s="380">
        <v>2048375.1908499999</v>
      </c>
      <c r="C11" s="381">
        <v>1.9742882413405462E-2</v>
      </c>
      <c r="D11" s="380">
        <v>27536.705379999941</v>
      </c>
      <c r="E11" s="381">
        <v>1.3626376169095789E-2</v>
      </c>
      <c r="H11" s="54"/>
    </row>
    <row r="12" spans="1:8" ht="12.75" customHeight="1">
      <c r="A12" s="786" t="s">
        <v>955</v>
      </c>
      <c r="B12" s="787">
        <v>39749810.710019991</v>
      </c>
      <c r="C12" s="788">
        <v>0.38312114026210059</v>
      </c>
      <c r="D12" s="787">
        <v>462745.90147999674</v>
      </c>
      <c r="E12" s="788">
        <v>1.1778581671477051E-2</v>
      </c>
      <c r="H12" s="54"/>
    </row>
    <row r="13" spans="1:8" ht="12.75" customHeight="1">
      <c r="A13" s="379" t="s">
        <v>181</v>
      </c>
      <c r="B13" s="380">
        <v>97973.200689999998</v>
      </c>
      <c r="C13" s="381">
        <v>9.4429643042346809E-4</v>
      </c>
      <c r="D13" s="380">
        <v>2589.4816399999982</v>
      </c>
      <c r="E13" s="381">
        <v>2.7148046498822298E-2</v>
      </c>
      <c r="H13" s="54"/>
    </row>
    <row r="14" spans="1:8" ht="12.75" customHeight="1">
      <c r="A14" s="379" t="s">
        <v>182</v>
      </c>
      <c r="B14" s="380">
        <v>13857762.83976</v>
      </c>
      <c r="C14" s="381">
        <v>0.13356546372967484</v>
      </c>
      <c r="D14" s="380">
        <v>227447.26212000102</v>
      </c>
      <c r="E14" s="381">
        <v>1.6686866919876753E-2</v>
      </c>
      <c r="H14" s="54"/>
    </row>
    <row r="15" spans="1:8" ht="12.75" customHeight="1">
      <c r="A15" s="379" t="s">
        <v>183</v>
      </c>
      <c r="B15" s="380">
        <v>562257.55227999995</v>
      </c>
      <c r="C15" s="381">
        <v>5.4192146000884159E-3</v>
      </c>
      <c r="D15" s="380">
        <v>8052.0338299998548</v>
      </c>
      <c r="E15" s="381">
        <v>1.4528967254818559E-2</v>
      </c>
      <c r="H15" s="54"/>
    </row>
    <row r="16" spans="1:8" ht="12.75" customHeight="1">
      <c r="A16" s="789" t="s">
        <v>956</v>
      </c>
      <c r="B16" s="787">
        <v>14517993.592729999</v>
      </c>
      <c r="C16" s="788">
        <v>0.13992897476018673</v>
      </c>
      <c r="D16" s="787">
        <v>238088.777590001</v>
      </c>
      <c r="E16" s="788">
        <v>1.6672994720354994E-2</v>
      </c>
      <c r="H16" s="54"/>
    </row>
    <row r="17" spans="1:9" ht="12.75" customHeight="1">
      <c r="A17" s="379" t="s">
        <v>184</v>
      </c>
      <c r="B17" s="380">
        <v>100694.85034999999</v>
      </c>
      <c r="C17" s="381">
        <v>9.7052854329414168E-4</v>
      </c>
      <c r="D17" s="380">
        <v>2137.2862999999925</v>
      </c>
      <c r="E17" s="381">
        <v>2.1685664825438655E-2</v>
      </c>
      <c r="H17" s="54"/>
    </row>
    <row r="18" spans="1:9" ht="12.75" customHeight="1">
      <c r="A18" s="379" t="s">
        <v>185</v>
      </c>
      <c r="B18" s="380">
        <v>16438874.18485</v>
      </c>
      <c r="C18" s="381">
        <v>0.15844302425161846</v>
      </c>
      <c r="D18" s="380">
        <v>253367.98970000073</v>
      </c>
      <c r="E18" s="381">
        <v>1.5654004678328892E-2</v>
      </c>
      <c r="H18" s="54"/>
    </row>
    <row r="19" spans="1:9" ht="12.75" customHeight="1">
      <c r="A19" s="379" t="s">
        <v>186</v>
      </c>
      <c r="B19" s="380">
        <v>802162.86846000003</v>
      </c>
      <c r="C19" s="381">
        <v>7.7314972662962406E-3</v>
      </c>
      <c r="D19" s="380">
        <v>13642.531670000055</v>
      </c>
      <c r="E19" s="381">
        <v>1.7301432865431954E-2</v>
      </c>
      <c r="H19" s="54"/>
    </row>
    <row r="20" spans="1:9" ht="12.75" customHeight="1">
      <c r="A20" s="786" t="s">
        <v>957</v>
      </c>
      <c r="B20" s="787">
        <v>17341731.903659999</v>
      </c>
      <c r="C20" s="788">
        <v>0.16714505006120886</v>
      </c>
      <c r="D20" s="787">
        <v>269147.80767000094</v>
      </c>
      <c r="E20" s="788">
        <v>1.5764913275970738E-2</v>
      </c>
      <c r="H20" s="54"/>
    </row>
    <row r="21" spans="1:9" ht="12.75" customHeight="1">
      <c r="A21" s="379" t="s">
        <v>187</v>
      </c>
      <c r="B21" s="380">
        <v>205769.20049000002</v>
      </c>
      <c r="C21" s="381">
        <v>1.9832680788760904E-3</v>
      </c>
      <c r="D21" s="380">
        <v>4444.0246899999911</v>
      </c>
      <c r="E21" s="381">
        <v>2.2073864693478606E-2</v>
      </c>
      <c r="H21" s="54"/>
    </row>
    <row r="22" spans="1:9" ht="12.75" customHeight="1">
      <c r="A22" s="379" t="s">
        <v>188</v>
      </c>
      <c r="B22" s="380">
        <v>30210011.476459999</v>
      </c>
      <c r="C22" s="381">
        <v>0.29117356378441678</v>
      </c>
      <c r="D22" s="380">
        <v>341886.67142999917</v>
      </c>
      <c r="E22" s="381">
        <v>1.1446539535432176E-2</v>
      </c>
      <c r="H22" s="54"/>
    </row>
    <row r="23" spans="1:9" ht="12.75" customHeight="1">
      <c r="A23" s="379" t="s">
        <v>189</v>
      </c>
      <c r="B23" s="380">
        <v>1727273.4404899999</v>
      </c>
      <c r="C23" s="381">
        <v>1.6648003053210954E-2</v>
      </c>
      <c r="D23" s="380">
        <v>28683.101160000078</v>
      </c>
      <c r="E23" s="381">
        <v>1.6886414867586019E-2</v>
      </c>
      <c r="H23" s="54"/>
    </row>
    <row r="24" spans="1:9" ht="12.75" customHeight="1">
      <c r="A24" s="786" t="s">
        <v>958</v>
      </c>
      <c r="B24" s="787">
        <v>32143054.11744</v>
      </c>
      <c r="C24" s="788">
        <v>0.30980483491650385</v>
      </c>
      <c r="D24" s="787">
        <v>375013.79728000239</v>
      </c>
      <c r="E24" s="788">
        <v>1.1804750733775071E-2</v>
      </c>
      <c r="H24" s="54"/>
    </row>
    <row r="25" spans="1:9" ht="12.75" customHeight="1">
      <c r="A25" s="382" t="s">
        <v>959</v>
      </c>
      <c r="B25" s="383">
        <v>708928.51514000003</v>
      </c>
      <c r="C25" s="384">
        <v>6.8328753328198693E-3</v>
      </c>
      <c r="D25" s="383">
        <v>15145.601069999975</v>
      </c>
      <c r="E25" s="384">
        <v>2.1830461319881644E-2</v>
      </c>
      <c r="H25" s="54"/>
    </row>
    <row r="26" spans="1:9" ht="12.75" customHeight="1">
      <c r="A26" s="382" t="s">
        <v>960</v>
      </c>
      <c r="B26" s="383">
        <v>97903592.756629989</v>
      </c>
      <c r="C26" s="384">
        <v>0.94362552733417904</v>
      </c>
      <c r="D26" s="383">
        <v>1251936.3109099865</v>
      </c>
      <c r="E26" s="384">
        <v>1.2953076615019876E-2</v>
      </c>
      <c r="H26" s="54"/>
    </row>
    <row r="27" spans="1:9" ht="12.75" customHeight="1">
      <c r="A27" s="382" t="s">
        <v>961</v>
      </c>
      <c r="B27" s="383">
        <v>5140069.0520799998</v>
      </c>
      <c r="C27" s="384">
        <v>4.9541597333001078E-2</v>
      </c>
      <c r="D27" s="383">
        <v>77914.372039999813</v>
      </c>
      <c r="E27" s="384">
        <v>1.5391543120405915E-2</v>
      </c>
      <c r="H27" s="54"/>
    </row>
    <row r="28" spans="1:9" ht="18.75" customHeight="1">
      <c r="A28" s="776" t="s">
        <v>962</v>
      </c>
      <c r="B28" s="790">
        <v>103752590.32384999</v>
      </c>
      <c r="C28" s="791">
        <v>1</v>
      </c>
      <c r="D28" s="790">
        <v>1344996.2840199918</v>
      </c>
      <c r="E28" s="791">
        <v>1.3133755329676866E-2</v>
      </c>
    </row>
    <row r="29" spans="1:9" ht="12.75" customHeight="1">
      <c r="A29" s="20" t="s">
        <v>963</v>
      </c>
    </row>
    <row r="30" spans="1:9" ht="12.75" customHeight="1"/>
    <row r="31" spans="1:9" ht="12.75" customHeight="1"/>
    <row r="32" spans="1:9" s="276" customFormat="1" ht="12.75" customHeight="1">
      <c r="A32" s="158" t="s">
        <v>1074</v>
      </c>
      <c r="I32" s="144" t="str">
        <f>Naslovnica!A20</f>
        <v>Travanj 2019.</v>
      </c>
    </row>
    <row r="33" spans="1:9" s="276" customFormat="1" ht="12.75" customHeight="1">
      <c r="A33" s="635" t="s">
        <v>1075</v>
      </c>
      <c r="I33" s="607" t="str">
        <f>Naslovnica!A24</f>
        <v>April 2019</v>
      </c>
    </row>
    <row r="34" spans="1:9" s="276" customFormat="1" ht="12.75" customHeight="1"/>
    <row r="35" spans="1:9" s="276" customFormat="1" ht="15" customHeight="1">
      <c r="A35" s="845"/>
      <c r="B35" s="1028" t="s">
        <v>1308</v>
      </c>
      <c r="C35" s="1029"/>
      <c r="D35" s="1029"/>
      <c r="E35" s="1030"/>
      <c r="F35" s="1028" t="s">
        <v>1309</v>
      </c>
      <c r="G35" s="1029"/>
      <c r="H35" s="1029"/>
      <c r="I35" s="1030"/>
    </row>
    <row r="36" spans="1:9" s="276" customFormat="1" ht="22.5">
      <c r="A36" s="1022" t="s">
        <v>921</v>
      </c>
      <c r="B36" s="926" t="s">
        <v>79</v>
      </c>
      <c r="C36" s="927" t="s">
        <v>147</v>
      </c>
      <c r="D36" s="927" t="s">
        <v>149</v>
      </c>
      <c r="E36" s="928" t="s">
        <v>151</v>
      </c>
      <c r="F36" s="932" t="s">
        <v>1035</v>
      </c>
      <c r="G36" s="933" t="s">
        <v>71</v>
      </c>
      <c r="H36" s="933" t="s">
        <v>53</v>
      </c>
      <c r="I36" s="934" t="s">
        <v>1040</v>
      </c>
    </row>
    <row r="37" spans="1:9" s="276" customFormat="1" ht="34.5" customHeight="1">
      <c r="A37" s="1022"/>
      <c r="B37" s="929" t="s">
        <v>1034</v>
      </c>
      <c r="C37" s="930" t="s">
        <v>148</v>
      </c>
      <c r="D37" s="930" t="s">
        <v>150</v>
      </c>
      <c r="E37" s="931" t="s">
        <v>152</v>
      </c>
      <c r="F37" s="935" t="s">
        <v>1041</v>
      </c>
      <c r="G37" s="930" t="s">
        <v>56</v>
      </c>
      <c r="H37" s="930" t="s">
        <v>57</v>
      </c>
      <c r="I37" s="936" t="s">
        <v>1039</v>
      </c>
    </row>
    <row r="38" spans="1:9" s="276" customFormat="1">
      <c r="A38" s="385" t="s">
        <v>178</v>
      </c>
      <c r="B38" s="937">
        <v>138.7775</v>
      </c>
      <c r="C38" s="938">
        <v>137.24029999999999</v>
      </c>
      <c r="D38" s="939">
        <v>138.81610000000001</v>
      </c>
      <c r="E38" s="940">
        <v>1.5758000000000152</v>
      </c>
      <c r="F38" s="949">
        <v>1.22954018435808E-2</v>
      </c>
      <c r="G38" s="950">
        <v>3.752129768007606E-2</v>
      </c>
      <c r="H38" s="950">
        <v>4.5094713885295068E-2</v>
      </c>
      <c r="I38" s="951">
        <v>7.2321079645447206E-2</v>
      </c>
    </row>
    <row r="39" spans="1:9" s="276" customFormat="1">
      <c r="A39" s="385" t="s">
        <v>181</v>
      </c>
      <c r="B39" s="941">
        <v>142.8843</v>
      </c>
      <c r="C39" s="387">
        <v>140.86359999999999</v>
      </c>
      <c r="D39" s="386">
        <v>142.93620000000001</v>
      </c>
      <c r="E39" s="942">
        <v>2.0726000000000226</v>
      </c>
      <c r="F39" s="952">
        <v>1.5915145766780103E-2</v>
      </c>
      <c r="G39" s="865">
        <v>7.4721267603409025E-2</v>
      </c>
      <c r="H39" s="865">
        <v>6.8466384103900157E-2</v>
      </c>
      <c r="I39" s="953">
        <v>7.900523870731746E-2</v>
      </c>
    </row>
    <row r="40" spans="1:9" s="276" customFormat="1">
      <c r="A40" s="385" t="s">
        <v>184</v>
      </c>
      <c r="B40" s="941">
        <v>146.065</v>
      </c>
      <c r="C40" s="387">
        <v>144.25890000000001</v>
      </c>
      <c r="D40" s="386">
        <v>146.065</v>
      </c>
      <c r="E40" s="942">
        <v>1.8060999999999865</v>
      </c>
      <c r="F40" s="952">
        <v>9.7131271347485892E-3</v>
      </c>
      <c r="G40" s="865">
        <v>4.7841367154461301E-2</v>
      </c>
      <c r="H40" s="865">
        <v>6.7399678022593834E-2</v>
      </c>
      <c r="I40" s="953">
        <v>8.4078961490658077E-2</v>
      </c>
    </row>
    <row r="41" spans="1:9" s="276" customFormat="1">
      <c r="A41" s="385" t="s">
        <v>187</v>
      </c>
      <c r="B41" s="941">
        <v>142.41839999999999</v>
      </c>
      <c r="C41" s="387">
        <v>140.929</v>
      </c>
      <c r="D41" s="386">
        <v>142.52539999999999</v>
      </c>
      <c r="E41" s="942">
        <v>1.5963999999999885</v>
      </c>
      <c r="F41" s="952">
        <v>1.4170200493489382E-2</v>
      </c>
      <c r="G41" s="865">
        <v>6.1443212299225669E-2</v>
      </c>
      <c r="H41" s="865">
        <v>5.0850459097388834E-2</v>
      </c>
      <c r="I41" s="953">
        <v>7.8254610018228199E-2</v>
      </c>
    </row>
    <row r="42" spans="1:9" s="276" customFormat="1">
      <c r="A42" s="792" t="s">
        <v>190</v>
      </c>
      <c r="B42" s="943">
        <v>141.43694323626343</v>
      </c>
      <c r="C42" s="794">
        <v>139.89061794872043</v>
      </c>
      <c r="D42" s="793">
        <v>141.45920363728658</v>
      </c>
      <c r="E42" s="944">
        <v>1.5685856885661451</v>
      </c>
      <c r="F42" s="954">
        <v>1.2985604375425508E-2</v>
      </c>
      <c r="G42" s="864">
        <v>5.1104219693254516E-2</v>
      </c>
      <c r="H42" s="864">
        <v>5.3616036831689362E-2</v>
      </c>
      <c r="I42" s="956">
        <v>7.666700402620874E-2</v>
      </c>
    </row>
    <row r="43" spans="1:9" s="276" customFormat="1">
      <c r="A43" s="385" t="s">
        <v>179</v>
      </c>
      <c r="B43" s="941">
        <v>248.9435</v>
      </c>
      <c r="C43" s="387">
        <v>247.30369999999999</v>
      </c>
      <c r="D43" s="386">
        <v>248.9435</v>
      </c>
      <c r="E43" s="942">
        <v>1.6398000000000081</v>
      </c>
      <c r="F43" s="952">
        <v>7.2445003702159561E-3</v>
      </c>
      <c r="G43" s="866">
        <v>3.337864903851151E-2</v>
      </c>
      <c r="H43" s="866">
        <v>4.7371720435536169E-2</v>
      </c>
      <c r="I43" s="955">
        <v>5.5079138466203936E-2</v>
      </c>
    </row>
    <row r="44" spans="1:9" s="276" customFormat="1">
      <c r="A44" s="385" t="s">
        <v>182</v>
      </c>
      <c r="B44" s="941">
        <v>266.92489999999998</v>
      </c>
      <c r="C44" s="387">
        <v>264.1506</v>
      </c>
      <c r="D44" s="386">
        <v>266.96539999999999</v>
      </c>
      <c r="E44" s="942">
        <v>2.8147999999999911</v>
      </c>
      <c r="F44" s="952">
        <v>1.1811963816218185E-2</v>
      </c>
      <c r="G44" s="866">
        <v>4.8589682195790962E-2</v>
      </c>
      <c r="H44" s="866">
        <v>4.6717929754485299E-2</v>
      </c>
      <c r="I44" s="955">
        <v>5.941362196994926E-2</v>
      </c>
    </row>
    <row r="45" spans="1:9" s="276" customFormat="1">
      <c r="A45" s="385" t="s">
        <v>185</v>
      </c>
      <c r="B45" s="941">
        <v>236.06299999999999</v>
      </c>
      <c r="C45" s="387">
        <v>233.3955</v>
      </c>
      <c r="D45" s="386">
        <v>236.06299999999999</v>
      </c>
      <c r="E45" s="942">
        <v>2.6674999999999898</v>
      </c>
      <c r="F45" s="952">
        <v>1.0787274501517174E-2</v>
      </c>
      <c r="G45" s="866">
        <v>4.2053745911802887E-2</v>
      </c>
      <c r="H45" s="866">
        <v>5.5657664667713158E-2</v>
      </c>
      <c r="I45" s="955">
        <v>5.1789141237208014E-2</v>
      </c>
    </row>
    <row r="46" spans="1:9" s="276" customFormat="1">
      <c r="A46" s="385" t="s">
        <v>188</v>
      </c>
      <c r="B46" s="941">
        <v>260.51530000000002</v>
      </c>
      <c r="C46" s="387">
        <v>259.1354</v>
      </c>
      <c r="D46" s="386">
        <v>260.64589999999998</v>
      </c>
      <c r="E46" s="942">
        <v>1.5104999999999791</v>
      </c>
      <c r="F46" s="952">
        <v>7.3074802397599115E-3</v>
      </c>
      <c r="G46" s="866">
        <v>4.2288418875314981E-2</v>
      </c>
      <c r="H46" s="866">
        <v>4.7294741281130204E-2</v>
      </c>
      <c r="I46" s="955">
        <v>5.790098188902304E-2</v>
      </c>
    </row>
    <row r="47" spans="1:9" s="276" customFormat="1">
      <c r="A47" s="792" t="s">
        <v>191</v>
      </c>
      <c r="B47" s="943">
        <v>252.89662631227202</v>
      </c>
      <c r="C47" s="794">
        <v>251.0151067149576</v>
      </c>
      <c r="D47" s="793">
        <v>252.89662631227202</v>
      </c>
      <c r="E47" s="944">
        <v>1.8815195973144228</v>
      </c>
      <c r="F47" s="954">
        <v>8.4878571813342685E-3</v>
      </c>
      <c r="G47" s="864">
        <v>3.9881584512300838E-2</v>
      </c>
      <c r="H47" s="864">
        <v>4.8405675051282016E-2</v>
      </c>
      <c r="I47" s="956">
        <v>5.6056762017388184E-2</v>
      </c>
    </row>
    <row r="48" spans="1:9" s="276" customFormat="1">
      <c r="A48" s="385" t="s">
        <v>180</v>
      </c>
      <c r="B48" s="941">
        <v>128.6592</v>
      </c>
      <c r="C48" s="387">
        <v>128.26990000000001</v>
      </c>
      <c r="D48" s="386">
        <v>128.6884</v>
      </c>
      <c r="E48" s="942">
        <v>0.41849999999999454</v>
      </c>
      <c r="F48" s="952">
        <v>3.1609199883355643E-3</v>
      </c>
      <c r="G48" s="866">
        <v>2.0487609874028534E-2</v>
      </c>
      <c r="H48" s="866">
        <v>2.8922120203738411E-2</v>
      </c>
      <c r="I48" s="955">
        <v>5.5162309358049999E-2</v>
      </c>
    </row>
    <row r="49" spans="1:9" s="276" customFormat="1">
      <c r="A49" s="385" t="s">
        <v>183</v>
      </c>
      <c r="B49" s="941">
        <v>134.64340000000001</v>
      </c>
      <c r="C49" s="387">
        <v>134.28030000000001</v>
      </c>
      <c r="D49" s="386">
        <v>134.67760000000001</v>
      </c>
      <c r="E49" s="942">
        <v>0.39730000000000132</v>
      </c>
      <c r="F49" s="952">
        <v>1.9004673036284725E-3</v>
      </c>
      <c r="G49" s="866">
        <v>2.9268904235459914E-2</v>
      </c>
      <c r="H49" s="866">
        <v>4.4733709812831091E-2</v>
      </c>
      <c r="I49" s="955">
        <v>6.5433380210208725E-2</v>
      </c>
    </row>
    <row r="50" spans="1:9" s="276" customFormat="1">
      <c r="A50" s="385" t="s">
        <v>186</v>
      </c>
      <c r="B50" s="941">
        <v>130.54349999999999</v>
      </c>
      <c r="C50" s="387">
        <v>130.0975</v>
      </c>
      <c r="D50" s="386">
        <v>130.54490000000001</v>
      </c>
      <c r="E50" s="942">
        <v>0.44740000000001601</v>
      </c>
      <c r="F50" s="952">
        <v>3.4937619629638039E-3</v>
      </c>
      <c r="G50" s="866">
        <v>2.649115978439065E-2</v>
      </c>
      <c r="H50" s="866">
        <v>4.2723020444938475E-2</v>
      </c>
      <c r="I50" s="955">
        <v>5.8436288014271032E-2</v>
      </c>
    </row>
    <row r="51" spans="1:9" s="276" customFormat="1">
      <c r="A51" s="385" t="s">
        <v>189</v>
      </c>
      <c r="B51" s="941">
        <v>135.3526</v>
      </c>
      <c r="C51" s="387">
        <v>134.94</v>
      </c>
      <c r="D51" s="386">
        <v>135.35849999999999</v>
      </c>
      <c r="E51" s="942">
        <v>0.41849999999999454</v>
      </c>
      <c r="F51" s="952">
        <v>3.1632200809628142E-3</v>
      </c>
      <c r="G51" s="866">
        <v>2.055086822441865E-2</v>
      </c>
      <c r="H51" s="866">
        <v>3.6959801054637254E-2</v>
      </c>
      <c r="I51" s="955">
        <v>6.6626673738054754E-2</v>
      </c>
    </row>
    <row r="52" spans="1:9" s="276" customFormat="1">
      <c r="A52" s="792" t="s">
        <v>192</v>
      </c>
      <c r="B52" s="945">
        <v>131.85711602358285</v>
      </c>
      <c r="C52" s="946">
        <v>131.46169514080762</v>
      </c>
      <c r="D52" s="947">
        <v>131.87455133849019</v>
      </c>
      <c r="E52" s="948">
        <v>0.4128561976825722</v>
      </c>
      <c r="F52" s="957">
        <v>3.0970627318422927E-3</v>
      </c>
      <c r="G52" s="958">
        <v>2.2432785348272644E-2</v>
      </c>
      <c r="H52" s="958">
        <v>3.5461582183248019E-2</v>
      </c>
      <c r="I52" s="959">
        <v>6.0696768582541472E-2</v>
      </c>
    </row>
    <row r="53" spans="1:9" s="276" customFormat="1" ht="12.75" customHeight="1">
      <c r="A53" s="23" t="s">
        <v>920</v>
      </c>
      <c r="G53" s="861"/>
      <c r="H53" s="861"/>
      <c r="I53" s="861"/>
    </row>
    <row r="54" spans="1:9" s="276" customFormat="1" ht="21" customHeight="1">
      <c r="A54" s="1031" t="s">
        <v>193</v>
      </c>
      <c r="B54" s="1031"/>
      <c r="C54" s="1031"/>
      <c r="D54" s="1031"/>
      <c r="E54" s="1031"/>
      <c r="F54" s="1031"/>
      <c r="G54" s="862"/>
      <c r="H54" s="862"/>
      <c r="I54" s="862"/>
    </row>
    <row r="55" spans="1:9" s="276" customFormat="1" ht="21" customHeight="1">
      <c r="A55" s="1032" t="s">
        <v>355</v>
      </c>
      <c r="B55" s="1032"/>
      <c r="C55" s="1032"/>
      <c r="D55" s="1032"/>
      <c r="E55" s="1032"/>
      <c r="F55" s="1032"/>
    </row>
    <row r="56" spans="1:9" s="276" customFormat="1" ht="12.75" customHeight="1">
      <c r="A56" s="185" t="s">
        <v>194</v>
      </c>
      <c r="B56" s="185"/>
      <c r="C56" s="185"/>
      <c r="D56" s="185"/>
      <c r="E56" s="185"/>
    </row>
    <row r="57" spans="1:9" s="276" customFormat="1" ht="12.75" customHeight="1">
      <c r="A57" s="636" t="s">
        <v>340</v>
      </c>
      <c r="B57" s="186"/>
      <c r="C57" s="186"/>
      <c r="D57" s="186"/>
      <c r="E57" s="186"/>
      <c r="F57" s="144"/>
    </row>
    <row r="58" spans="1:9" s="276" customFormat="1" ht="12.75" customHeight="1">
      <c r="F58" s="186"/>
    </row>
    <row r="59" spans="1:9" s="276" customFormat="1" ht="12.75" customHeight="1">
      <c r="A59" s="185"/>
    </row>
    <row r="60" spans="1:9" s="276" customFormat="1" ht="12.75" customHeight="1">
      <c r="A60" s="694" t="s">
        <v>126</v>
      </c>
    </row>
    <row r="61" spans="1:9" s="276" customFormat="1" ht="12.75" customHeight="1"/>
    <row r="62" spans="1:9" s="276" customFormat="1" ht="12.75" customHeight="1"/>
    <row r="63" spans="1:9" s="276" customFormat="1" ht="12.75" customHeight="1">
      <c r="I63" s="69" t="s">
        <v>1282</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7" t="s">
        <v>1076</v>
      </c>
      <c r="AG1" s="144" t="str">
        <f>Naslovnica!A20</f>
        <v>Travanj 2019.</v>
      </c>
    </row>
    <row r="2" spans="1:33" ht="12.75" customHeight="1">
      <c r="A2" s="631" t="s">
        <v>1077</v>
      </c>
      <c r="AG2" s="607" t="str">
        <f>Naslovnica!A24</f>
        <v>April 2019</v>
      </c>
    </row>
    <row r="3" spans="1:33" ht="12.75" customHeight="1">
      <c r="A3" s="68"/>
      <c r="AG3" s="67"/>
    </row>
    <row r="4" spans="1:33" ht="12.75" customHeight="1">
      <c r="I4" s="184"/>
      <c r="J4" s="184"/>
      <c r="K4" s="184"/>
      <c r="AG4" s="14" t="s">
        <v>882</v>
      </c>
    </row>
    <row r="5" spans="1:33" ht="15" customHeight="1">
      <c r="A5" s="795" t="s">
        <v>195</v>
      </c>
      <c r="B5" s="1036" t="s">
        <v>949</v>
      </c>
      <c r="C5" s="1036"/>
      <c r="D5" s="1036"/>
      <c r="E5" s="1036"/>
      <c r="F5" s="1036"/>
      <c r="G5" s="1036"/>
      <c r="H5" s="1036"/>
      <c r="I5" s="1036"/>
      <c r="J5" s="1033" t="s">
        <v>943</v>
      </c>
      <c r="K5" s="1033"/>
      <c r="L5" s="1036" t="s">
        <v>948</v>
      </c>
      <c r="M5" s="1036"/>
      <c r="N5" s="1036"/>
      <c r="O5" s="1036"/>
      <c r="P5" s="1036"/>
      <c r="Q5" s="1036"/>
      <c r="R5" s="1036"/>
      <c r="S5" s="1036"/>
      <c r="T5" s="1033" t="s">
        <v>944</v>
      </c>
      <c r="U5" s="1033"/>
      <c r="V5" s="1036" t="s">
        <v>947</v>
      </c>
      <c r="W5" s="1036"/>
      <c r="X5" s="1036"/>
      <c r="Y5" s="1036"/>
      <c r="Z5" s="1036"/>
      <c r="AA5" s="1036"/>
      <c r="AB5" s="1036"/>
      <c r="AC5" s="1036"/>
      <c r="AD5" s="1033" t="s">
        <v>945</v>
      </c>
      <c r="AE5" s="1033"/>
      <c r="AF5" s="1035" t="s">
        <v>946</v>
      </c>
      <c r="AG5" s="1035"/>
    </row>
    <row r="6" spans="1:33" ht="22.5" customHeight="1">
      <c r="A6" s="1037" t="s">
        <v>950</v>
      </c>
      <c r="B6" s="1034" t="s">
        <v>196</v>
      </c>
      <c r="C6" s="1034"/>
      <c r="D6" s="1034" t="s">
        <v>197</v>
      </c>
      <c r="E6" s="1034"/>
      <c r="F6" s="1034" t="s">
        <v>198</v>
      </c>
      <c r="G6" s="1034"/>
      <c r="H6" s="1034" t="s">
        <v>199</v>
      </c>
      <c r="I6" s="1034"/>
      <c r="J6" s="1033"/>
      <c r="K6" s="1033"/>
      <c r="L6" s="1034" t="s">
        <v>196</v>
      </c>
      <c r="M6" s="1034"/>
      <c r="N6" s="1034" t="s">
        <v>197</v>
      </c>
      <c r="O6" s="1034"/>
      <c r="P6" s="1034" t="s">
        <v>198</v>
      </c>
      <c r="Q6" s="1034"/>
      <c r="R6" s="1034" t="s">
        <v>199</v>
      </c>
      <c r="S6" s="1034"/>
      <c r="T6" s="1033"/>
      <c r="U6" s="1033"/>
      <c r="V6" s="1034" t="s">
        <v>196</v>
      </c>
      <c r="W6" s="1034"/>
      <c r="X6" s="1034" t="s">
        <v>197</v>
      </c>
      <c r="Y6" s="1034"/>
      <c r="Z6" s="1034" t="s">
        <v>198</v>
      </c>
      <c r="AA6" s="1034"/>
      <c r="AB6" s="1034" t="s">
        <v>199</v>
      </c>
      <c r="AC6" s="1034"/>
      <c r="AD6" s="1033"/>
      <c r="AE6" s="1033"/>
      <c r="AF6" s="1035"/>
      <c r="AG6" s="1035"/>
    </row>
    <row r="7" spans="1:33">
      <c r="A7" s="1037"/>
      <c r="B7" s="795" t="s">
        <v>33</v>
      </c>
      <c r="C7" s="795" t="s">
        <v>34</v>
      </c>
      <c r="D7" s="795" t="s">
        <v>33</v>
      </c>
      <c r="E7" s="795" t="s">
        <v>34</v>
      </c>
      <c r="F7" s="795" t="s">
        <v>33</v>
      </c>
      <c r="G7" s="795" t="s">
        <v>34</v>
      </c>
      <c r="H7" s="795" t="s">
        <v>33</v>
      </c>
      <c r="I7" s="795" t="s">
        <v>34</v>
      </c>
      <c r="J7" s="795" t="s">
        <v>33</v>
      </c>
      <c r="K7" s="795" t="s">
        <v>34</v>
      </c>
      <c r="L7" s="795" t="s">
        <v>33</v>
      </c>
      <c r="M7" s="795" t="s">
        <v>34</v>
      </c>
      <c r="N7" s="795" t="s">
        <v>33</v>
      </c>
      <c r="O7" s="795" t="s">
        <v>34</v>
      </c>
      <c r="P7" s="795" t="s">
        <v>33</v>
      </c>
      <c r="Q7" s="795" t="s">
        <v>34</v>
      </c>
      <c r="R7" s="795" t="s">
        <v>33</v>
      </c>
      <c r="S7" s="795" t="s">
        <v>34</v>
      </c>
      <c r="T7" s="795" t="s">
        <v>33</v>
      </c>
      <c r="U7" s="795" t="s">
        <v>34</v>
      </c>
      <c r="V7" s="795" t="s">
        <v>33</v>
      </c>
      <c r="W7" s="795" t="s">
        <v>34</v>
      </c>
      <c r="X7" s="795" t="s">
        <v>33</v>
      </c>
      <c r="Y7" s="795" t="s">
        <v>34</v>
      </c>
      <c r="Z7" s="795" t="s">
        <v>33</v>
      </c>
      <c r="AA7" s="795" t="s">
        <v>34</v>
      </c>
      <c r="AB7" s="795" t="s">
        <v>33</v>
      </c>
      <c r="AC7" s="795" t="s">
        <v>34</v>
      </c>
      <c r="AD7" s="795" t="s">
        <v>33</v>
      </c>
      <c r="AE7" s="795" t="s">
        <v>34</v>
      </c>
      <c r="AF7" s="795" t="s">
        <v>33</v>
      </c>
      <c r="AG7" s="795" t="s">
        <v>34</v>
      </c>
    </row>
    <row r="8" spans="1:33">
      <c r="A8" s="1037"/>
      <c r="B8" s="796" t="s">
        <v>31</v>
      </c>
      <c r="C8" s="796" t="s">
        <v>32</v>
      </c>
      <c r="D8" s="796" t="s">
        <v>31</v>
      </c>
      <c r="E8" s="796" t="s">
        <v>32</v>
      </c>
      <c r="F8" s="796" t="s">
        <v>31</v>
      </c>
      <c r="G8" s="796" t="s">
        <v>32</v>
      </c>
      <c r="H8" s="796" t="s">
        <v>31</v>
      </c>
      <c r="I8" s="796" t="s">
        <v>32</v>
      </c>
      <c r="J8" s="796" t="s">
        <v>31</v>
      </c>
      <c r="K8" s="796" t="s">
        <v>32</v>
      </c>
      <c r="L8" s="796" t="s">
        <v>31</v>
      </c>
      <c r="M8" s="796" t="s">
        <v>32</v>
      </c>
      <c r="N8" s="796" t="s">
        <v>31</v>
      </c>
      <c r="O8" s="796" t="s">
        <v>32</v>
      </c>
      <c r="P8" s="796" t="s">
        <v>31</v>
      </c>
      <c r="Q8" s="796" t="s">
        <v>32</v>
      </c>
      <c r="R8" s="796" t="s">
        <v>31</v>
      </c>
      <c r="S8" s="796" t="s">
        <v>32</v>
      </c>
      <c r="T8" s="796" t="s">
        <v>31</v>
      </c>
      <c r="U8" s="796" t="s">
        <v>32</v>
      </c>
      <c r="V8" s="796" t="s">
        <v>31</v>
      </c>
      <c r="W8" s="796" t="s">
        <v>32</v>
      </c>
      <c r="X8" s="796" t="s">
        <v>31</v>
      </c>
      <c r="Y8" s="796" t="s">
        <v>32</v>
      </c>
      <c r="Z8" s="796" t="s">
        <v>31</v>
      </c>
      <c r="AA8" s="796" t="s">
        <v>32</v>
      </c>
      <c r="AB8" s="796" t="s">
        <v>31</v>
      </c>
      <c r="AC8" s="796" t="s">
        <v>32</v>
      </c>
      <c r="AD8" s="796" t="s">
        <v>31</v>
      </c>
      <c r="AE8" s="796" t="s">
        <v>32</v>
      </c>
      <c r="AF8" s="796" t="s">
        <v>31</v>
      </c>
      <c r="AG8" s="796" t="s">
        <v>32</v>
      </c>
    </row>
    <row r="9" spans="1:33" ht="18">
      <c r="A9" s="388" t="s">
        <v>762</v>
      </c>
      <c r="B9" s="389">
        <v>12396.294260000001</v>
      </c>
      <c r="C9" s="390">
        <v>4.0711494027879505E-2</v>
      </c>
      <c r="D9" s="389">
        <v>968.03585999999996</v>
      </c>
      <c r="E9" s="390">
        <v>9.8806189160134915E-3</v>
      </c>
      <c r="F9" s="389">
        <v>1327.7682399999999</v>
      </c>
      <c r="G9" s="390">
        <v>1.3186059022729358E-2</v>
      </c>
      <c r="H9" s="389">
        <v>13354.15987</v>
      </c>
      <c r="I9" s="390">
        <v>6.4898730413490549E-2</v>
      </c>
      <c r="J9" s="389">
        <v>28046.258229999999</v>
      </c>
      <c r="K9" s="390">
        <v>3.9561475707408089E-2</v>
      </c>
      <c r="L9" s="389">
        <v>259951.55622</v>
      </c>
      <c r="M9" s="390">
        <v>6.9511443085714594E-3</v>
      </c>
      <c r="N9" s="389">
        <v>63037.017009999996</v>
      </c>
      <c r="O9" s="390">
        <v>4.5488595626082835E-3</v>
      </c>
      <c r="P9" s="389">
        <v>175985.32618</v>
      </c>
      <c r="Q9" s="390">
        <v>1.0705436649803389E-2</v>
      </c>
      <c r="R9" s="389">
        <v>1389129.5713</v>
      </c>
      <c r="S9" s="390">
        <v>4.5982424481448021E-2</v>
      </c>
      <c r="T9" s="389">
        <v>1888103.47071</v>
      </c>
      <c r="U9" s="390">
        <v>1.9285333842686159E-2</v>
      </c>
      <c r="V9" s="389">
        <v>35427.676509999998</v>
      </c>
      <c r="W9" s="390">
        <v>1.7295501658218592E-2</v>
      </c>
      <c r="X9" s="389">
        <v>23760.033090000001</v>
      </c>
      <c r="Y9" s="390">
        <v>4.2258272910076777E-2</v>
      </c>
      <c r="Z9" s="389">
        <v>2991.7813900000001</v>
      </c>
      <c r="AA9" s="390">
        <v>3.7296433275996067E-3</v>
      </c>
      <c r="AB9" s="389">
        <v>100059.56774</v>
      </c>
      <c r="AC9" s="390">
        <v>5.7929199508570388E-2</v>
      </c>
      <c r="AD9" s="389">
        <v>162239.05872999999</v>
      </c>
      <c r="AE9" s="390">
        <v>3.1563595174727802E-2</v>
      </c>
      <c r="AF9" s="389">
        <v>2078388.78767</v>
      </c>
      <c r="AG9" s="390">
        <v>2.0032162871139736E-2</v>
      </c>
    </row>
    <row r="10" spans="1:33" ht="18">
      <c r="A10" s="388" t="s">
        <v>763</v>
      </c>
      <c r="B10" s="391">
        <v>110.2209</v>
      </c>
      <c r="C10" s="392">
        <v>3.6198378466836297E-4</v>
      </c>
      <c r="D10" s="391">
        <v>301.89895000000001</v>
      </c>
      <c r="E10" s="392">
        <v>3.0814441895722863E-3</v>
      </c>
      <c r="F10" s="391">
        <v>578.45687999999996</v>
      </c>
      <c r="G10" s="392">
        <v>5.7446520650199272E-3</v>
      </c>
      <c r="H10" s="391">
        <v>291.13142999999997</v>
      </c>
      <c r="I10" s="392">
        <v>1.4148445409066378E-3</v>
      </c>
      <c r="J10" s="391">
        <v>1281.7081599999999</v>
      </c>
      <c r="K10" s="392">
        <v>1.8079512004773666E-3</v>
      </c>
      <c r="L10" s="391">
        <v>66928.956109999999</v>
      </c>
      <c r="M10" s="392">
        <v>1.7896905065993281E-3</v>
      </c>
      <c r="N10" s="391">
        <v>41127.971319999997</v>
      </c>
      <c r="O10" s="392">
        <v>2.9678651450144376E-3</v>
      </c>
      <c r="P10" s="391">
        <v>31622.914069999999</v>
      </c>
      <c r="Q10" s="392">
        <v>1.923666652254298E-3</v>
      </c>
      <c r="R10" s="391">
        <v>14431.304249999999</v>
      </c>
      <c r="S10" s="392">
        <v>4.7769939648136331E-4</v>
      </c>
      <c r="T10" s="391">
        <v>154111.14574999997</v>
      </c>
      <c r="U10" s="390">
        <v>1.5741112395445123E-3</v>
      </c>
      <c r="V10" s="391">
        <v>193.10326000000001</v>
      </c>
      <c r="W10" s="392">
        <v>9.4271430772342689E-5</v>
      </c>
      <c r="X10" s="391">
        <v>112.88136999999999</v>
      </c>
      <c r="Y10" s="392">
        <v>2.0076452426873927E-4</v>
      </c>
      <c r="Z10" s="391">
        <v>125.29711999999999</v>
      </c>
      <c r="AA10" s="392">
        <v>1.5619910236003146E-4</v>
      </c>
      <c r="AB10" s="391">
        <v>265.90199999999999</v>
      </c>
      <c r="AC10" s="392">
        <v>1.5394319959239797E-4</v>
      </c>
      <c r="AD10" s="391">
        <v>697.18374999999992</v>
      </c>
      <c r="AE10" s="392">
        <v>1.356370396848803E-4</v>
      </c>
      <c r="AF10" s="391">
        <v>156090.03765999997</v>
      </c>
      <c r="AG10" s="390">
        <v>1.5044447292620411E-3</v>
      </c>
    </row>
    <row r="11" spans="1:33" ht="27">
      <c r="A11" s="388" t="s">
        <v>764</v>
      </c>
      <c r="B11" s="391">
        <v>293069.04395999998</v>
      </c>
      <c r="C11" s="392">
        <v>0.96248752915082025</v>
      </c>
      <c r="D11" s="391">
        <v>96735.510319999987</v>
      </c>
      <c r="E11" s="392">
        <v>0.98736705179290596</v>
      </c>
      <c r="F11" s="391">
        <v>100316.14418999999</v>
      </c>
      <c r="G11" s="392">
        <v>0.99623907122674427</v>
      </c>
      <c r="H11" s="391">
        <v>192184.52288999999</v>
      </c>
      <c r="I11" s="392">
        <v>0.93398099634128573</v>
      </c>
      <c r="J11" s="391">
        <v>682305.22135999997</v>
      </c>
      <c r="K11" s="392">
        <v>0.96244572871392753</v>
      </c>
      <c r="L11" s="391">
        <v>37352013.028300002</v>
      </c>
      <c r="M11" s="392">
        <v>0.99879853212195768</v>
      </c>
      <c r="N11" s="391">
        <v>13797880.53084</v>
      </c>
      <c r="O11" s="392">
        <v>0.99567878959883849</v>
      </c>
      <c r="P11" s="391">
        <v>16248835.64006</v>
      </c>
      <c r="Q11" s="392">
        <v>0.98843968615775768</v>
      </c>
      <c r="R11" s="391">
        <v>28816290.406549998</v>
      </c>
      <c r="S11" s="392">
        <v>0.95386558952498235</v>
      </c>
      <c r="T11" s="391">
        <v>96215019.605749995</v>
      </c>
      <c r="U11" s="392">
        <v>0.98275269473432414</v>
      </c>
      <c r="V11" s="391">
        <v>2017244.5042600001</v>
      </c>
      <c r="W11" s="392">
        <v>0.98480225364520169</v>
      </c>
      <c r="X11" s="391">
        <v>545242.43914999999</v>
      </c>
      <c r="Y11" s="392">
        <v>0.96973786646172677</v>
      </c>
      <c r="Z11" s="391">
        <v>823663.54154999997</v>
      </c>
      <c r="AA11" s="392">
        <v>1.0268033761414026</v>
      </c>
      <c r="AB11" s="391">
        <v>1629610.6633599999</v>
      </c>
      <c r="AC11" s="392">
        <v>0.94345841553477794</v>
      </c>
      <c r="AD11" s="391">
        <v>5015761.1483199997</v>
      </c>
      <c r="AE11" s="392">
        <v>0.97581590782137506</v>
      </c>
      <c r="AF11" s="391">
        <v>101913085.97543</v>
      </c>
      <c r="AG11" s="392">
        <v>0.98227028026309282</v>
      </c>
    </row>
    <row r="12" spans="1:33" ht="18.75">
      <c r="A12" s="388" t="s">
        <v>765</v>
      </c>
      <c r="B12" s="393">
        <v>257336.69469999999</v>
      </c>
      <c r="C12" s="394">
        <v>0.84513654562386142</v>
      </c>
      <c r="D12" s="393">
        <v>69681.258279999995</v>
      </c>
      <c r="E12" s="394">
        <v>0.71122774176257242</v>
      </c>
      <c r="F12" s="393">
        <v>76478.347540000002</v>
      </c>
      <c r="G12" s="394">
        <v>0.7595060449881289</v>
      </c>
      <c r="H12" s="393">
        <v>141601.55054</v>
      </c>
      <c r="I12" s="394">
        <v>0.68815716930815196</v>
      </c>
      <c r="J12" s="393">
        <v>545097.85106000002</v>
      </c>
      <c r="K12" s="394">
        <v>0.76890383080775571</v>
      </c>
      <c r="L12" s="393">
        <v>33848889.524149999</v>
      </c>
      <c r="M12" s="394">
        <v>0.90512447468532164</v>
      </c>
      <c r="N12" s="393">
        <v>11112042.640290001</v>
      </c>
      <c r="O12" s="394">
        <v>0.80186410813785058</v>
      </c>
      <c r="P12" s="393">
        <v>13548483.32708</v>
      </c>
      <c r="Q12" s="394">
        <v>0.82417343029282553</v>
      </c>
      <c r="R12" s="393">
        <v>24267826.50268</v>
      </c>
      <c r="S12" s="394">
        <v>0.80330411398849622</v>
      </c>
      <c r="T12" s="393">
        <v>82777241.994200006</v>
      </c>
      <c r="U12" s="394">
        <v>0.84549749057696721</v>
      </c>
      <c r="V12" s="393">
        <v>2017244.5042600001</v>
      </c>
      <c r="W12" s="394">
        <v>0.98480225364520169</v>
      </c>
      <c r="X12" s="393">
        <v>540100.66191000002</v>
      </c>
      <c r="Y12" s="394">
        <v>0.96059298753720246</v>
      </c>
      <c r="Z12" s="393">
        <v>810616.35725</v>
      </c>
      <c r="AA12" s="394">
        <v>1.010538369603456</v>
      </c>
      <c r="AB12" s="393">
        <v>1557527.6116300002</v>
      </c>
      <c r="AC12" s="394">
        <v>0.90172613965982962</v>
      </c>
      <c r="AD12" s="393">
        <v>4925489.1350500006</v>
      </c>
      <c r="AE12" s="394">
        <v>0.95825349526322667</v>
      </c>
      <c r="AF12" s="393">
        <v>88247828.980310008</v>
      </c>
      <c r="AG12" s="394">
        <v>0.85056024822952436</v>
      </c>
    </row>
    <row r="13" spans="1:33" ht="19.5">
      <c r="A13" s="395" t="s">
        <v>766</v>
      </c>
      <c r="B13" s="393">
        <v>89023.397830000002</v>
      </c>
      <c r="C13" s="394">
        <v>0.29236765867944042</v>
      </c>
      <c r="D13" s="393">
        <v>22597.02578</v>
      </c>
      <c r="E13" s="394">
        <v>0.23064496842866186</v>
      </c>
      <c r="F13" s="393">
        <v>26442.92281</v>
      </c>
      <c r="G13" s="394">
        <v>0.26260451967591608</v>
      </c>
      <c r="H13" s="393">
        <v>38107.839079999998</v>
      </c>
      <c r="I13" s="394">
        <v>0.18519700222022278</v>
      </c>
      <c r="J13" s="393">
        <v>176171.18549999999</v>
      </c>
      <c r="K13" s="394">
        <v>0.24850345519704412</v>
      </c>
      <c r="L13" s="393">
        <v>3844794.0099200001</v>
      </c>
      <c r="M13" s="394">
        <v>0.10281037893486109</v>
      </c>
      <c r="N13" s="393">
        <v>2019768.7238800002</v>
      </c>
      <c r="O13" s="394">
        <v>0.14574998484495497</v>
      </c>
      <c r="P13" s="393">
        <v>2205416.8826799998</v>
      </c>
      <c r="Q13" s="394">
        <v>0.13415863263388822</v>
      </c>
      <c r="R13" s="393">
        <v>2640743.19679</v>
      </c>
      <c r="S13" s="394">
        <v>8.7412849837799581E-2</v>
      </c>
      <c r="T13" s="393">
        <v>10710722.813270001</v>
      </c>
      <c r="U13" s="394">
        <v>0.10940071259585796</v>
      </c>
      <c r="V13" s="393">
        <v>0</v>
      </c>
      <c r="W13" s="394">
        <v>0</v>
      </c>
      <c r="X13" s="393">
        <v>0</v>
      </c>
      <c r="Y13" s="394">
        <v>0</v>
      </c>
      <c r="Z13" s="393">
        <v>0</v>
      </c>
      <c r="AA13" s="394">
        <v>0</v>
      </c>
      <c r="AB13" s="393">
        <v>0</v>
      </c>
      <c r="AC13" s="394">
        <v>0</v>
      </c>
      <c r="AD13" s="393">
        <v>0</v>
      </c>
      <c r="AE13" s="394">
        <v>0</v>
      </c>
      <c r="AF13" s="393">
        <v>10886893.99877</v>
      </c>
      <c r="AG13" s="394">
        <v>0.10493129824313782</v>
      </c>
    </row>
    <row r="14" spans="1:33" ht="19.5">
      <c r="A14" s="395" t="s">
        <v>767</v>
      </c>
      <c r="B14" s="393">
        <v>159882.32005000001</v>
      </c>
      <c r="C14" s="394">
        <v>0.52508015551730658</v>
      </c>
      <c r="D14" s="393">
        <v>42505.422479999994</v>
      </c>
      <c r="E14" s="394">
        <v>0.43384744175596246</v>
      </c>
      <c r="F14" s="393">
        <v>45818.325929999999</v>
      </c>
      <c r="G14" s="394">
        <v>0.45502154053303084</v>
      </c>
      <c r="H14" s="393">
        <v>92361.08073999999</v>
      </c>
      <c r="I14" s="394">
        <v>0.44885765469302374</v>
      </c>
      <c r="J14" s="393">
        <v>340567.14919999999</v>
      </c>
      <c r="K14" s="394">
        <v>0.48039702442035981</v>
      </c>
      <c r="L14" s="393">
        <v>26380219.653490003</v>
      </c>
      <c r="M14" s="394">
        <v>0.70541110185942313</v>
      </c>
      <c r="N14" s="393">
        <v>8655510.0035400018</v>
      </c>
      <c r="O14" s="394">
        <v>0.62459648816517799</v>
      </c>
      <c r="P14" s="393">
        <v>10588258.822860001</v>
      </c>
      <c r="Q14" s="394">
        <v>0.64409878096263407</v>
      </c>
      <c r="R14" s="393">
        <v>20889866.688680001</v>
      </c>
      <c r="S14" s="394">
        <v>0.69148820764128582</v>
      </c>
      <c r="T14" s="393">
        <v>66513855.168570004</v>
      </c>
      <c r="U14" s="394">
        <v>0.67938114726709764</v>
      </c>
      <c r="V14" s="393">
        <v>1886251.32922</v>
      </c>
      <c r="W14" s="394">
        <v>0.92085245791190995</v>
      </c>
      <c r="X14" s="393">
        <v>453986.73064999998</v>
      </c>
      <c r="Y14" s="394">
        <v>0.80743554054373656</v>
      </c>
      <c r="Z14" s="393">
        <v>756872.12944000005</v>
      </c>
      <c r="AA14" s="394">
        <v>0.94353922276787805</v>
      </c>
      <c r="AB14" s="393">
        <v>1463594.3267999999</v>
      </c>
      <c r="AC14" s="394">
        <v>0.84734373405568109</v>
      </c>
      <c r="AD14" s="393">
        <v>4560704.5161100002</v>
      </c>
      <c r="AE14" s="394">
        <v>0.88728467845474712</v>
      </c>
      <c r="AF14" s="393">
        <v>71415126.833880007</v>
      </c>
      <c r="AG14" s="394">
        <v>0.6883213865886828</v>
      </c>
    </row>
    <row r="15" spans="1:33" ht="19.5">
      <c r="A15" s="395" t="s">
        <v>768</v>
      </c>
      <c r="B15" s="393">
        <v>0</v>
      </c>
      <c r="C15" s="394">
        <v>0</v>
      </c>
      <c r="D15" s="393">
        <v>0</v>
      </c>
      <c r="E15" s="394">
        <v>0</v>
      </c>
      <c r="F15" s="393">
        <v>0</v>
      </c>
      <c r="G15" s="394">
        <v>0</v>
      </c>
      <c r="H15" s="393">
        <v>0</v>
      </c>
      <c r="I15" s="394">
        <v>0</v>
      </c>
      <c r="J15" s="393">
        <v>0</v>
      </c>
      <c r="K15" s="394">
        <v>0</v>
      </c>
      <c r="L15" s="393">
        <v>0</v>
      </c>
      <c r="M15" s="394">
        <v>0</v>
      </c>
      <c r="N15" s="393">
        <v>0</v>
      </c>
      <c r="O15" s="394">
        <v>0</v>
      </c>
      <c r="P15" s="393">
        <v>0</v>
      </c>
      <c r="Q15" s="394">
        <v>0</v>
      </c>
      <c r="R15" s="393">
        <v>0</v>
      </c>
      <c r="S15" s="394">
        <v>0</v>
      </c>
      <c r="T15" s="393">
        <v>0</v>
      </c>
      <c r="U15" s="394">
        <v>0</v>
      </c>
      <c r="V15" s="393">
        <v>0</v>
      </c>
      <c r="W15" s="394">
        <v>0</v>
      </c>
      <c r="X15" s="393">
        <v>0</v>
      </c>
      <c r="Y15" s="394">
        <v>0</v>
      </c>
      <c r="Z15" s="393">
        <v>0</v>
      </c>
      <c r="AA15" s="394">
        <v>0</v>
      </c>
      <c r="AB15" s="393">
        <v>0</v>
      </c>
      <c r="AC15" s="394">
        <v>0</v>
      </c>
      <c r="AD15" s="393">
        <v>0</v>
      </c>
      <c r="AE15" s="394">
        <v>0</v>
      </c>
      <c r="AF15" s="393">
        <v>0</v>
      </c>
      <c r="AG15" s="394">
        <v>0</v>
      </c>
    </row>
    <row r="16" spans="1:33" ht="19.5">
      <c r="A16" s="395" t="s">
        <v>769</v>
      </c>
      <c r="B16" s="393">
        <v>8430.9768199999999</v>
      </c>
      <c r="C16" s="394">
        <v>2.768873142711446E-2</v>
      </c>
      <c r="D16" s="393">
        <v>4578.8100199999999</v>
      </c>
      <c r="E16" s="394">
        <v>4.6735331577948062E-2</v>
      </c>
      <c r="F16" s="393">
        <v>4217.0987999999998</v>
      </c>
      <c r="G16" s="394">
        <v>4.1879984779181909E-2</v>
      </c>
      <c r="H16" s="393">
        <v>7293.6097300000001</v>
      </c>
      <c r="I16" s="394">
        <v>3.5445585212129239E-2</v>
      </c>
      <c r="J16" s="393">
        <v>24520.495370000001</v>
      </c>
      <c r="K16" s="394">
        <v>3.4588107046530168E-2</v>
      </c>
      <c r="L16" s="393">
        <v>164769.45473</v>
      </c>
      <c r="M16" s="394">
        <v>4.4059603801854174E-3</v>
      </c>
      <c r="N16" s="393">
        <v>370412.37461</v>
      </c>
      <c r="O16" s="394">
        <v>2.6729594011179882E-2</v>
      </c>
      <c r="P16" s="393">
        <v>466939.67439999996</v>
      </c>
      <c r="Q16" s="394">
        <v>2.8404601747626348E-2</v>
      </c>
      <c r="R16" s="393">
        <v>464654.80339999998</v>
      </c>
      <c r="S16" s="394">
        <v>1.5380821810083208E-2</v>
      </c>
      <c r="T16" s="393">
        <v>1466776.3071399997</v>
      </c>
      <c r="U16" s="394">
        <v>1.4981843524232364E-2</v>
      </c>
      <c r="V16" s="393">
        <v>50992.912229999994</v>
      </c>
      <c r="W16" s="394">
        <v>2.4894322318383393E-2</v>
      </c>
      <c r="X16" s="393">
        <v>28112.789479999999</v>
      </c>
      <c r="Y16" s="394">
        <v>4.9999843249771143E-2</v>
      </c>
      <c r="Z16" s="393">
        <v>53744.227810000004</v>
      </c>
      <c r="AA16" s="394">
        <v>6.6999146835578019E-2</v>
      </c>
      <c r="AB16" s="393">
        <v>83928.015469999998</v>
      </c>
      <c r="AC16" s="394">
        <v>4.8589883629653309E-2</v>
      </c>
      <c r="AD16" s="393">
        <v>216777.94498999999</v>
      </c>
      <c r="AE16" s="394">
        <v>4.2174130890766499E-2</v>
      </c>
      <c r="AF16" s="393">
        <v>1708074.7474999996</v>
      </c>
      <c r="AG16" s="394">
        <v>1.6462960029898725E-2</v>
      </c>
    </row>
    <row r="17" spans="1:33" ht="19.5">
      <c r="A17" s="396" t="s">
        <v>770</v>
      </c>
      <c r="B17" s="393">
        <v>0</v>
      </c>
      <c r="C17" s="394">
        <v>0</v>
      </c>
      <c r="D17" s="393">
        <v>0</v>
      </c>
      <c r="E17" s="394">
        <v>0</v>
      </c>
      <c r="F17" s="393">
        <v>0</v>
      </c>
      <c r="G17" s="394">
        <v>0</v>
      </c>
      <c r="H17" s="393">
        <v>0</v>
      </c>
      <c r="I17" s="394">
        <v>0</v>
      </c>
      <c r="J17" s="393">
        <v>0</v>
      </c>
      <c r="K17" s="394">
        <v>0</v>
      </c>
      <c r="L17" s="393">
        <v>34600.57417</v>
      </c>
      <c r="M17" s="394">
        <v>9.2522463689946415E-4</v>
      </c>
      <c r="N17" s="393">
        <v>45923.482899999995</v>
      </c>
      <c r="O17" s="394">
        <v>3.3139175082603257E-3</v>
      </c>
      <c r="P17" s="393">
        <v>69404.954190000004</v>
      </c>
      <c r="Q17" s="394">
        <v>4.2220016656592772E-3</v>
      </c>
      <c r="R17" s="393">
        <v>36790.554029999999</v>
      </c>
      <c r="S17" s="394">
        <v>1.2178265492771374E-3</v>
      </c>
      <c r="T17" s="393">
        <v>186719.56529</v>
      </c>
      <c r="U17" s="394">
        <v>1.90717786786589E-3</v>
      </c>
      <c r="V17" s="393">
        <v>0</v>
      </c>
      <c r="W17" s="394">
        <v>0</v>
      </c>
      <c r="X17" s="393">
        <v>0</v>
      </c>
      <c r="Y17" s="394">
        <v>0</v>
      </c>
      <c r="Z17" s="393">
        <v>0</v>
      </c>
      <c r="AA17" s="394">
        <v>0</v>
      </c>
      <c r="AB17" s="393">
        <v>0</v>
      </c>
      <c r="AC17" s="394">
        <v>0</v>
      </c>
      <c r="AD17" s="393">
        <v>0</v>
      </c>
      <c r="AE17" s="394">
        <v>0</v>
      </c>
      <c r="AF17" s="393">
        <v>186719.56529</v>
      </c>
      <c r="AG17" s="394">
        <v>1.7996617212850256E-3</v>
      </c>
    </row>
    <row r="18" spans="1:33" ht="19.5">
      <c r="A18" s="396" t="s">
        <v>771</v>
      </c>
      <c r="B18" s="393">
        <v>0</v>
      </c>
      <c r="C18" s="394">
        <v>0</v>
      </c>
      <c r="D18" s="393">
        <v>0</v>
      </c>
      <c r="E18" s="394">
        <v>0</v>
      </c>
      <c r="F18" s="393">
        <v>0</v>
      </c>
      <c r="G18" s="394">
        <v>0</v>
      </c>
      <c r="H18" s="393">
        <v>3839.0209900000004</v>
      </c>
      <c r="I18" s="394">
        <v>1.8656927182776166E-2</v>
      </c>
      <c r="J18" s="393">
        <v>3839.0209900000004</v>
      </c>
      <c r="K18" s="394">
        <v>5.4152441438215619E-3</v>
      </c>
      <c r="L18" s="393">
        <v>213049.28994999998</v>
      </c>
      <c r="M18" s="394">
        <v>5.6969705464190393E-3</v>
      </c>
      <c r="N18" s="393">
        <v>20428.055359999998</v>
      </c>
      <c r="O18" s="394">
        <v>1.4741236082774375E-3</v>
      </c>
      <c r="P18" s="393">
        <v>218462.99294999999</v>
      </c>
      <c r="Q18" s="394">
        <v>1.3289413283017555E-2</v>
      </c>
      <c r="R18" s="393">
        <v>122818.71216</v>
      </c>
      <c r="S18" s="394">
        <v>4.0654970374871188E-3</v>
      </c>
      <c r="T18" s="393">
        <v>574759.05041999999</v>
      </c>
      <c r="U18" s="394">
        <v>5.87066351945575E-3</v>
      </c>
      <c r="V18" s="393">
        <v>0</v>
      </c>
      <c r="W18" s="394">
        <v>0</v>
      </c>
      <c r="X18" s="393">
        <v>0</v>
      </c>
      <c r="Y18" s="394">
        <v>0</v>
      </c>
      <c r="Z18" s="393">
        <v>0</v>
      </c>
      <c r="AA18" s="394">
        <v>0</v>
      </c>
      <c r="AB18" s="393">
        <v>10005.26936</v>
      </c>
      <c r="AC18" s="394">
        <v>5.7925219744950534E-3</v>
      </c>
      <c r="AD18" s="393">
        <v>10005.26936</v>
      </c>
      <c r="AE18" s="394">
        <v>1.9465243090365156E-3</v>
      </c>
      <c r="AF18" s="393">
        <v>588603.34077000001</v>
      </c>
      <c r="AG18" s="394">
        <v>5.6731435709966608E-3</v>
      </c>
    </row>
    <row r="19" spans="1:33" ht="19.5">
      <c r="A19" s="397" t="s">
        <v>772</v>
      </c>
      <c r="B19" s="393">
        <v>0</v>
      </c>
      <c r="C19" s="394">
        <v>0</v>
      </c>
      <c r="D19" s="393">
        <v>0</v>
      </c>
      <c r="E19" s="394">
        <v>0</v>
      </c>
      <c r="F19" s="393">
        <v>0</v>
      </c>
      <c r="G19" s="394">
        <v>0</v>
      </c>
      <c r="H19" s="393">
        <v>0</v>
      </c>
      <c r="I19" s="394">
        <v>0</v>
      </c>
      <c r="J19" s="393">
        <v>0</v>
      </c>
      <c r="K19" s="394">
        <v>0</v>
      </c>
      <c r="L19" s="393">
        <v>1299126.2</v>
      </c>
      <c r="M19" s="394">
        <v>3.4738832967799289E-2</v>
      </c>
      <c r="N19" s="393">
        <v>0</v>
      </c>
      <c r="O19" s="394">
        <v>0</v>
      </c>
      <c r="P19" s="393">
        <v>0</v>
      </c>
      <c r="Q19" s="394">
        <v>0</v>
      </c>
      <c r="R19" s="393">
        <v>0</v>
      </c>
      <c r="S19" s="394">
        <v>0</v>
      </c>
      <c r="T19" s="393">
        <v>1299126.2</v>
      </c>
      <c r="U19" s="394">
        <v>1.32694435762882E-2</v>
      </c>
      <c r="V19" s="393">
        <v>0</v>
      </c>
      <c r="W19" s="394">
        <v>0</v>
      </c>
      <c r="X19" s="393">
        <v>0</v>
      </c>
      <c r="Y19" s="394">
        <v>0</v>
      </c>
      <c r="Z19" s="393">
        <v>0</v>
      </c>
      <c r="AA19" s="394">
        <v>0</v>
      </c>
      <c r="AB19" s="393">
        <v>0</v>
      </c>
      <c r="AC19" s="394">
        <v>0</v>
      </c>
      <c r="AD19" s="393">
        <v>0</v>
      </c>
      <c r="AE19" s="394">
        <v>0</v>
      </c>
      <c r="AF19" s="393">
        <v>1299126.2</v>
      </c>
      <c r="AG19" s="394">
        <v>1.2521385692106087E-2</v>
      </c>
    </row>
    <row r="20" spans="1:33" ht="17.25" customHeight="1">
      <c r="A20" s="388" t="s">
        <v>773</v>
      </c>
      <c r="B20" s="393">
        <v>0</v>
      </c>
      <c r="C20" s="394">
        <v>0</v>
      </c>
      <c r="D20" s="393">
        <v>0</v>
      </c>
      <c r="E20" s="394">
        <v>0</v>
      </c>
      <c r="F20" s="393">
        <v>0</v>
      </c>
      <c r="G20" s="394">
        <v>0</v>
      </c>
      <c r="H20" s="393">
        <v>0</v>
      </c>
      <c r="I20" s="394">
        <v>0</v>
      </c>
      <c r="J20" s="393">
        <v>0</v>
      </c>
      <c r="K20" s="394">
        <v>0</v>
      </c>
      <c r="L20" s="393">
        <v>1912330.34189</v>
      </c>
      <c r="M20" s="394">
        <v>5.1136005359734282E-2</v>
      </c>
      <c r="N20" s="393">
        <v>0</v>
      </c>
      <c r="O20" s="394">
        <v>0</v>
      </c>
      <c r="P20" s="393">
        <v>0</v>
      </c>
      <c r="Q20" s="394">
        <v>0</v>
      </c>
      <c r="R20" s="393">
        <v>112952.54762</v>
      </c>
      <c r="S20" s="394">
        <v>3.7389111125632631E-3</v>
      </c>
      <c r="T20" s="393">
        <v>2025282.8895100001</v>
      </c>
      <c r="U20" s="394">
        <v>2.0686502226169311E-2</v>
      </c>
      <c r="V20" s="393">
        <v>80000.26281</v>
      </c>
      <c r="W20" s="394">
        <v>3.9055473414908358E-2</v>
      </c>
      <c r="X20" s="393">
        <v>58001.141779999998</v>
      </c>
      <c r="Y20" s="394">
        <v>0.1031576037436948</v>
      </c>
      <c r="Z20" s="393">
        <v>0</v>
      </c>
      <c r="AA20" s="394">
        <v>0</v>
      </c>
      <c r="AB20" s="393">
        <v>0</v>
      </c>
      <c r="AC20" s="394">
        <v>0</v>
      </c>
      <c r="AD20" s="393">
        <v>138001.40458999999</v>
      </c>
      <c r="AE20" s="394">
        <v>2.684816160867641E-2</v>
      </c>
      <c r="AF20" s="393">
        <v>2163284.2941000001</v>
      </c>
      <c r="AG20" s="394">
        <v>2.0850412383417071E-2</v>
      </c>
    </row>
    <row r="21" spans="1:33" ht="19.5">
      <c r="A21" s="395" t="s">
        <v>774</v>
      </c>
      <c r="B21" s="393">
        <v>35732.349259999995</v>
      </c>
      <c r="C21" s="394">
        <v>0.11735098352695886</v>
      </c>
      <c r="D21" s="393">
        <v>27054.252039999999</v>
      </c>
      <c r="E21" s="394">
        <v>0.27613931003033354</v>
      </c>
      <c r="F21" s="393">
        <v>1714.87149</v>
      </c>
      <c r="G21" s="394">
        <v>1.7030379250173842E-2</v>
      </c>
      <c r="H21" s="393">
        <v>50582.972350000004</v>
      </c>
      <c r="I21" s="394">
        <v>0.24582382703313385</v>
      </c>
      <c r="J21" s="393">
        <v>115084.44514</v>
      </c>
      <c r="K21" s="394">
        <v>0.16233575414479273</v>
      </c>
      <c r="L21" s="393">
        <v>3503123.5041499999</v>
      </c>
      <c r="M21" s="394">
        <v>9.3674057436635955E-2</v>
      </c>
      <c r="N21" s="393">
        <v>2685837.8905500001</v>
      </c>
      <c r="O21" s="394">
        <v>0.19381468146098796</v>
      </c>
      <c r="P21" s="393">
        <v>145939.19824999999</v>
      </c>
      <c r="Q21" s="394">
        <v>8.8776881317393971E-3</v>
      </c>
      <c r="R21" s="393">
        <v>4548463.9038699996</v>
      </c>
      <c r="S21" s="394">
        <v>0.15056147553648622</v>
      </c>
      <c r="T21" s="393">
        <v>10883364.496819999</v>
      </c>
      <c r="U21" s="394">
        <v>0.11116409715294111</v>
      </c>
      <c r="V21" s="393">
        <v>0</v>
      </c>
      <c r="W21" s="394">
        <v>0</v>
      </c>
      <c r="X21" s="393">
        <v>5141.7772400000003</v>
      </c>
      <c r="Y21" s="394">
        <v>9.1448789245243151E-3</v>
      </c>
      <c r="Z21" s="393">
        <v>13047.184300000001</v>
      </c>
      <c r="AA21" s="394">
        <v>1.6265006537946727E-2</v>
      </c>
      <c r="AB21" s="393">
        <v>72083.051730000007</v>
      </c>
      <c r="AC21" s="394">
        <v>4.1732275874948432E-2</v>
      </c>
      <c r="AD21" s="393">
        <v>90272.01327000001</v>
      </c>
      <c r="AE21" s="394">
        <v>1.7562412558148454E-2</v>
      </c>
      <c r="AF21" s="393">
        <v>11088720.955229999</v>
      </c>
      <c r="AG21" s="394">
        <v>0.10687656973785446</v>
      </c>
    </row>
    <row r="22" spans="1:33" ht="19.5">
      <c r="A22" s="395" t="s">
        <v>775</v>
      </c>
      <c r="B22" s="393">
        <v>15427.366050000001</v>
      </c>
      <c r="C22" s="394">
        <v>5.0666038385126726E-2</v>
      </c>
      <c r="D22" s="393">
        <v>17159.053230000001</v>
      </c>
      <c r="E22" s="394">
        <v>0.17514027416837677</v>
      </c>
      <c r="F22" s="393">
        <v>15835.56149</v>
      </c>
      <c r="G22" s="394">
        <v>0.15726287327463118</v>
      </c>
      <c r="H22" s="393">
        <v>17577.281920000001</v>
      </c>
      <c r="I22" s="394">
        <v>8.5422317227957664E-2</v>
      </c>
      <c r="J22" s="393">
        <v>65999.262690000003</v>
      </c>
      <c r="K22" s="394">
        <v>9.3097204133432823E-2</v>
      </c>
      <c r="L22" s="393">
        <v>1678621.39717</v>
      </c>
      <c r="M22" s="394">
        <v>4.4886592489984813E-2</v>
      </c>
      <c r="N22" s="393">
        <v>1286101.26302</v>
      </c>
      <c r="O22" s="394">
        <v>9.2807279060223388E-2</v>
      </c>
      <c r="P22" s="393">
        <v>1921423.4147900001</v>
      </c>
      <c r="Q22" s="394">
        <v>0.11688290774563966</v>
      </c>
      <c r="R22" s="393">
        <v>1335034.0508699999</v>
      </c>
      <c r="S22" s="394">
        <v>4.4191775693639648E-2</v>
      </c>
      <c r="T22" s="393">
        <v>6221180.1258499995</v>
      </c>
      <c r="U22" s="394">
        <v>6.3543941041210694E-2</v>
      </c>
      <c r="V22" s="393">
        <v>0</v>
      </c>
      <c r="W22" s="394">
        <v>0</v>
      </c>
      <c r="X22" s="393">
        <v>0</v>
      </c>
      <c r="Y22" s="394">
        <v>0</v>
      </c>
      <c r="Z22" s="393">
        <v>0</v>
      </c>
      <c r="AA22" s="394">
        <v>0</v>
      </c>
      <c r="AB22" s="393">
        <v>0</v>
      </c>
      <c r="AC22" s="394">
        <v>0</v>
      </c>
      <c r="AD22" s="393">
        <v>0</v>
      </c>
      <c r="AE22" s="394">
        <v>0</v>
      </c>
      <c r="AF22" s="393">
        <v>6287179.3885399997</v>
      </c>
      <c r="AG22" s="394">
        <v>6.0597806463582246E-2</v>
      </c>
    </row>
    <row r="23" spans="1:33" ht="19.5">
      <c r="A23" s="395" t="s">
        <v>776</v>
      </c>
      <c r="B23" s="393">
        <v>6646.8491100000001</v>
      </c>
      <c r="C23" s="394">
        <v>2.182935901410114E-2</v>
      </c>
      <c r="D23" s="393">
        <v>0</v>
      </c>
      <c r="E23" s="394">
        <v>0</v>
      </c>
      <c r="F23" s="393">
        <v>0</v>
      </c>
      <c r="G23" s="394">
        <v>0</v>
      </c>
      <c r="H23" s="393">
        <v>0</v>
      </c>
      <c r="I23" s="394">
        <v>0</v>
      </c>
      <c r="J23" s="393">
        <v>6646.8491100000001</v>
      </c>
      <c r="K23" s="394">
        <v>9.3759088089260638E-3</v>
      </c>
      <c r="L23" s="393">
        <v>645056.88887000002</v>
      </c>
      <c r="M23" s="394">
        <v>1.7248919710173807E-2</v>
      </c>
      <c r="N23" s="393">
        <v>0</v>
      </c>
      <c r="O23" s="394">
        <v>0</v>
      </c>
      <c r="P23" s="393">
        <v>0</v>
      </c>
      <c r="Q23" s="394">
        <v>0</v>
      </c>
      <c r="R23" s="393">
        <v>266957.43436000001</v>
      </c>
      <c r="S23" s="394">
        <v>8.8367207198188722E-3</v>
      </c>
      <c r="T23" s="393">
        <v>912014.32322999998</v>
      </c>
      <c r="U23" s="394">
        <v>9.3154326368501805E-3</v>
      </c>
      <c r="V23" s="393">
        <v>0</v>
      </c>
      <c r="W23" s="394">
        <v>0</v>
      </c>
      <c r="X23" s="393">
        <v>0</v>
      </c>
      <c r="Y23" s="394">
        <v>0</v>
      </c>
      <c r="Z23" s="393">
        <v>13047.184300000001</v>
      </c>
      <c r="AA23" s="394">
        <v>1.6265006537946727E-2</v>
      </c>
      <c r="AB23" s="393">
        <v>48942.999200000006</v>
      </c>
      <c r="AC23" s="394">
        <v>2.8335408889350867E-2</v>
      </c>
      <c r="AD23" s="393">
        <v>61990.183500000006</v>
      </c>
      <c r="AE23" s="394">
        <v>1.2060184964813812E-2</v>
      </c>
      <c r="AF23" s="393">
        <v>980651.35583999997</v>
      </c>
      <c r="AG23" s="394">
        <v>9.4518252776053715E-3</v>
      </c>
    </row>
    <row r="24" spans="1:33" ht="19.5">
      <c r="A24" s="395" t="s">
        <v>768</v>
      </c>
      <c r="B24" s="393">
        <v>0</v>
      </c>
      <c r="C24" s="394">
        <v>0</v>
      </c>
      <c r="D24" s="393">
        <v>0</v>
      </c>
      <c r="E24" s="394">
        <v>0</v>
      </c>
      <c r="F24" s="393">
        <v>0</v>
      </c>
      <c r="G24" s="394">
        <v>0</v>
      </c>
      <c r="H24" s="393">
        <v>0</v>
      </c>
      <c r="I24" s="394">
        <v>0</v>
      </c>
      <c r="J24" s="393">
        <v>0</v>
      </c>
      <c r="K24" s="394">
        <v>0</v>
      </c>
      <c r="L24" s="393">
        <v>0</v>
      </c>
      <c r="M24" s="394">
        <v>0</v>
      </c>
      <c r="N24" s="393">
        <v>0</v>
      </c>
      <c r="O24" s="394">
        <v>0</v>
      </c>
      <c r="P24" s="393">
        <v>0</v>
      </c>
      <c r="Q24" s="394">
        <v>0</v>
      </c>
      <c r="R24" s="393">
        <v>0</v>
      </c>
      <c r="S24" s="394">
        <v>0</v>
      </c>
      <c r="T24" s="393">
        <v>0</v>
      </c>
      <c r="U24" s="394">
        <v>0</v>
      </c>
      <c r="V24" s="393">
        <v>0</v>
      </c>
      <c r="W24" s="394">
        <v>0</v>
      </c>
      <c r="X24" s="393">
        <v>0</v>
      </c>
      <c r="Y24" s="394">
        <v>0</v>
      </c>
      <c r="Z24" s="393">
        <v>0</v>
      </c>
      <c r="AA24" s="394">
        <v>0</v>
      </c>
      <c r="AB24" s="393">
        <v>0</v>
      </c>
      <c r="AC24" s="394">
        <v>0</v>
      </c>
      <c r="AD24" s="393">
        <v>0</v>
      </c>
      <c r="AE24" s="394">
        <v>0</v>
      </c>
      <c r="AF24" s="393">
        <v>0</v>
      </c>
      <c r="AG24" s="394">
        <v>0</v>
      </c>
    </row>
    <row r="25" spans="1:33" ht="19.5">
      <c r="A25" s="395" t="s">
        <v>777</v>
      </c>
      <c r="B25" s="393">
        <v>0</v>
      </c>
      <c r="C25" s="394">
        <v>0</v>
      </c>
      <c r="D25" s="393">
        <v>0</v>
      </c>
      <c r="E25" s="394">
        <v>0</v>
      </c>
      <c r="F25" s="393">
        <v>0</v>
      </c>
      <c r="G25" s="394">
        <v>0</v>
      </c>
      <c r="H25" s="393">
        <v>0</v>
      </c>
      <c r="I25" s="394">
        <v>0</v>
      </c>
      <c r="J25" s="393">
        <v>0</v>
      </c>
      <c r="K25" s="394">
        <v>0</v>
      </c>
      <c r="L25" s="393">
        <v>0</v>
      </c>
      <c r="M25" s="394">
        <v>0</v>
      </c>
      <c r="N25" s="393">
        <v>24974.346590000001</v>
      </c>
      <c r="O25" s="394">
        <v>1.8021918024419391E-3</v>
      </c>
      <c r="P25" s="393">
        <v>0</v>
      </c>
      <c r="Q25" s="394">
        <v>0</v>
      </c>
      <c r="R25" s="393">
        <v>0</v>
      </c>
      <c r="S25" s="394">
        <v>0</v>
      </c>
      <c r="T25" s="393">
        <v>24974.346590000001</v>
      </c>
      <c r="U25" s="394">
        <v>2.5509121664290244E-4</v>
      </c>
      <c r="V25" s="393">
        <v>0</v>
      </c>
      <c r="W25" s="394">
        <v>0</v>
      </c>
      <c r="X25" s="393">
        <v>5141.7772400000003</v>
      </c>
      <c r="Y25" s="394">
        <v>9.1448789245243151E-3</v>
      </c>
      <c r="Z25" s="393">
        <v>0</v>
      </c>
      <c r="AA25" s="394">
        <v>0</v>
      </c>
      <c r="AB25" s="393">
        <v>0</v>
      </c>
      <c r="AC25" s="394">
        <v>0</v>
      </c>
      <c r="AD25" s="393">
        <v>5141.7772400000003</v>
      </c>
      <c r="AE25" s="394">
        <v>1.0003323278155785E-3</v>
      </c>
      <c r="AF25" s="393">
        <v>30116.12383</v>
      </c>
      <c r="AG25" s="394">
        <v>2.9026864520679911E-4</v>
      </c>
    </row>
    <row r="26" spans="1:33" ht="19.5">
      <c r="A26" s="396" t="s">
        <v>770</v>
      </c>
      <c r="B26" s="393">
        <v>0</v>
      </c>
      <c r="C26" s="394">
        <v>0</v>
      </c>
      <c r="D26" s="393">
        <v>0</v>
      </c>
      <c r="E26" s="394">
        <v>0</v>
      </c>
      <c r="F26" s="393">
        <v>1714.87149</v>
      </c>
      <c r="G26" s="394">
        <v>1.7030379250173842E-2</v>
      </c>
      <c r="H26" s="393">
        <v>0</v>
      </c>
      <c r="I26" s="394">
        <v>0</v>
      </c>
      <c r="J26" s="393">
        <v>1714.87149</v>
      </c>
      <c r="K26" s="394">
        <v>2.4189624953389628E-3</v>
      </c>
      <c r="L26" s="393">
        <v>0</v>
      </c>
      <c r="M26" s="394">
        <v>0</v>
      </c>
      <c r="N26" s="393">
        <v>70659.593800000002</v>
      </c>
      <c r="O26" s="394">
        <v>5.0989178135786122E-3</v>
      </c>
      <c r="P26" s="393">
        <v>145939.19824999999</v>
      </c>
      <c r="Q26" s="394">
        <v>8.8776881317393971E-3</v>
      </c>
      <c r="R26" s="393">
        <v>0</v>
      </c>
      <c r="S26" s="394">
        <v>0</v>
      </c>
      <c r="T26" s="393">
        <v>216598.79204999999</v>
      </c>
      <c r="U26" s="394">
        <v>2.2123681670030643E-3</v>
      </c>
      <c r="V26" s="393">
        <v>0</v>
      </c>
      <c r="W26" s="394">
        <v>0</v>
      </c>
      <c r="X26" s="393">
        <v>0</v>
      </c>
      <c r="Y26" s="394">
        <v>0</v>
      </c>
      <c r="Z26" s="393">
        <v>0</v>
      </c>
      <c r="AA26" s="394">
        <v>0</v>
      </c>
      <c r="AB26" s="393">
        <v>0</v>
      </c>
      <c r="AC26" s="394">
        <v>0</v>
      </c>
      <c r="AD26" s="393">
        <v>0</v>
      </c>
      <c r="AE26" s="394">
        <v>0</v>
      </c>
      <c r="AF26" s="393">
        <v>218313.66353999998</v>
      </c>
      <c r="AG26" s="394">
        <v>2.104175547411036E-3</v>
      </c>
    </row>
    <row r="27" spans="1:33" ht="39">
      <c r="A27" s="396" t="s">
        <v>778</v>
      </c>
      <c r="B27" s="393">
        <v>13658.134099999999</v>
      </c>
      <c r="C27" s="394">
        <v>4.4855586127731002E-2</v>
      </c>
      <c r="D27" s="393">
        <v>9895.1988099999999</v>
      </c>
      <c r="E27" s="394">
        <v>0.1009990358619568</v>
      </c>
      <c r="F27" s="393">
        <v>6287.3636699999997</v>
      </c>
      <c r="G27" s="394">
        <v>6.2439773713810383E-2</v>
      </c>
      <c r="H27" s="393">
        <v>33005.690430000002</v>
      </c>
      <c r="I27" s="394">
        <v>0.16040150980517617</v>
      </c>
      <c r="J27" s="393">
        <v>62846.387009999999</v>
      </c>
      <c r="K27" s="394">
        <v>8.8649822468474165E-2</v>
      </c>
      <c r="L27" s="393">
        <v>1179445.2181099998</v>
      </c>
      <c r="M27" s="394">
        <v>3.1538545236477325E-2</v>
      </c>
      <c r="N27" s="393">
        <v>1304102.6871400001</v>
      </c>
      <c r="O27" s="394">
        <v>9.4106292784744E-2</v>
      </c>
      <c r="P27" s="393">
        <v>632989.69994000008</v>
      </c>
      <c r="Q27" s="394">
        <v>3.850565998755321E-2</v>
      </c>
      <c r="R27" s="393">
        <v>2946472.4186399998</v>
      </c>
      <c r="S27" s="394">
        <v>9.7532979123027691E-2</v>
      </c>
      <c r="T27" s="393">
        <v>6063010.0238300003</v>
      </c>
      <c r="U27" s="394">
        <v>6.1928371095650261E-2</v>
      </c>
      <c r="V27" s="393">
        <v>0</v>
      </c>
      <c r="W27" s="394">
        <v>0</v>
      </c>
      <c r="X27" s="393">
        <v>0</v>
      </c>
      <c r="Y27" s="394">
        <v>0</v>
      </c>
      <c r="Z27" s="393">
        <v>0</v>
      </c>
      <c r="AA27" s="394">
        <v>0</v>
      </c>
      <c r="AB27" s="393">
        <v>23140.052530000001</v>
      </c>
      <c r="AC27" s="394">
        <v>1.3396866985597564E-2</v>
      </c>
      <c r="AD27" s="393">
        <v>23140.052530000001</v>
      </c>
      <c r="AE27" s="394">
        <v>4.5018952655190613E-3</v>
      </c>
      <c r="AF27" s="393">
        <v>6148996.46337</v>
      </c>
      <c r="AG27" s="394">
        <v>5.9265956099763095E-2</v>
      </c>
    </row>
    <row r="28" spans="1:33" ht="19.5" customHeight="1">
      <c r="A28" s="397" t="s">
        <v>772</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row>
    <row r="29" spans="1:33" ht="19.5">
      <c r="A29" s="395" t="s">
        <v>773</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row>
    <row r="30" spans="1:33" ht="19.5">
      <c r="A30" s="395" t="s">
        <v>779</v>
      </c>
      <c r="B30" s="393">
        <v>0</v>
      </c>
      <c r="C30" s="394">
        <v>0</v>
      </c>
      <c r="D30" s="393">
        <v>0</v>
      </c>
      <c r="E30" s="394">
        <v>0</v>
      </c>
      <c r="F30" s="393">
        <v>0</v>
      </c>
      <c r="G30" s="394">
        <v>0</v>
      </c>
      <c r="H30" s="393">
        <v>0</v>
      </c>
      <c r="I30" s="394">
        <v>0</v>
      </c>
      <c r="J30" s="393">
        <v>0</v>
      </c>
      <c r="K30" s="394">
        <v>0</v>
      </c>
      <c r="L30" s="393">
        <v>0</v>
      </c>
      <c r="M30" s="394">
        <v>0</v>
      </c>
      <c r="N30" s="393">
        <v>0</v>
      </c>
      <c r="O30" s="394">
        <v>0</v>
      </c>
      <c r="P30" s="393">
        <v>0</v>
      </c>
      <c r="Q30" s="394">
        <v>0</v>
      </c>
      <c r="R30" s="393">
        <v>0</v>
      </c>
      <c r="S30" s="394">
        <v>0</v>
      </c>
      <c r="T30" s="393">
        <v>0</v>
      </c>
      <c r="U30" s="394">
        <v>0</v>
      </c>
      <c r="V30" s="393">
        <v>0</v>
      </c>
      <c r="W30" s="394">
        <v>0</v>
      </c>
      <c r="X30" s="393">
        <v>0</v>
      </c>
      <c r="Y30" s="394">
        <v>0</v>
      </c>
      <c r="Z30" s="393">
        <v>0</v>
      </c>
      <c r="AA30" s="394">
        <v>0</v>
      </c>
      <c r="AB30" s="393">
        <v>0</v>
      </c>
      <c r="AC30" s="394">
        <v>0</v>
      </c>
      <c r="AD30" s="393">
        <v>0</v>
      </c>
      <c r="AE30" s="394">
        <v>0</v>
      </c>
      <c r="AF30" s="393">
        <v>0</v>
      </c>
      <c r="AG30" s="394">
        <v>0</v>
      </c>
    </row>
    <row r="31" spans="1:33" ht="18">
      <c r="A31" s="388" t="s">
        <v>780</v>
      </c>
      <c r="B31" s="391">
        <v>305575.55911999999</v>
      </c>
      <c r="C31" s="392">
        <v>1.0035610069633683</v>
      </c>
      <c r="D31" s="391">
        <v>98005.445129999993</v>
      </c>
      <c r="E31" s="392">
        <v>1.0003291148984916</v>
      </c>
      <c r="F31" s="391">
        <v>102222.36930999999</v>
      </c>
      <c r="G31" s="392">
        <v>1.0151697823144934</v>
      </c>
      <c r="H31" s="391">
        <v>205829.81419</v>
      </c>
      <c r="I31" s="392">
        <v>1.000294571295683</v>
      </c>
      <c r="J31" s="391">
        <v>711633.18775000004</v>
      </c>
      <c r="K31" s="392">
        <v>1.0038151556218131</v>
      </c>
      <c r="L31" s="391">
        <v>37678893.540629998</v>
      </c>
      <c r="M31" s="392">
        <v>1.0075393669371284</v>
      </c>
      <c r="N31" s="391">
        <v>13902045.519169999</v>
      </c>
      <c r="O31" s="392">
        <v>1.0031955143064613</v>
      </c>
      <c r="P31" s="391">
        <v>16456443.880309999</v>
      </c>
      <c r="Q31" s="392">
        <v>1.0010687894598154</v>
      </c>
      <c r="R31" s="391">
        <v>30219851.282099999</v>
      </c>
      <c r="S31" s="392">
        <v>1.0003257134029118</v>
      </c>
      <c r="T31" s="391">
        <v>98257234.22220999</v>
      </c>
      <c r="U31" s="392">
        <v>1.0036121398165547</v>
      </c>
      <c r="V31" s="391">
        <v>2052865.28403</v>
      </c>
      <c r="W31" s="392">
        <v>1.0021920267341926</v>
      </c>
      <c r="X31" s="391">
        <v>569115.35360999999</v>
      </c>
      <c r="Y31" s="392">
        <v>1.0121969038960723</v>
      </c>
      <c r="Z31" s="391">
        <v>826780.62005999999</v>
      </c>
      <c r="AA31" s="392">
        <v>1.0306892185713623</v>
      </c>
      <c r="AB31" s="391">
        <v>1729936.1331</v>
      </c>
      <c r="AC31" s="392">
        <v>1.0015415582429408</v>
      </c>
      <c r="AD31" s="391">
        <v>5178697.3908000002</v>
      </c>
      <c r="AE31" s="392">
        <v>1.0075151400357876</v>
      </c>
      <c r="AF31" s="391">
        <v>104147564.80075999</v>
      </c>
      <c r="AG31" s="392">
        <v>1.0038068878634945</v>
      </c>
    </row>
    <row r="32" spans="1:33" ht="18">
      <c r="A32" s="388" t="s">
        <v>951</v>
      </c>
      <c r="B32" s="391">
        <v>1084.2955099999999</v>
      </c>
      <c r="C32" s="392">
        <v>3.5610069633682253E-3</v>
      </c>
      <c r="D32" s="391">
        <v>32.244439999999997</v>
      </c>
      <c r="E32" s="392">
        <v>3.2911489849173775E-4</v>
      </c>
      <c r="F32" s="391">
        <v>1527.5189599999999</v>
      </c>
      <c r="G32" s="392">
        <v>1.5169782314493504E-2</v>
      </c>
      <c r="H32" s="391">
        <v>60.613699999999994</v>
      </c>
      <c r="I32" s="392">
        <v>2.9457129568302769E-4</v>
      </c>
      <c r="J32" s="391">
        <v>2704.6726099999996</v>
      </c>
      <c r="K32" s="392">
        <v>3.8151556218131225E-3</v>
      </c>
      <c r="L32" s="391">
        <v>281949.28506999998</v>
      </c>
      <c r="M32" s="392">
        <v>7.5393669371283225E-3</v>
      </c>
      <c r="N32" s="391">
        <v>44282.679409999997</v>
      </c>
      <c r="O32" s="392">
        <v>3.1955143064612383E-3</v>
      </c>
      <c r="P32" s="391">
        <v>17569.695460000003</v>
      </c>
      <c r="Q32" s="392">
        <v>1.0687894598154515E-3</v>
      </c>
      <c r="R32" s="391">
        <v>9839.8056400000005</v>
      </c>
      <c r="S32" s="392">
        <v>3.2571340291172329E-4</v>
      </c>
      <c r="T32" s="391">
        <v>353641.46557999996</v>
      </c>
      <c r="U32" s="392">
        <v>3.6121398165549086E-3</v>
      </c>
      <c r="V32" s="391">
        <v>4490.0931799999998</v>
      </c>
      <c r="W32" s="392">
        <v>2.1920267341925662E-3</v>
      </c>
      <c r="X32" s="391">
        <v>6857.8013300000002</v>
      </c>
      <c r="Y32" s="392">
        <v>1.2196903896072288E-2</v>
      </c>
      <c r="Z32" s="391">
        <v>24617.751600000003</v>
      </c>
      <c r="AA32" s="392">
        <v>3.0689218571362444E-2</v>
      </c>
      <c r="AB32" s="391">
        <v>2662.6926100000001</v>
      </c>
      <c r="AC32" s="392">
        <v>1.5415582429407567E-3</v>
      </c>
      <c r="AD32" s="391">
        <v>38628.33872</v>
      </c>
      <c r="AE32" s="392">
        <v>7.5151400357877504E-3</v>
      </c>
      <c r="AF32" s="391">
        <v>394974.47690999997</v>
      </c>
      <c r="AG32" s="392">
        <v>3.8068878634946782E-3</v>
      </c>
    </row>
    <row r="33" spans="1:33" ht="22.5" customHeight="1">
      <c r="A33" s="797" t="s">
        <v>782</v>
      </c>
      <c r="B33" s="798">
        <v>304491.26361000002</v>
      </c>
      <c r="C33" s="799">
        <v>1</v>
      </c>
      <c r="D33" s="798">
        <v>97973.200689999998</v>
      </c>
      <c r="E33" s="799">
        <v>1</v>
      </c>
      <c r="F33" s="800">
        <v>100694.85034999999</v>
      </c>
      <c r="G33" s="799">
        <v>1</v>
      </c>
      <c r="H33" s="798">
        <v>205769.20049000002</v>
      </c>
      <c r="I33" s="799">
        <v>1</v>
      </c>
      <c r="J33" s="798">
        <v>708928.51514000003</v>
      </c>
      <c r="K33" s="799">
        <v>1</v>
      </c>
      <c r="L33" s="798">
        <v>37396944.255559996</v>
      </c>
      <c r="M33" s="799">
        <v>1</v>
      </c>
      <c r="N33" s="798">
        <v>13857762.83976</v>
      </c>
      <c r="O33" s="799">
        <v>1</v>
      </c>
      <c r="P33" s="800">
        <v>16438874.18485</v>
      </c>
      <c r="Q33" s="799">
        <v>1</v>
      </c>
      <c r="R33" s="798">
        <v>30210011.476459999</v>
      </c>
      <c r="S33" s="799">
        <v>1</v>
      </c>
      <c r="T33" s="798">
        <v>97903592.756629989</v>
      </c>
      <c r="U33" s="799">
        <v>1</v>
      </c>
      <c r="V33" s="798">
        <v>2048375.1908499999</v>
      </c>
      <c r="W33" s="799">
        <v>1</v>
      </c>
      <c r="X33" s="798">
        <v>562257.55227999995</v>
      </c>
      <c r="Y33" s="799">
        <v>1</v>
      </c>
      <c r="Z33" s="800">
        <v>802162.86846000003</v>
      </c>
      <c r="AA33" s="799">
        <v>1</v>
      </c>
      <c r="AB33" s="798">
        <v>1727273.4404899999</v>
      </c>
      <c r="AC33" s="799">
        <v>1</v>
      </c>
      <c r="AD33" s="798">
        <v>5140069.0520799998</v>
      </c>
      <c r="AE33" s="799">
        <v>1</v>
      </c>
      <c r="AF33" s="798">
        <v>103752590.32384999</v>
      </c>
      <c r="AG33" s="799">
        <v>1</v>
      </c>
    </row>
    <row r="34" spans="1:33" ht="19.5">
      <c r="A34" s="397" t="s">
        <v>783</v>
      </c>
      <c r="B34" s="393">
        <v>684.56605000000002</v>
      </c>
      <c r="C34" s="394">
        <v>2.2482288716066719E-3</v>
      </c>
      <c r="D34" s="393">
        <v>232.33449999999999</v>
      </c>
      <c r="E34" s="394">
        <v>2.3714086950689371E-3</v>
      </c>
      <c r="F34" s="393">
        <v>12.899299999999998</v>
      </c>
      <c r="G34" s="394">
        <v>1.2810287671280104E-4</v>
      </c>
      <c r="H34" s="393">
        <v>0</v>
      </c>
      <c r="I34" s="394">
        <v>0</v>
      </c>
      <c r="J34" s="393">
        <v>929.79985000000011</v>
      </c>
      <c r="K34" s="394">
        <v>1.3115565676130015E-3</v>
      </c>
      <c r="L34" s="393">
        <v>92339.713129999989</v>
      </c>
      <c r="M34" s="394">
        <v>2.4691780295998749E-3</v>
      </c>
      <c r="N34" s="393">
        <v>19591.16948</v>
      </c>
      <c r="O34" s="394">
        <v>1.413732483845805E-3</v>
      </c>
      <c r="P34" s="393">
        <v>11741.92</v>
      </c>
      <c r="Q34" s="394">
        <v>7.1427762436562141E-4</v>
      </c>
      <c r="R34" s="393">
        <v>0</v>
      </c>
      <c r="S34" s="394">
        <v>0</v>
      </c>
      <c r="T34" s="393">
        <v>123672.80260999998</v>
      </c>
      <c r="U34" s="390">
        <v>1.2632100531532835E-3</v>
      </c>
      <c r="V34" s="393">
        <v>2125.8683099999998</v>
      </c>
      <c r="W34" s="394">
        <v>1.0378315064037871E-3</v>
      </c>
      <c r="X34" s="393">
        <v>65.740189999999998</v>
      </c>
      <c r="Y34" s="394">
        <v>1.1692184432813432E-4</v>
      </c>
      <c r="Z34" s="393">
        <v>1029.3033</v>
      </c>
      <c r="AA34" s="394">
        <v>1.2831599921547931E-3</v>
      </c>
      <c r="AB34" s="393">
        <v>864.39400000000001</v>
      </c>
      <c r="AC34" s="394">
        <v>5.0043842494028345E-4</v>
      </c>
      <c r="AD34" s="393">
        <v>4085.3058000000001</v>
      </c>
      <c r="AE34" s="394">
        <v>7.9479589838327646E-4</v>
      </c>
      <c r="AF34" s="393">
        <v>128687.90825999998</v>
      </c>
      <c r="AG34" s="394">
        <v>1.2403344134186691E-3</v>
      </c>
    </row>
    <row r="35" spans="1:33" ht="28.5">
      <c r="A35" s="397" t="s">
        <v>784</v>
      </c>
      <c r="B35" s="393">
        <v>0</v>
      </c>
      <c r="C35" s="394">
        <v>0</v>
      </c>
      <c r="D35" s="393">
        <v>0</v>
      </c>
      <c r="E35" s="394">
        <v>0</v>
      </c>
      <c r="F35" s="393">
        <v>1482.4353799999999</v>
      </c>
      <c r="G35" s="394">
        <v>1.4722057531713685E-2</v>
      </c>
      <c r="H35" s="393">
        <v>0</v>
      </c>
      <c r="I35" s="394">
        <v>0</v>
      </c>
      <c r="J35" s="393">
        <v>1482.4353799999999</v>
      </c>
      <c r="K35" s="394">
        <v>2.0910928934876416E-3</v>
      </c>
      <c r="L35" s="393">
        <v>0</v>
      </c>
      <c r="M35" s="394">
        <v>0</v>
      </c>
      <c r="N35" s="393">
        <v>14826.063029999999</v>
      </c>
      <c r="O35" s="394">
        <v>1.0698742070734391E-3</v>
      </c>
      <c r="P35" s="393">
        <v>0</v>
      </c>
      <c r="Q35" s="394">
        <v>0</v>
      </c>
      <c r="R35" s="393">
        <v>0</v>
      </c>
      <c r="S35" s="394">
        <v>0</v>
      </c>
      <c r="T35" s="393">
        <v>14826.063029999999</v>
      </c>
      <c r="U35" s="390">
        <v>1.5143533155984189E-4</v>
      </c>
      <c r="V35" s="393">
        <v>0</v>
      </c>
      <c r="W35" s="394">
        <v>0</v>
      </c>
      <c r="X35" s="393">
        <v>0</v>
      </c>
      <c r="Y35" s="394">
        <v>0</v>
      </c>
      <c r="Z35" s="393">
        <v>23087.69973</v>
      </c>
      <c r="AA35" s="394">
        <v>2.8781810574608106E-2</v>
      </c>
      <c r="AB35" s="393">
        <v>0</v>
      </c>
      <c r="AC35" s="394">
        <v>0</v>
      </c>
      <c r="AD35" s="393">
        <v>23087.69973</v>
      </c>
      <c r="AE35" s="394">
        <v>4.491710032700289E-3</v>
      </c>
      <c r="AF35" s="393">
        <v>39396.19814</v>
      </c>
      <c r="AG35" s="390">
        <v>3.7971291142736748E-4</v>
      </c>
    </row>
    <row r="36" spans="1:33" ht="12.75" customHeight="1">
      <c r="A36" s="23" t="s">
        <v>952</v>
      </c>
    </row>
    <row r="37" spans="1:33" ht="12.75" customHeight="1">
      <c r="A37" s="23"/>
    </row>
    <row r="38" spans="1:33" ht="12.75" customHeight="1">
      <c r="A38" s="694" t="s">
        <v>126</v>
      </c>
      <c r="L38" s="139"/>
    </row>
    <row r="39" spans="1:33" ht="12.75" customHeight="1"/>
    <row r="40" spans="1:33" ht="12.75" customHeight="1"/>
    <row r="41" spans="1:33" ht="12.75" customHeight="1"/>
    <row r="42" spans="1:33" ht="12.75" customHeight="1">
      <c r="F42" s="139"/>
      <c r="P42" s="139"/>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1283</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3" t="s">
        <v>1078</v>
      </c>
      <c r="J1" s="144" t="str">
        <f>Naslovnica!A20</f>
        <v>Travanj 2019.</v>
      </c>
    </row>
    <row r="2" spans="1:11" ht="12.75" customHeight="1">
      <c r="A2" s="605" t="s">
        <v>1079</v>
      </c>
      <c r="I2" s="596"/>
      <c r="J2" s="607" t="str">
        <f>Naslovnica!A24</f>
        <v>April 2019</v>
      </c>
    </row>
    <row r="3" spans="1:11" ht="12.75" customHeight="1"/>
    <row r="4" spans="1:11" ht="33.75">
      <c r="A4" s="801" t="s">
        <v>934</v>
      </c>
      <c r="B4" s="802" t="s">
        <v>35</v>
      </c>
      <c r="C4" s="802" t="s">
        <v>36</v>
      </c>
      <c r="D4" s="802" t="s">
        <v>37</v>
      </c>
      <c r="E4" s="802" t="s">
        <v>475</v>
      </c>
      <c r="F4" s="802" t="s">
        <v>476</v>
      </c>
      <c r="G4" s="802" t="s">
        <v>38</v>
      </c>
      <c r="H4" s="802" t="s">
        <v>39</v>
      </c>
      <c r="I4" s="802" t="s">
        <v>40</v>
      </c>
      <c r="J4" s="802" t="s">
        <v>760</v>
      </c>
    </row>
    <row r="5" spans="1:11" ht="21.75">
      <c r="A5" s="807" t="s">
        <v>935</v>
      </c>
      <c r="B5" s="808">
        <v>43156</v>
      </c>
      <c r="C5" s="808">
        <v>95396</v>
      </c>
      <c r="D5" s="808">
        <v>30990</v>
      </c>
      <c r="E5" s="808">
        <v>1304</v>
      </c>
      <c r="F5" s="808">
        <v>592</v>
      </c>
      <c r="G5" s="808">
        <v>22415</v>
      </c>
      <c r="H5" s="808">
        <v>30802</v>
      </c>
      <c r="I5" s="808">
        <v>73211</v>
      </c>
      <c r="J5" s="808">
        <v>297866</v>
      </c>
      <c r="K5" s="54"/>
    </row>
    <row r="6" spans="1:11" ht="22.5">
      <c r="A6" s="867" t="s">
        <v>936</v>
      </c>
      <c r="B6" s="398">
        <v>0.144883941101032</v>
      </c>
      <c r="C6" s="398">
        <v>0.32026481706539184</v>
      </c>
      <c r="D6" s="398">
        <v>0.10404007171009783</v>
      </c>
      <c r="E6" s="398">
        <v>4.3778074704733001E-3</v>
      </c>
      <c r="F6" s="398">
        <v>1.9874708761657926E-3</v>
      </c>
      <c r="G6" s="398">
        <v>7.5251958934554469E-2</v>
      </c>
      <c r="H6" s="398">
        <v>0.10340891541834248</v>
      </c>
      <c r="I6" s="398">
        <v>0.24578501742394232</v>
      </c>
      <c r="J6" s="398">
        <v>1</v>
      </c>
      <c r="K6" s="54"/>
    </row>
    <row r="7" spans="1:11" ht="22.5">
      <c r="A7" s="867" t="s">
        <v>937</v>
      </c>
      <c r="B7" s="229">
        <v>659</v>
      </c>
      <c r="C7" s="229">
        <v>546</v>
      </c>
      <c r="D7" s="229">
        <v>189</v>
      </c>
      <c r="E7" s="229">
        <v>58</v>
      </c>
      <c r="F7" s="229">
        <v>31</v>
      </c>
      <c r="G7" s="229">
        <v>117</v>
      </c>
      <c r="H7" s="229">
        <v>420</v>
      </c>
      <c r="I7" s="229">
        <v>743</v>
      </c>
      <c r="J7" s="229">
        <v>2763</v>
      </c>
      <c r="K7" s="54"/>
    </row>
    <row r="8" spans="1:11" ht="22.5">
      <c r="A8" s="80" t="s">
        <v>938</v>
      </c>
      <c r="B8" s="228">
        <v>3</v>
      </c>
      <c r="C8" s="228">
        <v>14</v>
      </c>
      <c r="D8" s="228">
        <v>37</v>
      </c>
      <c r="E8" s="228">
        <v>1</v>
      </c>
      <c r="F8" s="228">
        <v>4</v>
      </c>
      <c r="G8" s="228">
        <v>4</v>
      </c>
      <c r="H8" s="228">
        <v>1</v>
      </c>
      <c r="I8" s="228">
        <v>33</v>
      </c>
      <c r="J8" s="228">
        <v>97</v>
      </c>
      <c r="K8" s="54"/>
    </row>
    <row r="9" spans="1:11" ht="22.5">
      <c r="A9" s="867" t="s">
        <v>1047</v>
      </c>
      <c r="B9" s="229">
        <v>18</v>
      </c>
      <c r="C9" s="229">
        <v>14</v>
      </c>
      <c r="D9" s="229">
        <v>3</v>
      </c>
      <c r="E9" s="229">
        <v>0</v>
      </c>
      <c r="F9" s="229">
        <v>0</v>
      </c>
      <c r="G9" s="229">
        <v>1</v>
      </c>
      <c r="H9" s="229">
        <v>4</v>
      </c>
      <c r="I9" s="229">
        <v>8</v>
      </c>
      <c r="J9" s="229">
        <v>48</v>
      </c>
    </row>
    <row r="10" spans="1:11" ht="22.5">
      <c r="A10" s="867" t="s">
        <v>1285</v>
      </c>
      <c r="B10" s="229">
        <v>208</v>
      </c>
      <c r="C10" s="229">
        <v>144</v>
      </c>
      <c r="D10" s="229">
        <v>5</v>
      </c>
      <c r="E10" s="229">
        <v>0</v>
      </c>
      <c r="F10" s="229">
        <v>8</v>
      </c>
      <c r="G10" s="229">
        <v>32</v>
      </c>
      <c r="H10" s="229">
        <v>121</v>
      </c>
      <c r="I10" s="229">
        <v>110</v>
      </c>
      <c r="J10" s="229">
        <v>628</v>
      </c>
    </row>
    <row r="11" spans="1:11" ht="22.5">
      <c r="A11" s="867" t="s">
        <v>939</v>
      </c>
      <c r="B11" s="229">
        <v>229</v>
      </c>
      <c r="C11" s="229">
        <v>172</v>
      </c>
      <c r="D11" s="229">
        <v>45</v>
      </c>
      <c r="E11" s="229">
        <v>1</v>
      </c>
      <c r="F11" s="229">
        <v>12</v>
      </c>
      <c r="G11" s="229">
        <v>37</v>
      </c>
      <c r="H11" s="229">
        <v>126</v>
      </c>
      <c r="I11" s="229">
        <v>151</v>
      </c>
      <c r="J11" s="229">
        <v>773</v>
      </c>
    </row>
    <row r="12" spans="1:11" ht="21.75">
      <c r="A12" s="807" t="s">
        <v>940</v>
      </c>
      <c r="B12" s="808">
        <v>43586</v>
      </c>
      <c r="C12" s="808">
        <v>95770</v>
      </c>
      <c r="D12" s="808">
        <v>31134</v>
      </c>
      <c r="E12" s="808">
        <v>1361</v>
      </c>
      <c r="F12" s="808">
        <v>611</v>
      </c>
      <c r="G12" s="808">
        <v>22495</v>
      </c>
      <c r="H12" s="808">
        <v>31096</v>
      </c>
      <c r="I12" s="808">
        <v>73803</v>
      </c>
      <c r="J12" s="808">
        <v>299856</v>
      </c>
    </row>
    <row r="13" spans="1:11" ht="21.75">
      <c r="A13" s="803" t="s">
        <v>941</v>
      </c>
      <c r="B13" s="804">
        <v>0.14535643775678991</v>
      </c>
      <c r="C13" s="804">
        <v>0.31938663892001495</v>
      </c>
      <c r="D13" s="804">
        <v>0.10382983832239474</v>
      </c>
      <c r="E13" s="805">
        <v>4.538845312416627E-3</v>
      </c>
      <c r="F13" s="806">
        <v>2.0376447361400139E-3</v>
      </c>
      <c r="G13" s="804">
        <v>7.5019342617789878E-2</v>
      </c>
      <c r="H13" s="804">
        <v>0.10370311082653007</v>
      </c>
      <c r="I13" s="804">
        <v>0.24612814150792381</v>
      </c>
      <c r="J13" s="804">
        <v>1</v>
      </c>
    </row>
    <row r="14" spans="1:11" ht="12.75" customHeight="1">
      <c r="A14" s="22" t="s">
        <v>933</v>
      </c>
    </row>
    <row r="15" spans="1:11" ht="12.75" customHeight="1">
      <c r="A15" s="30" t="s">
        <v>942</v>
      </c>
    </row>
    <row r="16" spans="1:11" ht="12.75" customHeight="1"/>
    <row r="17" spans="1:10" ht="12.75" customHeight="1"/>
    <row r="18" spans="1:10">
      <c r="A18" s="143" t="s">
        <v>1081</v>
      </c>
      <c r="B18" s="276"/>
      <c r="C18" s="276"/>
      <c r="D18" s="276"/>
      <c r="E18" s="276"/>
      <c r="F18" s="276"/>
      <c r="G18" s="885"/>
      <c r="H18" s="885" t="s">
        <v>45</v>
      </c>
      <c r="I18" s="304"/>
      <c r="J18" s="809" t="s">
        <v>1357</v>
      </c>
    </row>
    <row r="19" spans="1:10">
      <c r="A19" s="605" t="s">
        <v>1080</v>
      </c>
      <c r="B19" s="276"/>
      <c r="C19" s="276"/>
      <c r="D19" s="276"/>
      <c r="E19" s="276"/>
      <c r="F19" s="276"/>
      <c r="G19" s="619"/>
      <c r="H19" s="619" t="s">
        <v>46</v>
      </c>
      <c r="I19" s="810"/>
      <c r="J19" s="607" t="s">
        <v>1358</v>
      </c>
    </row>
    <row r="20" spans="1:10">
      <c r="A20" s="276"/>
      <c r="B20" s="276"/>
      <c r="C20" s="276"/>
      <c r="D20" s="276"/>
      <c r="E20" s="276"/>
      <c r="F20" s="276"/>
      <c r="G20" s="276"/>
      <c r="H20" s="276"/>
      <c r="I20" s="276"/>
      <c r="J20" s="276"/>
    </row>
    <row r="21" spans="1:10" ht="24" customHeight="1">
      <c r="A21" s="835"/>
      <c r="B21" s="836"/>
      <c r="C21" s="836" t="s">
        <v>1045</v>
      </c>
      <c r="D21" s="836"/>
      <c r="E21" s="1033" t="s">
        <v>1019</v>
      </c>
      <c r="F21" s="1038"/>
      <c r="G21" s="1038"/>
      <c r="H21" s="1039"/>
      <c r="I21" s="1040"/>
      <c r="J21" s="1040"/>
    </row>
    <row r="22" spans="1:10" ht="24">
      <c r="A22" s="835"/>
      <c r="B22" s="837"/>
      <c r="C22" s="838" t="s">
        <v>1046</v>
      </c>
      <c r="D22" s="837"/>
      <c r="E22" s="1041" t="s">
        <v>899</v>
      </c>
      <c r="F22" s="1041"/>
      <c r="G22" s="839" t="s">
        <v>900</v>
      </c>
      <c r="H22" s="1042"/>
      <c r="I22" s="1042"/>
      <c r="J22" s="332"/>
    </row>
    <row r="23" spans="1:10" ht="21.75">
      <c r="A23" s="863" t="s">
        <v>901</v>
      </c>
      <c r="B23" s="863" t="s">
        <v>902</v>
      </c>
      <c r="C23" s="863" t="s">
        <v>903</v>
      </c>
      <c r="D23" s="863" t="s">
        <v>904</v>
      </c>
      <c r="E23" s="863" t="s">
        <v>902</v>
      </c>
      <c r="F23" s="863" t="s">
        <v>903</v>
      </c>
      <c r="G23" s="863" t="s">
        <v>904</v>
      </c>
      <c r="H23" s="333"/>
      <c r="I23" s="333"/>
      <c r="J23" s="333"/>
    </row>
    <row r="24" spans="1:10">
      <c r="A24" s="79" t="s">
        <v>8</v>
      </c>
      <c r="B24" s="399">
        <v>830</v>
      </c>
      <c r="C24" s="399">
        <v>789</v>
      </c>
      <c r="D24" s="399">
        <v>1619</v>
      </c>
      <c r="E24" s="399">
        <v>-68</v>
      </c>
      <c r="F24" s="399">
        <v>-23</v>
      </c>
      <c r="G24" s="400">
        <v>-5.3216374269005828E-2</v>
      </c>
      <c r="H24" s="334"/>
      <c r="I24" s="334"/>
      <c r="J24" s="335"/>
    </row>
    <row r="25" spans="1:10">
      <c r="A25" s="79" t="s">
        <v>9</v>
      </c>
      <c r="B25" s="399">
        <v>4566</v>
      </c>
      <c r="C25" s="399">
        <v>2550</v>
      </c>
      <c r="D25" s="399">
        <v>7116</v>
      </c>
      <c r="E25" s="399">
        <v>210</v>
      </c>
      <c r="F25" s="399">
        <v>16</v>
      </c>
      <c r="G25" s="400">
        <v>3.2801161103047871E-2</v>
      </c>
      <c r="H25" s="334"/>
      <c r="I25" s="334"/>
      <c r="J25" s="335"/>
    </row>
    <row r="26" spans="1:10">
      <c r="A26" s="79" t="s">
        <v>10</v>
      </c>
      <c r="B26" s="399">
        <v>9429</v>
      </c>
      <c r="C26" s="399">
        <v>6036</v>
      </c>
      <c r="D26" s="399">
        <v>15465</v>
      </c>
      <c r="E26" s="399">
        <v>-761</v>
      </c>
      <c r="F26" s="399">
        <v>-629</v>
      </c>
      <c r="G26" s="400">
        <v>-8.2468110353010937E-2</v>
      </c>
      <c r="H26" s="334"/>
      <c r="I26" s="334"/>
      <c r="J26" s="335"/>
    </row>
    <row r="27" spans="1:10">
      <c r="A27" s="79" t="s">
        <v>11</v>
      </c>
      <c r="B27" s="399">
        <v>17638</v>
      </c>
      <c r="C27" s="399">
        <v>12679</v>
      </c>
      <c r="D27" s="399">
        <v>30317</v>
      </c>
      <c r="E27" s="399">
        <v>-1289</v>
      </c>
      <c r="F27" s="399">
        <v>-1218</v>
      </c>
      <c r="G27" s="400">
        <v>-7.6377041189373607E-2</v>
      </c>
      <c r="H27" s="334"/>
      <c r="I27" s="334"/>
      <c r="J27" s="335"/>
    </row>
    <row r="28" spans="1:10">
      <c r="A28" s="79" t="s">
        <v>12</v>
      </c>
      <c r="B28" s="399">
        <v>22813</v>
      </c>
      <c r="C28" s="399">
        <v>18320</v>
      </c>
      <c r="D28" s="399">
        <v>41133</v>
      </c>
      <c r="E28" s="399">
        <v>-414</v>
      </c>
      <c r="F28" s="399">
        <v>-845</v>
      </c>
      <c r="G28" s="400">
        <v>-2.9698999811285098E-2</v>
      </c>
      <c r="H28" s="334"/>
      <c r="I28" s="334"/>
      <c r="J28" s="335"/>
    </row>
    <row r="29" spans="1:10">
      <c r="A29" s="79" t="s">
        <v>13</v>
      </c>
      <c r="B29" s="399">
        <v>22628</v>
      </c>
      <c r="C29" s="399">
        <v>20539</v>
      </c>
      <c r="D29" s="399">
        <v>43167</v>
      </c>
      <c r="E29" s="399">
        <v>64</v>
      </c>
      <c r="F29" s="399">
        <v>-286</v>
      </c>
      <c r="G29" s="400">
        <v>-5.1165041830878444E-3</v>
      </c>
      <c r="H29" s="334"/>
      <c r="I29" s="334"/>
      <c r="J29" s="335"/>
    </row>
    <row r="30" spans="1:10">
      <c r="A30" s="79" t="s">
        <v>14</v>
      </c>
      <c r="B30" s="399">
        <v>20720</v>
      </c>
      <c r="C30" s="399">
        <v>21069</v>
      </c>
      <c r="D30" s="399">
        <v>41789</v>
      </c>
      <c r="E30" s="399">
        <v>158</v>
      </c>
      <c r="F30" s="399">
        <v>-464</v>
      </c>
      <c r="G30" s="400">
        <v>-7.2692718850220217E-3</v>
      </c>
      <c r="H30" s="334"/>
      <c r="I30" s="334"/>
      <c r="J30" s="335"/>
    </row>
    <row r="31" spans="1:10">
      <c r="A31" s="79" t="s">
        <v>41</v>
      </c>
      <c r="B31" s="399">
        <v>32758</v>
      </c>
      <c r="C31" s="399">
        <v>36808</v>
      </c>
      <c r="D31" s="399">
        <v>69566</v>
      </c>
      <c r="E31" s="399">
        <v>143</v>
      </c>
      <c r="F31" s="399">
        <v>-546</v>
      </c>
      <c r="G31" s="400">
        <v>-5.7596935785848569E-3</v>
      </c>
      <c r="H31" s="334"/>
      <c r="I31" s="334"/>
      <c r="J31" s="335"/>
    </row>
    <row r="32" spans="1:10">
      <c r="A32" s="79" t="s">
        <v>42</v>
      </c>
      <c r="B32" s="399">
        <v>16743</v>
      </c>
      <c r="C32" s="399">
        <v>18542</v>
      </c>
      <c r="D32" s="399">
        <v>35285</v>
      </c>
      <c r="E32" s="399">
        <v>-155</v>
      </c>
      <c r="F32" s="399">
        <v>-567</v>
      </c>
      <c r="G32" s="400">
        <v>-2.0051656622323444E-2</v>
      </c>
      <c r="H32" s="334"/>
      <c r="I32" s="334"/>
      <c r="J32" s="335"/>
    </row>
    <row r="33" spans="1:10">
      <c r="A33" s="79" t="s">
        <v>43</v>
      </c>
      <c r="B33" s="399">
        <v>4913</v>
      </c>
      <c r="C33" s="399">
        <v>6644</v>
      </c>
      <c r="D33" s="399">
        <v>11557</v>
      </c>
      <c r="E33" s="399">
        <v>-143</v>
      </c>
      <c r="F33" s="399">
        <v>-383</v>
      </c>
      <c r="G33" s="400">
        <v>-4.3532235372010231E-2</v>
      </c>
      <c r="H33" s="334"/>
      <c r="I33" s="334"/>
      <c r="J33" s="335"/>
    </row>
    <row r="34" spans="1:10">
      <c r="A34" s="79" t="s">
        <v>44</v>
      </c>
      <c r="B34" s="399">
        <v>332</v>
      </c>
      <c r="C34" s="399">
        <v>498</v>
      </c>
      <c r="D34" s="399">
        <v>830</v>
      </c>
      <c r="E34" s="399">
        <v>-10</v>
      </c>
      <c r="F34" s="399">
        <v>-6</v>
      </c>
      <c r="G34" s="400">
        <v>-1.891252955082745E-2</v>
      </c>
      <c r="H34" s="334"/>
      <c r="I34" s="334"/>
      <c r="J34" s="335"/>
    </row>
    <row r="35" spans="1:10" ht="24">
      <c r="A35" s="923" t="s">
        <v>905</v>
      </c>
      <c r="B35" s="841">
        <v>153370</v>
      </c>
      <c r="C35" s="841">
        <v>144474</v>
      </c>
      <c r="D35" s="841">
        <v>297844</v>
      </c>
      <c r="E35" s="841">
        <v>-2265</v>
      </c>
      <c r="F35" s="841">
        <v>-4951</v>
      </c>
      <c r="G35" s="842">
        <v>-2.3654363076116125E-2</v>
      </c>
      <c r="H35" s="336"/>
      <c r="I35" s="336"/>
      <c r="J35" s="337"/>
    </row>
    <row r="36" spans="1:10">
      <c r="A36" s="22" t="s">
        <v>932</v>
      </c>
      <c r="B36" s="276"/>
      <c r="C36" s="276"/>
      <c r="D36" s="276"/>
      <c r="E36" s="276"/>
      <c r="F36" s="276"/>
      <c r="G36" s="276"/>
      <c r="H36" s="276"/>
      <c r="I36" s="276"/>
      <c r="J36" s="276"/>
    </row>
    <row r="37" spans="1:10">
      <c r="A37" s="276"/>
      <c r="B37" s="276"/>
      <c r="C37" s="276"/>
      <c r="D37" s="276"/>
      <c r="E37" s="276"/>
      <c r="F37" s="276"/>
      <c r="G37" s="276"/>
      <c r="H37" s="276"/>
      <c r="I37" s="276"/>
      <c r="J37" s="276"/>
    </row>
    <row r="38" spans="1:10" ht="12.75" customHeight="1">
      <c r="A38" s="694" t="s">
        <v>126</v>
      </c>
    </row>
    <row r="39" spans="1:10">
      <c r="J39" s="29" t="s">
        <v>1284</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7" t="s">
        <v>1082</v>
      </c>
      <c r="F1" s="144" t="str">
        <f>Naslovnica!A20</f>
        <v>Travanj 2019.</v>
      </c>
    </row>
    <row r="2" spans="1:7" ht="12.75" customHeight="1">
      <c r="A2" s="634" t="s">
        <v>1083</v>
      </c>
      <c r="F2" s="607" t="str">
        <f>Naslovnica!A24</f>
        <v>April 2019</v>
      </c>
    </row>
    <row r="3" spans="1:7" ht="12.75" customHeight="1"/>
    <row r="4" spans="1:7" ht="12.75" customHeight="1">
      <c r="E4" s="14" t="s">
        <v>925</v>
      </c>
      <c r="F4" s="331"/>
    </row>
    <row r="5" spans="1:7" ht="18.75" customHeight="1">
      <c r="A5" s="1026" t="s">
        <v>927</v>
      </c>
      <c r="B5" s="1041" t="s">
        <v>926</v>
      </c>
      <c r="C5" s="1041"/>
      <c r="D5" s="1041"/>
      <c r="E5" s="1041"/>
      <c r="F5" s="276"/>
    </row>
    <row r="6" spans="1:7" ht="33.75" customHeight="1">
      <c r="A6" s="1026"/>
      <c r="B6" s="811" t="str">
        <f>Naslovnica!A20</f>
        <v>Travanj 2019.</v>
      </c>
      <c r="C6" s="811" t="s">
        <v>19</v>
      </c>
      <c r="D6" s="812" t="s">
        <v>561</v>
      </c>
      <c r="E6" s="812" t="s">
        <v>47</v>
      </c>
    </row>
    <row r="7" spans="1:7" ht="45" customHeight="1">
      <c r="A7" s="1026"/>
      <c r="B7" s="813" t="str">
        <f>Naslovnica!A24</f>
        <v>April 2019</v>
      </c>
      <c r="C7" s="813" t="s">
        <v>562</v>
      </c>
      <c r="D7" s="814" t="s">
        <v>563</v>
      </c>
      <c r="E7" s="814" t="s">
        <v>928</v>
      </c>
    </row>
    <row r="8" spans="1:7">
      <c r="A8" s="401" t="s">
        <v>35</v>
      </c>
      <c r="B8" s="876">
        <v>9428.4732299999996</v>
      </c>
      <c r="C8" s="403">
        <v>-0.14179453103537332</v>
      </c>
      <c r="D8" s="404">
        <v>51221.657370000008</v>
      </c>
      <c r="E8" s="404">
        <v>828562.71736000001</v>
      </c>
      <c r="G8" s="54"/>
    </row>
    <row r="9" spans="1:7">
      <c r="A9" s="401" t="s">
        <v>36</v>
      </c>
      <c r="B9" s="876">
        <v>11103.20089</v>
      </c>
      <c r="C9" s="403">
        <v>1.4840393437626664E-2</v>
      </c>
      <c r="D9" s="404">
        <v>46209.0092</v>
      </c>
      <c r="E9" s="404">
        <v>1717162.6348500007</v>
      </c>
      <c r="G9" s="54"/>
    </row>
    <row r="10" spans="1:7">
      <c r="A10" s="401" t="s">
        <v>37</v>
      </c>
      <c r="B10" s="876">
        <v>2401.9289700000004</v>
      </c>
      <c r="C10" s="403">
        <v>-9.7775007934424396E-2</v>
      </c>
      <c r="D10" s="404">
        <v>11872.9539</v>
      </c>
      <c r="E10" s="404">
        <v>321830.43757000001</v>
      </c>
    </row>
    <row r="11" spans="1:7">
      <c r="A11" s="401" t="s">
        <v>475</v>
      </c>
      <c r="B11" s="876">
        <v>785.85261000000003</v>
      </c>
      <c r="C11" s="403">
        <v>2.1360339862987874</v>
      </c>
      <c r="D11" s="404">
        <v>3830.6720099999998</v>
      </c>
      <c r="E11" s="404">
        <v>8993.1485099999991</v>
      </c>
    </row>
    <row r="12" spans="1:7">
      <c r="A12" s="401" t="s">
        <v>476</v>
      </c>
      <c r="B12" s="876">
        <v>295.80218000000002</v>
      </c>
      <c r="C12" s="403">
        <v>-0.56409717401918635</v>
      </c>
      <c r="D12" s="404">
        <v>3001.7755300000003</v>
      </c>
      <c r="E12" s="404">
        <v>22347.538390000002</v>
      </c>
    </row>
    <row r="13" spans="1:7">
      <c r="A13" s="401" t="s">
        <v>38</v>
      </c>
      <c r="B13" s="876">
        <v>1950.42632</v>
      </c>
      <c r="C13" s="403">
        <v>-0.18640331429054446</v>
      </c>
      <c r="D13" s="404">
        <v>8579.0422500000004</v>
      </c>
      <c r="E13" s="404">
        <v>272512.75506000005</v>
      </c>
    </row>
    <row r="14" spans="1:7">
      <c r="A14" s="401" t="s">
        <v>39</v>
      </c>
      <c r="B14" s="876">
        <v>3469.3380000000002</v>
      </c>
      <c r="C14" s="403">
        <v>-0.19796483511602869</v>
      </c>
      <c r="D14" s="404">
        <v>16096.888280000001</v>
      </c>
      <c r="E14" s="404">
        <v>294177.66105000005</v>
      </c>
    </row>
    <row r="15" spans="1:7">
      <c r="A15" s="405" t="s">
        <v>40</v>
      </c>
      <c r="B15" s="876">
        <v>11031.479310000001</v>
      </c>
      <c r="C15" s="403">
        <v>0.11701144261822982</v>
      </c>
      <c r="D15" s="404">
        <v>49823.111389999998</v>
      </c>
      <c r="E15" s="404">
        <v>1465265.0654500001</v>
      </c>
    </row>
    <row r="16" spans="1:7" ht="18.75" customHeight="1">
      <c r="A16" s="815" t="s">
        <v>675</v>
      </c>
      <c r="B16" s="877">
        <v>40466.501509999995</v>
      </c>
      <c r="C16" s="817">
        <v>-3.9196577986856496E-2</v>
      </c>
      <c r="D16" s="818">
        <v>190635.10993000001</v>
      </c>
      <c r="E16" s="818">
        <v>4930851.9582400005</v>
      </c>
    </row>
    <row r="17" spans="1:7" ht="12.75" customHeight="1">
      <c r="A17" s="17" t="s">
        <v>929</v>
      </c>
      <c r="B17" s="18"/>
      <c r="C17" s="19"/>
      <c r="D17" s="19"/>
      <c r="E17" s="19"/>
      <c r="F17" s="19"/>
      <c r="G17" s="19"/>
    </row>
    <row r="18" spans="1:7" ht="22.5" customHeight="1">
      <c r="A18" s="1048" t="s">
        <v>50</v>
      </c>
      <c r="B18" s="1048"/>
      <c r="C18" s="1048"/>
      <c r="D18" s="1048"/>
      <c r="E18" s="1048"/>
      <c r="F18" s="919"/>
      <c r="G18" s="31"/>
    </row>
    <row r="19" spans="1:7" ht="12.75" customHeight="1">
      <c r="A19" s="1043" t="s">
        <v>448</v>
      </c>
      <c r="B19" s="1047"/>
      <c r="C19" s="1047"/>
      <c r="D19" s="1047"/>
      <c r="E19" s="1047"/>
      <c r="F19" s="1047"/>
      <c r="G19" s="32"/>
    </row>
    <row r="20" spans="1:7" ht="12.75" customHeight="1">
      <c r="A20" s="1045" t="s">
        <v>51</v>
      </c>
      <c r="B20" s="1046"/>
      <c r="C20" s="1046"/>
      <c r="D20" s="1046"/>
      <c r="E20" s="1046"/>
      <c r="F20" s="1046"/>
      <c r="G20" s="33"/>
    </row>
    <row r="21" spans="1:7" ht="12.75" customHeight="1">
      <c r="A21" s="1043" t="s">
        <v>52</v>
      </c>
      <c r="B21" s="1044"/>
      <c r="C21" s="1044"/>
      <c r="D21" s="1044"/>
      <c r="E21" s="1044"/>
      <c r="F21" s="1044"/>
      <c r="G21" s="32"/>
    </row>
    <row r="22" spans="1:7" ht="12.75" customHeight="1"/>
    <row r="23" spans="1:7" ht="12.75" customHeight="1">
      <c r="A23" s="159" t="s">
        <v>1084</v>
      </c>
      <c r="F23" s="144" t="str">
        <f>Naslovnica!A20</f>
        <v>Travanj 2019.</v>
      </c>
    </row>
    <row r="24" spans="1:7" ht="12.75" customHeight="1">
      <c r="A24" s="634" t="s">
        <v>1229</v>
      </c>
      <c r="F24" s="607" t="str">
        <f>Naslovnica!A24</f>
        <v>April 2019</v>
      </c>
    </row>
    <row r="25" spans="1:7" ht="12.75" customHeight="1"/>
    <row r="26" spans="1:7" ht="12.75" customHeight="1">
      <c r="E26" s="14" t="s">
        <v>649</v>
      </c>
    </row>
    <row r="27" spans="1:7" ht="18.75" customHeight="1">
      <c r="A27" s="1026" t="s">
        <v>927</v>
      </c>
      <c r="B27" s="1041" t="s">
        <v>930</v>
      </c>
      <c r="C27" s="1041"/>
      <c r="D27" s="1041"/>
      <c r="E27" s="1041"/>
      <c r="G27" s="54"/>
    </row>
    <row r="28" spans="1:7" ht="33.75">
      <c r="A28" s="1026"/>
      <c r="B28" s="811" t="str">
        <f>$F$1</f>
        <v>Travanj 2019.</v>
      </c>
      <c r="C28" s="811" t="s">
        <v>19</v>
      </c>
      <c r="D28" s="812" t="s">
        <v>561</v>
      </c>
      <c r="E28" s="812" t="s">
        <v>1438</v>
      </c>
      <c r="G28" s="54"/>
    </row>
    <row r="29" spans="1:7" ht="24" customHeight="1">
      <c r="A29" s="1026"/>
      <c r="B29" s="813" t="str">
        <f>$F$2</f>
        <v>April 2019</v>
      </c>
      <c r="C29" s="813" t="s">
        <v>562</v>
      </c>
      <c r="D29" s="814" t="s">
        <v>563</v>
      </c>
      <c r="E29" s="814" t="s">
        <v>1439</v>
      </c>
      <c r="G29" s="54"/>
    </row>
    <row r="30" spans="1:7" ht="15" customHeight="1">
      <c r="A30" s="401" t="s">
        <v>35</v>
      </c>
      <c r="B30" s="402">
        <v>4196.6438699999999</v>
      </c>
      <c r="C30" s="403">
        <v>-0.21447912914988621</v>
      </c>
      <c r="D30" s="404">
        <v>28319.377280000004</v>
      </c>
      <c r="E30" s="404">
        <v>293039.89578000002</v>
      </c>
      <c r="G30" s="45"/>
    </row>
    <row r="31" spans="1:7" ht="15" customHeight="1">
      <c r="A31" s="401" t="s">
        <v>36</v>
      </c>
      <c r="B31" s="402">
        <v>4853.3030799999997</v>
      </c>
      <c r="C31" s="403">
        <v>2.1694307985535843E-2</v>
      </c>
      <c r="D31" s="404">
        <v>25546.939369999996</v>
      </c>
      <c r="E31" s="404">
        <v>398958.68025999999</v>
      </c>
    </row>
    <row r="32" spans="1:7" ht="15" customHeight="1">
      <c r="A32" s="401" t="s">
        <v>37</v>
      </c>
      <c r="B32" s="402">
        <v>719.55795999999998</v>
      </c>
      <c r="C32" s="403">
        <v>-3.9883342479837158E-2</v>
      </c>
      <c r="D32" s="404">
        <v>3251.3968300000001</v>
      </c>
      <c r="E32" s="404">
        <v>95008.90165999996</v>
      </c>
    </row>
    <row r="33" spans="1:8" ht="15" customHeight="1">
      <c r="A33" s="401" t="s">
        <v>475</v>
      </c>
      <c r="B33" s="402">
        <v>52.443730000000002</v>
      </c>
      <c r="C33" s="403">
        <v>1.8587313663151583E-2</v>
      </c>
      <c r="D33" s="404">
        <v>138.33083000000002</v>
      </c>
      <c r="E33" s="404">
        <v>504.71225999999996</v>
      </c>
    </row>
    <row r="34" spans="1:8" ht="15" customHeight="1">
      <c r="A34" s="401" t="s">
        <v>476</v>
      </c>
      <c r="B34" s="402">
        <v>304.66843999999998</v>
      </c>
      <c r="C34" s="403">
        <v>1.172443883890633</v>
      </c>
      <c r="D34" s="404">
        <v>16676.772689999998</v>
      </c>
      <c r="E34" s="404">
        <v>16834.650879999997</v>
      </c>
    </row>
    <row r="35" spans="1:8" ht="15" customHeight="1">
      <c r="A35" s="401" t="s">
        <v>38</v>
      </c>
      <c r="B35" s="402">
        <v>1108.11014</v>
      </c>
      <c r="C35" s="403">
        <v>1.2386609305806711</v>
      </c>
      <c r="D35" s="404">
        <v>3417.6294799999996</v>
      </c>
      <c r="E35" s="404">
        <v>73517.105659999972</v>
      </c>
    </row>
    <row r="36" spans="1:8" ht="15" customHeight="1">
      <c r="A36" s="401" t="s">
        <v>39</v>
      </c>
      <c r="B36" s="402">
        <v>1358.62103</v>
      </c>
      <c r="C36" s="403">
        <v>-0.28232647266338218</v>
      </c>
      <c r="D36" s="404">
        <v>8841.1974300000002</v>
      </c>
      <c r="E36" s="404">
        <v>98706.692600000009</v>
      </c>
    </row>
    <row r="37" spans="1:8" ht="15" customHeight="1">
      <c r="A37" s="405" t="s">
        <v>40</v>
      </c>
      <c r="B37" s="402">
        <v>4438.48452</v>
      </c>
      <c r="C37" s="403">
        <v>-0.33292934826666443</v>
      </c>
      <c r="D37" s="404">
        <v>28095.493469999998</v>
      </c>
      <c r="E37" s="404">
        <v>521114.53904</v>
      </c>
    </row>
    <row r="38" spans="1:8" ht="18.75" customHeight="1">
      <c r="A38" s="815" t="s">
        <v>675</v>
      </c>
      <c r="B38" s="816">
        <v>17031.832770000001</v>
      </c>
      <c r="C38" s="817">
        <v>-0.1516194289376851</v>
      </c>
      <c r="D38" s="818">
        <v>114287.13738</v>
      </c>
      <c r="E38" s="818">
        <v>1497686.0912400002</v>
      </c>
      <c r="G38" s="965"/>
      <c r="H38" s="965"/>
    </row>
    <row r="39" spans="1:8" s="276" customFormat="1">
      <c r="A39" s="964" t="s">
        <v>1343</v>
      </c>
      <c r="B39" s="963"/>
      <c r="C39" s="403"/>
      <c r="D39" s="404"/>
      <c r="E39" s="404"/>
    </row>
    <row r="40" spans="1:8" s="276" customFormat="1">
      <c r="A40" s="966" t="s">
        <v>1344</v>
      </c>
      <c r="B40" s="967">
        <v>7378.8296500000006</v>
      </c>
      <c r="C40" s="403">
        <v>-0.25952257240351029</v>
      </c>
      <c r="D40" s="404">
        <v>46600.307139999997</v>
      </c>
      <c r="E40" s="404"/>
      <c r="G40" s="139"/>
      <c r="H40" s="139"/>
    </row>
    <row r="41" spans="1:8" s="276" customFormat="1">
      <c r="A41" s="966" t="s">
        <v>1345</v>
      </c>
      <c r="B41" s="967">
        <v>1069.2611000000002</v>
      </c>
      <c r="C41" s="403">
        <v>-0.15072392597417239</v>
      </c>
      <c r="D41" s="404">
        <v>4287.2377999999999</v>
      </c>
      <c r="E41" s="404"/>
      <c r="G41" s="139"/>
      <c r="H41" s="139"/>
    </row>
    <row r="42" spans="1:8" s="276" customFormat="1">
      <c r="A42" s="966" t="s">
        <v>1346</v>
      </c>
      <c r="B42" s="968">
        <v>8583.7420199999997</v>
      </c>
      <c r="C42" s="403">
        <v>-3.0273010765051178E-2</v>
      </c>
      <c r="D42" s="404">
        <v>63399.59244</v>
      </c>
      <c r="E42" s="404"/>
      <c r="G42" s="139"/>
      <c r="H42" s="139"/>
    </row>
    <row r="43" spans="1:8" ht="12.75" customHeight="1">
      <c r="A43" s="17" t="s">
        <v>931</v>
      </c>
      <c r="G43" s="139"/>
      <c r="H43" s="139"/>
    </row>
    <row r="44" spans="1:8" ht="12.75" customHeight="1"/>
    <row r="45" spans="1:8" ht="12.75" customHeight="1">
      <c r="A45" s="694" t="s">
        <v>126</v>
      </c>
      <c r="G45" s="78"/>
    </row>
    <row r="46" spans="1:8" ht="12.75" customHeight="1"/>
    <row r="47" spans="1:8" ht="12.75" customHeight="1"/>
    <row r="48" spans="1:8" ht="12.75" customHeight="1"/>
    <row r="49" spans="1:6" ht="12.75" customHeight="1">
      <c r="A49" s="49"/>
      <c r="F49" s="28" t="s">
        <v>1286</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Props1.xml><?xml version="1.0" encoding="utf-8"?>
<ds:datastoreItem xmlns:ds="http://schemas.openxmlformats.org/officeDocument/2006/customXml" ds:itemID="{9A177D39-7DD1-4B53-A907-04AA663AC2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34</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Tablice 8.1 - 8.5</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'29 Tablice 8.1 - 8.5'!Print_Area</vt:lpstr>
      <vt:lpstr>'3 Tablice 1.1, 1.2'!Print_Area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Izradio">
    <vt:lpwstr/>
  </property>
  <property fmtid="{D5CDD505-2E9C-101B-9397-08002B2CF9AE}" pid="13" name="StatusDokumenta">
    <vt:lpwstr>-</vt:lpwstr>
  </property>
  <property fmtid="{D5CDD505-2E9C-101B-9397-08002B2CF9AE}" pid="14" name="Subjekt">
    <vt:lpwstr/>
  </property>
</Properties>
</file>