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6.1'!$A$1:$L$140</definedName>
    <definedName name="_xlnm.Print_Area" localSheetId="24">'25 Tablice 6.2, 6.3'!$A$1:$M$56</definedName>
    <definedName name="_xlnm.Print_Area" localSheetId="25">'26 Tablice 6.4 - 6.8'!$A$1:$G$88</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8.1 - 8.5'!$A$1:$E$71</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E19" i="68" l="1"/>
  <c r="C68" i="82" l="1"/>
  <c r="C66" i="82"/>
  <c r="C67" i="82"/>
  <c r="C65" i="82"/>
  <c r="C57" i="82"/>
  <c r="C55" i="82"/>
  <c r="C56" i="82"/>
  <c r="C54" i="82"/>
  <c r="B6" i="34" l="1"/>
  <c r="H123" i="46" l="1"/>
  <c r="F43" i="65" l="1"/>
  <c r="O60" i="92" l="1"/>
  <c r="B7" i="92" l="1"/>
  <c r="B6" i="92"/>
  <c r="G2" i="34" l="1"/>
  <c r="G1" i="34"/>
  <c r="B5" i="34" s="1"/>
  <c r="G2" i="92"/>
  <c r="G35" i="92" s="1"/>
  <c r="B39" i="92" s="1"/>
  <c r="G1" i="92"/>
  <c r="G34" i="92" s="1"/>
  <c r="B38" i="92" s="1"/>
  <c r="I2" i="91"/>
  <c r="L34" i="91" s="1"/>
  <c r="I1" i="91"/>
  <c r="L33" i="91" s="1"/>
  <c r="E9"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79" i="65" l="1"/>
  <c r="F16" i="65" l="1"/>
  <c r="F35" i="68" l="1"/>
  <c r="F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<sst xmlns="http://schemas.openxmlformats.org/spreadsheetml/2006/main" count="3384" uniqueCount="1599">
  <si>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</si>
  <si>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</si>
  <si>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</si>
  <si>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</si>
  <si>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</si>
  <si>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</si>
  <si>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</si>
  <si>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</si>
  <si>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</si>
  <si>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</si>
  <si>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</si>
  <si>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</si>
  <si>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</si>
  <si>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</si>
  <si>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</si>
  <si>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</si>
  <si>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</si>
  <si>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</si>
  <si>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</si>
  <si>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</si>
  <si>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</si>
  <si>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</si>
  <si>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</si>
  <si>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</si>
  <si>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</si>
  <si>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</si>
  <si>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</si>
  <si>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</si>
  <si>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</si>
  <si>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</si>
  <si>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</si>
  <si>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</si>
  <si>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</si>
  <si>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</si>
  <si>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</si>
  <si>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</si>
  <si>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</si>
  <si>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</si>
  <si>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</si>
  <si>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</si>
  <si>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</si>
  <si>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</si>
  <si>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</si>
  <si>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</si>
  <si>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</si>
  <si>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</si>
  <si>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</si>
  <si>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</si>
  <si>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</si>
  <si>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</si>
  <si>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</si>
  <si>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</si>
  <si>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</si>
  <si>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</si>
  <si>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</si>
  <si>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</si>
  <si>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</si>
  <si>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</si>
  <si>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</si>
  <si>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</si>
  <si>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</si>
  <si>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</si>
  <si>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</si>
  <si>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</si>
  <si>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</si>
  <si>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</si>
  <si>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</si>
  <si>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</si>
  <si>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</si>
  <si>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</si>
  <si>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</si>
  <si>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</si>
  <si>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</si>
  <si>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</si>
  <si>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</si>
  <si>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</si>
  <si>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</si>
  <si>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</si>
  <si>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</si>
  <si>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</si>
  <si>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</si>
  <si>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</si>
  <si>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Prosperus Invest d.o.o.</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</si>
  <si>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</si>
  <si>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</si>
  <si>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</si>
  <si>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</si>
  <si>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</si>
  <si>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</si>
  <si>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</si>
  <si>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</si>
  <si>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</si>
  <si>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</si>
  <si>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</si>
  <si>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</si>
  <si>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</si>
  <si>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</si>
  <si>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</si>
  <si>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</si>
  <si>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</si>
  <si>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</si>
  <si>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</si>
  <si>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</si>
  <si>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</si>
  <si>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</si>
  <si>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</si>
  <si>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</si>
  <si>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</si>
  <si>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</si>
  <si>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</si>
  <si>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</si>
  <si>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</si>
  <si>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</si>
  <si>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</si>
  <si>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</si>
  <si>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</si>
  <si>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</si>
  <si>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</si>
  <si>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</si>
  <si>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</si>
  <si>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</si>
  <si>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</si>
  <si>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</si>
  <si>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</si>
  <si>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</si>
  <si>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</si>
  <si>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</si>
  <si>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</si>
  <si>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</si>
  <si>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</si>
  <si>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</si>
  <si>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</si>
  <si>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</si>
  <si>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</si>
  <si>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</si>
  <si>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</si>
  <si>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</si>
  <si>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</si>
  <si>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</si>
  <si>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</si>
  <si>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</si>
  <si>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</si>
  <si>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</si>
  <si>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</si>
  <si>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</si>
  <si>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</si>
  <si>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</si>
  <si>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</si>
  <si>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</si>
  <si>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</si>
  <si>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</si>
  <si>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</si>
  <si>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</si>
  <si>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</si>
  <si>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</si>
  <si>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</si>
  <si>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</si>
  <si>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</si>
  <si>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</si>
  <si>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</si>
  <si>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</si>
  <si>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</si>
  <si>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</si>
  <si>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</si>
  <si>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</si>
  <si>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</si>
  <si>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</si>
  <si>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</si>
  <si>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</si>
  <si>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</si>
  <si>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</si>
  <si>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</si>
  <si>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</si>
  <si>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</si>
  <si>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</si>
  <si>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</si>
  <si>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</si>
  <si>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</si>
  <si>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</si>
  <si>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</si>
  <si>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</si>
  <si>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</si>
  <si>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</si>
  <si>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</si>
  <si>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</si>
  <si>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</si>
  <si>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</si>
  <si>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</si>
  <si>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</si>
  <si>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</si>
  <si>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</si>
  <si>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</si>
  <si>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</si>
  <si>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</si>
  <si>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</si>
  <si>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</si>
  <si>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</si>
  <si>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</si>
  <si>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</si>
  <si>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</si>
  <si>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</si>
  <si>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</si>
  <si>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</si>
  <si>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</si>
  <si>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</si>
  <si>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</si>
  <si>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</si>
  <si>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</si>
  <si>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</si>
  <si>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</si>
  <si>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</si>
  <si>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</si>
  <si>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</si>
  <si>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</si>
  <si>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</si>
  <si>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</si>
  <si>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</si>
  <si>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</si>
  <si>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</si>
  <si>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</si>
  <si>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</si>
  <si>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</si>
  <si>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</si>
  <si>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</si>
  <si>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</si>
  <si>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</si>
  <si>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</si>
  <si>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</si>
  <si>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</si>
  <si>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</si>
  <si>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</si>
  <si>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</si>
  <si>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</si>
  <si>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</si>
  <si>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</si>
  <si>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</si>
  <si>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</si>
  <si>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</si>
  <si>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</si>
  <si>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</si>
  <si>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</si>
  <si>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</si>
  <si>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</si>
  <si>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</si>
  <si>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</si>
  <si>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</si>
  <si>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</si>
  <si>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</si>
  <si>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</si>
  <si>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</si>
  <si>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</si>
  <si>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</si>
  <si>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</si>
  <si>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</si>
  <si>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</si>
  <si>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</si>
  <si>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</si>
  <si>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</si>
  <si>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</si>
  <si>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</si>
  <si>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</si>
  <si>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</si>
  <si>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</si>
  <si>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</si>
  <si>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</si>
  <si>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</si>
  <si>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</si>
  <si>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</si>
  <si>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</si>
  <si>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</si>
  <si>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</si>
  <si>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</si>
  <si>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</si>
  <si>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</si>
  <si>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</si>
  <si>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</si>
  <si>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</si>
  <si>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</si>
  <si>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</si>
  <si>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</si>
  <si>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</si>
  <si>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</si>
  <si>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</si>
  <si>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</si>
  <si>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</si>
  <si>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</si>
  <si>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</si>
  <si>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</si>
  <si>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</si>
  <si>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</si>
  <si>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</si>
  <si>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</si>
  <si>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</si>
  <si>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</si>
  <si>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</si>
  <si>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</si>
  <si>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</si>
  <si>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</si>
  <si>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</si>
  <si>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</si>
  <si>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</si>
  <si>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</si>
  <si>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</si>
  <si>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</si>
  <si>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</si>
  <si>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</si>
  <si>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</si>
  <si>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</si>
  <si>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</si>
  <si>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</si>
  <si>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</si>
  <si>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</si>
  <si>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</si>
  <si>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</si>
  <si>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</si>
  <si>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</si>
  <si>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</si>
  <si>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</si>
  <si>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</si>
  <si>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</si>
  <si>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</si>
  <si>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</si>
  <si>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</si>
  <si>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</si>
  <si>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</si>
  <si>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</si>
  <si>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</si>
  <si>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</si>
  <si>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</si>
  <si>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</si>
  <si>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</si>
  <si>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</si>
  <si>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</si>
  <si>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</si>
  <si>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</si>
  <si>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</si>
  <si>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</si>
  <si>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</si>
  <si>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</si>
  <si>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</si>
  <si>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</si>
  <si>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</si>
  <si>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</si>
  <si>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</si>
  <si>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</si>
  <si>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</si>
  <si>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</si>
  <si>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</si>
  <si>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</si>
  <si>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</si>
  <si>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</si>
  <si>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</si>
  <si>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</si>
  <si>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</si>
  <si>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</si>
  <si>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</si>
  <si>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</si>
  <si>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</si>
  <si>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</si>
  <si>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</si>
  <si>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</si>
  <si>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</si>
  <si>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</si>
  <si>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</si>
  <si>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</si>
  <si>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</si>
  <si>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</si>
  <si>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</si>
  <si>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</si>
  <si>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</si>
  <si>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</si>
  <si>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</si>
  <si>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</si>
  <si>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</si>
  <si>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</si>
  <si>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</si>
  <si>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</si>
  <si>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</si>
  <si>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</si>
  <si>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</si>
  <si>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</si>
  <si>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</si>
  <si>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</si>
  <si>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</si>
  <si>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</si>
  <si>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</si>
  <si>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</si>
  <si>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</si>
  <si>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</si>
  <si>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</si>
  <si>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</si>
  <si>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</si>
  <si>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</si>
  <si>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</si>
  <si>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</si>
  <si>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</si>
  <si>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</si>
  <si>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</si>
  <si>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</si>
  <si>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</si>
  <si>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</si>
  <si>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</si>
  <si>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</si>
  <si>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</si>
  <si>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</si>
  <si>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</si>
  <si>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</si>
  <si>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</si>
  <si>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</si>
  <si>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</si>
  <si>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</si>
  <si>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</si>
  <si>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</si>
  <si>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</si>
  <si>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</si>
  <si>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</si>
  <si>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</si>
  <si>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</si>
  <si>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</si>
  <si>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</si>
  <si>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</si>
  <si>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</si>
  <si>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</si>
  <si>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</si>
  <si>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</si>
  <si>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</si>
  <si>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</si>
  <si>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</si>
  <si>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</si>
  <si>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</si>
  <si>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</si>
  <si>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</si>
  <si>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</si>
  <si>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</si>
  <si>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</si>
  <si>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</si>
  <si>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</si>
  <si>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</si>
  <si>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</si>
  <si>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</si>
  <si>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</si>
  <si>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</si>
  <si>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</si>
  <si>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</si>
  <si>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</si>
  <si>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</si>
  <si>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</si>
  <si>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</si>
  <si>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</si>
  <si>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</si>
  <si>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</si>
  <si>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</si>
  <si>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</si>
  <si>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</si>
  <si>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</si>
  <si>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</si>
  <si>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</si>
  <si>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</si>
  <si>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</si>
  <si>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</si>
  <si>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</si>
  <si>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</si>
  <si>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</si>
  <si>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</si>
  <si>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</si>
  <si>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</si>
  <si>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</si>
  <si>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</si>
  <si>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</si>
  <si>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</si>
  <si>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</si>
  <si>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</si>
  <si>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</si>
  <si>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</si>
  <si>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</si>
  <si>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</si>
  <si>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</si>
  <si>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</si>
  <si>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</si>
  <si>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</si>
  <si>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</si>
  <si>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</si>
  <si>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</si>
  <si>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</si>
  <si>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</si>
  <si>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</si>
  <si>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</si>
  <si>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</si>
  <si>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</si>
  <si>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</si>
  <si>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</si>
  <si>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</si>
  <si>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</si>
  <si>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</si>
  <si>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</si>
  <si>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</si>
  <si>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</si>
  <si>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</si>
  <si>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</si>
  <si>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</si>
  <si>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</si>
  <si>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</si>
  <si>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</si>
  <si>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</si>
  <si>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</si>
  <si>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</si>
  <si>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</si>
  <si>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</si>
  <si>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</si>
  <si>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</si>
  <si>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</si>
  <si>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</si>
  <si>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</si>
  <si>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</si>
  <si>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</si>
  <si>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</si>
  <si>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</si>
  <si>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</si>
  <si>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</si>
  <si>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</si>
  <si>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</si>
  <si>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</si>
  <si>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</si>
  <si>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</si>
  <si>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</si>
  <si>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</si>
  <si>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</si>
  <si>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</si>
  <si>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</si>
  <si>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</si>
  <si>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</si>
  <si>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</si>
  <si>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</si>
  <si>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</si>
  <si>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</si>
  <si>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</si>
  <si>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</si>
  <si>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</si>
  <si>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</si>
  <si>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</si>
  <si>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</si>
  <si>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</si>
  <si>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</si>
  <si>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</si>
  <si>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</si>
  <si>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</si>
  <si>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</si>
  <si>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</si>
  <si>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</si>
  <si>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</si>
  <si>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</si>
  <si>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</si>
  <si>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</si>
  <si>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</si>
  <si>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</si>
  <si>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</si>
  <si>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</si>
  <si>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</si>
  <si>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</si>
  <si>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</si>
  <si>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</si>
  <si>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</si>
  <si>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</si>
  <si>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</si>
  <si>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</si>
  <si>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</si>
  <si>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</si>
  <si>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</si>
  <si>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</si>
  <si>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</si>
  <si>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</si>
  <si>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</si>
  <si>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</si>
  <si>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</si>
  <si>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</si>
  <si>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</si>
  <si>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</si>
  <si>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</si>
  <si>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</si>
  <si>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</si>
  <si>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</si>
  <si>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</si>
  <si>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</si>
  <si>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</si>
  <si>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</si>
  <si>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</si>
  <si>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</si>
  <si>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</si>
  <si>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</si>
  <si>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</si>
  <si>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</si>
  <si>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</si>
  <si>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</si>
  <si>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</si>
  <si>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</si>
  <si>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</si>
  <si>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</si>
  <si>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</si>
  <si>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</si>
  <si>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</si>
  <si>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</si>
  <si>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</si>
  <si>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</si>
  <si>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</si>
  <si>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</si>
  <si>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</si>
  <si>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</si>
  <si>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</si>
  <si>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</si>
  <si>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</si>
  <si>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</si>
  <si>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</si>
  <si>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</si>
  <si>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</si>
  <si>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</si>
  <si>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</si>
  <si>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</si>
  <si>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</si>
  <si>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</si>
  <si>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</si>
  <si>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</si>
  <si>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</si>
  <si>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</si>
  <si>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</si>
  <si>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</si>
  <si>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</si>
  <si>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</si>
  <si>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</si>
  <si>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</si>
  <si>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</si>
  <si>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</si>
  <si>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</si>
  <si>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</si>
  <si>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</si>
  <si>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</si>
  <si>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</si>
  <si>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</si>
  <si>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</si>
  <si>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</si>
  <si>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</si>
  <si>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</si>
  <si>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</si>
  <si>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</si>
  <si>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</si>
  <si>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</si>
  <si>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</si>
  <si>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</si>
  <si>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</si>
  <si>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</si>
  <si>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</si>
  <si>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</si>
  <si>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</si>
  <si>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</si>
  <si>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</si>
  <si>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</si>
  <si>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</si>
  <si>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</si>
  <si>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</si>
  <si>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</si>
  <si>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</si>
  <si>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</si>
  <si>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</si>
  <si>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</si>
  <si>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</si>
  <si>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</si>
  <si>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</si>
  <si>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</si>
  <si>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</si>
  <si>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</si>
  <si>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</si>
  <si>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</si>
  <si>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</si>
  <si>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</si>
  <si>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</si>
  <si>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</si>
  <si>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</si>
  <si>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</si>
  <si>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</si>
  <si>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</si>
  <si>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</si>
  <si>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</si>
  <si>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</si>
  <si>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</si>
  <si>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</si>
  <si>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</si>
  <si>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</si>
  <si>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</si>
  <si>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</si>
  <si>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</si>
  <si>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</si>
  <si>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</si>
  <si>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</si>
  <si>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</si>
  <si>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</si>
  <si>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</si>
  <si>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</si>
  <si>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</si>
  <si>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</si>
  <si>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</si>
  <si>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</si>
  <si>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</si>
  <si>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</si>
  <si>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</si>
  <si>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</si>
  <si>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</si>
  <si>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</si>
  <si>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</si>
  <si>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</si>
  <si>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</si>
  <si>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</si>
  <si>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</si>
  <si>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</si>
  <si>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</si>
  <si>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</si>
  <si>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</si>
  <si>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</si>
  <si>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</si>
  <si>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</si>
  <si>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</si>
  <si>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</si>
  <si>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</si>
  <si>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</si>
  <si>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</si>
  <si>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</si>
  <si>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</si>
  <si>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</si>
  <si>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</si>
  <si>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</si>
  <si>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</si>
  <si>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</si>
  <si>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</si>
  <si>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</si>
  <si>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</si>
  <si>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</si>
  <si>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</si>
  <si>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</si>
  <si>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</si>
  <si>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</si>
  <si>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</si>
  <si>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</si>
  <si>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</si>
  <si>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</si>
  <si>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</si>
  <si>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</si>
  <si>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</si>
  <si>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</si>
  <si>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</si>
  <si>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</si>
  <si>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</si>
  <si>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</si>
  <si>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</si>
  <si>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</si>
  <si>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</si>
  <si>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</si>
  <si>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</si>
  <si>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</si>
  <si>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</si>
  <si>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</si>
  <si>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</si>
  <si>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</si>
  <si>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</si>
  <si>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</si>
  <si>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</si>
  <si>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</si>
  <si>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</si>
  <si>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</si>
  <si>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</si>
  <si>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</si>
  <si>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</si>
  <si>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</si>
  <si>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</si>
  <si>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</si>
  <si>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</si>
  <si>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</si>
  <si>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</si>
  <si>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</si>
  <si>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</si>
  <si>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</si>
  <si>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</si>
  <si>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</si>
  <si>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</si>
  <si>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</si>
  <si>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</si>
  <si>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</si>
  <si>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</si>
  <si>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</si>
  <si>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</si>
  <si>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</si>
  <si>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</si>
  <si>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</si>
  <si>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</si>
  <si>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</si>
  <si>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</si>
  <si>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</si>
  <si>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</si>
  <si>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</si>
  <si>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</si>
  <si>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</si>
  <si>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</si>
  <si>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</si>
  <si>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</si>
  <si>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</si>
  <si>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</si>
  <si>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</si>
  <si>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</si>
  <si>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</si>
  <si>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</si>
  <si>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</si>
  <si>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</si>
  <si>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</si>
  <si>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</si>
  <si>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</si>
  <si>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</si>
  <si>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</si>
  <si>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</si>
  <si>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</si>
  <si>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</si>
  <si>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</si>
  <si>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</si>
  <si>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</si>
  <si>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</si>
  <si>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</si>
  <si>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</si>
  <si>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</si>
  <si>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</si>
  <si>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</si>
  <si>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</si>
  <si>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</si>
  <si>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</si>
  <si>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</si>
  <si>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</si>
  <si>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</si>
  <si>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</si>
  <si>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</si>
  <si>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</si>
  <si>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</si>
  <si>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</si>
  <si>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</si>
  <si>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</si>
  <si>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</si>
  <si>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</si>
  <si>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</si>
  <si>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</si>
  <si>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</si>
  <si>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</si>
  <si>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</si>
  <si>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</si>
  <si>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</si>
  <si>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</si>
  <si>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</si>
  <si>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</si>
  <si>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</si>
  <si>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</si>
  <si>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</si>
  <si>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</si>
  <si>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</si>
  <si>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</si>
  <si>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</si>
  <si>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</si>
  <si>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</si>
  <si>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</si>
  <si>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</si>
  <si>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</si>
  <si>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</si>
  <si>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</si>
  <si>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</si>
  <si>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</si>
  <si>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</si>
  <si>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</si>
  <si>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</si>
  <si>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</si>
  <si>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</si>
  <si>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</si>
  <si>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</si>
  <si>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</si>
  <si>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</si>
  <si>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</si>
  <si>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</si>
  <si>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</si>
  <si>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</si>
  <si>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</si>
  <si>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</si>
  <si>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</si>
  <si>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</si>
  <si>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</si>
  <si>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</si>
  <si>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</si>
  <si>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</si>
  <si>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</si>
  <si>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</si>
  <si>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</si>
  <si>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</si>
  <si>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</si>
  <si>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</si>
  <si>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</si>
  <si>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</si>
  <si>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</si>
  <si>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</si>
  <si>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</si>
  <si>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</si>
  <si>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</si>
  <si>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</si>
  <si>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</si>
  <si>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</si>
  <si>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</si>
  <si>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</si>
  <si>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</si>
  <si>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</si>
  <si>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</si>
  <si>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</si>
  <si>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</si>
  <si>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</si>
  <si>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</si>
  <si>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</si>
  <si>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</si>
  <si>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</si>
  <si>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</si>
  <si>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</si>
  <si>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</si>
  <si>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</si>
  <si>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</si>
  <si>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</si>
  <si>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</si>
  <si>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</si>
  <si>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</si>
  <si>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</si>
  <si>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</si>
  <si>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</si>
  <si>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</si>
  <si>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</si>
  <si>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</si>
  <si>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</si>
  <si>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</si>
  <si>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</si>
  <si>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</si>
  <si>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</si>
  <si>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</si>
  <si>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</si>
  <si>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</si>
  <si>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</si>
  <si>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</si>
  <si>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</si>
  <si>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</si>
  <si>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</si>
  <si>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</si>
  <si>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</si>
  <si>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</si>
  <si>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</si>
  <si>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</si>
  <si>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</si>
  <si>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</si>
  <si>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</si>
  <si>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</si>
  <si>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</si>
  <si>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</si>
  <si>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</si>
  <si>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</si>
  <si>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</si>
  <si>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</si>
  <si>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</si>
  <si>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</si>
  <si>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</si>
  <si>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</si>
  <si>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</si>
  <si>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</si>
  <si>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</si>
  <si>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</si>
  <si>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</si>
  <si>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</si>
  <si>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</si>
  <si>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</si>
  <si>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</si>
  <si>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</si>
  <si>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</si>
  <si>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</si>
  <si>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</si>
  <si>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</si>
  <si>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</si>
  <si>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</si>
  <si>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</si>
  <si>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</si>
  <si>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</si>
  <si>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</si>
  <si>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</si>
  <si>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</si>
  <si>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</si>
  <si>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</si>
  <si>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</si>
  <si>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</si>
  <si>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</si>
  <si>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</si>
  <si>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</si>
  <si>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</si>
  <si>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</si>
  <si>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</si>
  <si>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</si>
  <si>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</si>
  <si>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</si>
  <si>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</si>
  <si>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</si>
  <si>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</si>
  <si>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</si>
  <si>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</si>
  <si>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</si>
  <si>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</si>
  <si>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</si>
  <si>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</si>
  <si>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</si>
  <si>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</si>
  <si>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</si>
  <si>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</si>
  <si>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</si>
  <si>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</si>
  <si>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</si>
  <si>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</si>
  <si>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</si>
  <si>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</si>
  <si>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</si>
  <si>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</si>
  <si>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</si>
  <si>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</si>
  <si>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</si>
  <si>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</si>
  <si>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</si>
  <si>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</si>
  <si>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</si>
  <si>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</si>
  <si>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</si>
  <si>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</si>
  <si>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</si>
  <si>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</si>
  <si>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</si>
  <si>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</si>
  <si>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</si>
  <si>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</si>
  <si>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</si>
  <si>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</si>
  <si>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</si>
  <si>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</si>
  <si>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</si>
  <si>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</si>
  <si>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</si>
  <si>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</si>
  <si>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</si>
  <si>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</si>
  <si>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</si>
  <si>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</si>
  <si>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</si>
  <si>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</si>
  <si>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</si>
  <si>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</si>
  <si>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</si>
  <si>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</si>
  <si>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</si>
  <si>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</si>
  <si>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</si>
  <si>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</si>
  <si>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</si>
  <si>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</si>
  <si>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</si>
  <si>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</si>
  <si>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</si>
  <si>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</si>
  <si>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</si>
  <si>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</si>
  <si>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</si>
  <si>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</si>
  <si>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</si>
  <si>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</si>
  <si>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</si>
  <si>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</si>
  <si>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</si>
  <si>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</si>
  <si>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</si>
  <si>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</si>
  <si>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</si>
  <si>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</si>
  <si>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</si>
  <si>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</si>
  <si>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</si>
  <si>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</si>
  <si>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</si>
  <si>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</si>
  <si>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</si>
  <si>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</si>
  <si>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</si>
  <si>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</si>
  <si>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</si>
  <si>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</si>
  <si>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</si>
  <si>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</si>
  <si>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</si>
  <si>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</si>
  <si>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</si>
  <si>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</si>
  <si>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</si>
  <si>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</si>
  <si>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</si>
  <si>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</si>
  <si>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</si>
  <si>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</si>
  <si>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</si>
  <si>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</si>
  <si>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</si>
  <si>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</si>
  <si>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</si>
  <si>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</si>
  <si>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</si>
  <si>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</si>
  <si>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</si>
  <si>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</si>
  <si>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</si>
  <si>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</si>
  <si>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</si>
  <si>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</si>
  <si>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</si>
  <si>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</si>
  <si>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</si>
  <si>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</si>
  <si>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</si>
  <si>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</si>
  <si>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</si>
  <si>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</si>
  <si>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</si>
  <si>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</si>
  <si>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</si>
  <si>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</si>
  <si>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</si>
  <si>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</si>
  <si>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</si>
  <si>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</si>
  <si>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</si>
  <si>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</si>
  <si>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</si>
  <si>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</si>
  <si>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</si>
  <si>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</si>
  <si>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</si>
  <si>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</si>
  <si>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</si>
  <si>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</si>
  <si>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</si>
  <si>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</si>
  <si>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</si>
  <si>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</si>
  <si>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</si>
  <si>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</si>
  <si>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</si>
  <si>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</si>
  <si>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</si>
  <si>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</si>
  <si>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</si>
  <si>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</si>
  <si>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</si>
  <si>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</si>
  <si>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</si>
  <si>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</si>
  <si>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</si>
  <si>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</si>
  <si>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</si>
  <si>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</si>
  <si>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</si>
  <si>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</si>
  <si>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</si>
  <si>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</si>
  <si>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</si>
  <si>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</si>
  <si>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</si>
  <si>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</si>
  <si>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</si>
  <si>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</si>
  <si>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</si>
  <si>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</si>
  <si>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</si>
  <si>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</si>
  <si>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</si>
  <si>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</si>
  <si>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</si>
  <si>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</si>
  <si>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</si>
  <si>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</si>
  <si>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</si>
  <si>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</si>
  <si>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</si>
  <si>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</si>
  <si>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</si>
  <si>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</si>
  <si>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</si>
  <si>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</si>
  <si>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</si>
  <si>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</si>
  <si>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</si>
  <si>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</si>
  <si>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30.9.2020.</t>
  </si>
  <si>
    <t>31.12.2020.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</si>
  <si>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</si>
  <si>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</si>
  <si>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</si>
  <si>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</si>
  <si>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</si>
  <si>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</si>
  <si>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</si>
  <si>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</si>
  <si>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</si>
  <si>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</si>
  <si>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</si>
  <si>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</si>
  <si>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</si>
  <si>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</si>
  <si>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</si>
  <si>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</si>
  <si>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</si>
  <si>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</si>
  <si>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</si>
  <si>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</si>
  <si>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</si>
  <si>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</si>
  <si>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</si>
  <si>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</si>
  <si>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</si>
  <si>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</si>
  <si>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</si>
  <si>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</si>
  <si>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</si>
  <si>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 Društvo Izvor osiguranje d.d. je prenijelo portfelj na društvo Generali osiguranje d.d. 30. travnja 2020. godine (podaci za društvo Izvor osiguranje d.d. prikazani su u okviru podataka za društvo Generali osiguranje d.d.)</t>
  </si>
  <si>
    <t>- As of 30 April 2020 Izvor osiguranje d.d. has transfered portfolio to an accepting undertaking Generali osiguranje d.d. (data for the company Izvor osiguranje d.d. are presented within the data for the company Generali osiguranje d.d.)</t>
  </si>
  <si>
    <t>HRGFAMUPDAS1</t>
  </si>
  <si>
    <t>75408381120</t>
  </si>
  <si>
    <r>
      <t xml:space="preserve">Isplate zbog umirovljenja  /  </t>
    </r>
    <r>
      <rPr>
        <b/>
        <i/>
        <sz val="10"/>
        <color theme="1" tint="0.499984740745262"/>
        <rFont val="Arial"/>
        <family val="2"/>
      </rPr>
      <t>Retirement payouts</t>
    </r>
  </si>
  <si>
    <t>2021 Q 1</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</si>
  <si>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</si>
  <si>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</si>
  <si>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</si>
  <si>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</si>
  <si>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</si>
  <si>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</si>
  <si>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</si>
  <si>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</si>
  <si>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</si>
  <si>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</si>
  <si>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</si>
  <si>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</si>
  <si>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</si>
  <si>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</si>
  <si>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</si>
  <si>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</si>
  <si>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</si>
  <si>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</si>
  <si>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</si>
  <si>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</si>
  <si>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</si>
  <si>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</si>
  <si>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</si>
  <si>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</si>
  <si>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</si>
  <si>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</si>
  <si>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</si>
  <si>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</si>
  <si>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</si>
  <si>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</si>
  <si>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</si>
  <si>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</si>
  <si>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</si>
  <si>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</si>
  <si>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</si>
  <si>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</si>
  <si>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</si>
  <si>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</si>
  <si>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</si>
  <si>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</si>
  <si>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</si>
  <si>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</si>
  <si>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</si>
  <si>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</si>
  <si>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</si>
  <si>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</si>
  <si>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</si>
  <si>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</si>
  <si>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</si>
  <si>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</si>
  <si>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</si>
  <si>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</si>
  <si>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</si>
  <si>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</si>
  <si>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</si>
  <si>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</si>
  <si>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</si>
  <si>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</si>
  <si>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</si>
  <si>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</si>
  <si>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</si>
  <si>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</si>
  <si>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</si>
  <si>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</si>
  <si>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</si>
  <si>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</si>
  <si>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</si>
  <si>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</si>
  <si>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</si>
  <si>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</si>
  <si>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</si>
  <si>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</si>
  <si>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</si>
  <si>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</si>
  <si>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</si>
  <si>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</si>
  <si>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</si>
  <si>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</si>
  <si>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</si>
  <si>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</si>
  <si>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</si>
  <si>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</si>
  <si>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</si>
  <si>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</si>
  <si>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</si>
  <si>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</si>
  <si>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</si>
  <si>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</si>
  <si>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</si>
  <si>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</si>
  <si>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</si>
  <si>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</si>
  <si>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</si>
  <si>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</si>
  <si>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</si>
  <si>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</si>
  <si>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</si>
  <si>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</si>
  <si>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</si>
  <si>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</si>
  <si>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</si>
  <si>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</si>
  <si>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</si>
  <si>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</si>
  <si>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</si>
  <si>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</si>
  <si>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</si>
  <si>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</si>
  <si>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</si>
  <si>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</si>
  <si>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</si>
  <si>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</si>
  <si>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</si>
  <si>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</si>
  <si>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</si>
  <si>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</si>
  <si>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</si>
  <si>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</si>
  <si>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</si>
  <si>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</si>
  <si>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</si>
  <si>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</si>
  <si>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</si>
  <si>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</si>
  <si>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</si>
  <si>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</si>
  <si>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</si>
  <si>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</si>
  <si>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</si>
  <si>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</si>
  <si>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</si>
  <si>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</si>
  <si>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</si>
  <si>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</si>
  <si>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</si>
  <si>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</si>
  <si>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</si>
  <si>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</si>
  <si>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</si>
  <si>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</si>
  <si>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</si>
  <si>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</si>
  <si>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</si>
  <si>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</si>
  <si>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</si>
  <si>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</si>
  <si>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</si>
  <si>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</si>
  <si>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</si>
  <si>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</si>
  <si>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</si>
  <si>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</si>
  <si>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</si>
  <si>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</si>
  <si>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</si>
  <si>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</si>
  <si>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</si>
  <si>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</si>
  <si>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</si>
  <si>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</si>
  <si>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</si>
  <si>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</si>
  <si>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</si>
  <si>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</si>
  <si>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</si>
  <si>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</si>
  <si>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</si>
  <si>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</si>
  <si>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</si>
  <si>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</si>
  <si>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</si>
  <si>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</si>
  <si>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</si>
  <si>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</si>
  <si>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</si>
  <si>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</si>
  <si>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</si>
  <si>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</si>
  <si>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</si>
  <si>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</si>
  <si>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</si>
  <si>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</si>
  <si>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</si>
  <si>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</si>
  <si>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</si>
  <si>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</si>
  <si>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</si>
  <si>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</si>
  <si>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</si>
  <si>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</si>
  <si>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</si>
  <si>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</si>
  <si>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</si>
  <si>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</si>
  <si>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</si>
  <si>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</si>
  <si>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</si>
  <si>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</si>
  <si>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</si>
  <si>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</si>
  <si>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</si>
  <si>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</si>
  <si>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</si>
  <si>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</si>
  <si>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</si>
  <si>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</si>
  <si>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</si>
  <si>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</si>
  <si>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</si>
  <si>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</si>
  <si>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</si>
  <si>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</si>
  <si>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</si>
  <si>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</si>
  <si>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</si>
  <si>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</si>
  <si>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</si>
  <si>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</si>
  <si>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</si>
  <si>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</si>
  <si>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</si>
  <si>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</si>
  <si>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</si>
  <si>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</si>
  <si>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</si>
  <si>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</si>
  <si>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</si>
  <si>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</si>
  <si>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</si>
  <si>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</si>
  <si>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</si>
  <si>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</si>
  <si>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</si>
  <si>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</si>
  <si>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</si>
  <si>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</si>
  <si>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r>
      <t>Napomena  /</t>
    </r>
    <r>
      <rPr>
        <i/>
        <sz val="8"/>
        <color theme="1" tint="0.34998626667073579"/>
        <rFont val="Arial"/>
        <family val="2"/>
      </rPr>
      <t xml:space="preserve"> Note</t>
    </r>
    <r>
      <rPr>
        <sz val="8"/>
        <color theme="1"/>
        <rFont val="Arial"/>
        <family val="2"/>
        <charset val="238"/>
      </rPr>
      <t xml:space="preserve">: Fond PR-AZ-1 je prestao s radom 11.6.2021. / </t>
    </r>
    <r>
      <rPr>
        <i/>
        <sz val="8"/>
        <color theme="1" tint="0.34998626667073579"/>
        <rFont val="Arial"/>
        <family val="2"/>
      </rPr>
      <t>Fund PR-AZ-1 ceased to operate on June 11, 2021.</t>
    </r>
  </si>
  <si>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</si>
  <si>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</si>
  <si>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</si>
  <si>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</si>
  <si>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</si>
  <si>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</si>
  <si>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</si>
  <si>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</si>
  <si>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</si>
  <si>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</si>
  <si>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</si>
  <si>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</si>
  <si>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</si>
  <si>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t>Rujan 2021.</t>
  </si>
  <si>
    <t>September 2021</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</si>
  <si>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</si>
  <si>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RUJAN 2021.</t>
  </si>
  <si>
    <t>SEPTEMBER 2021</t>
  </si>
  <si>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</si>
  <si>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</si>
  <si>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</si>
  <si>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</si>
  <si>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</si>
  <si>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</si>
  <si>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</si>
  <si>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</si>
  <si>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</si>
  <si>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</si>
  <si>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</si>
  <si>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</si>
  <si>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</si>
  <si>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</si>
  <si>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</si>
  <si>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</si>
  <si>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</si>
  <si>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</si>
  <si>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</si>
  <si>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</si>
  <si>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</si>
  <si>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1.1. - 30.9.2021.</t>
  </si>
  <si>
    <t>RUJAN 2020.</t>
  </si>
  <si>
    <t>SEPTEMBER 2020</t>
  </si>
  <si>
    <t>1.1. - 30.9.2021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</si>
  <si>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30.9.2021</t>
    </r>
  </si>
  <si>
    <t xml:space="preserve">AGRAM LEASING d.o.o. </t>
  </si>
  <si>
    <t xml:space="preserve">ALD Automotive d.o.o. </t>
  </si>
  <si>
    <t xml:space="preserve">BKS - leasing Croatia d.o.o. </t>
  </si>
  <si>
    <t xml:space="preserve">Erste &amp; Steiermärkische S-Leasing d.o.o. </t>
  </si>
  <si>
    <t xml:space="preserve">HETA Asset Resolution Hrvatska d.o.o. </t>
  </si>
  <si>
    <t>i4next leasing Croatia d.o.o.</t>
  </si>
  <si>
    <t>IMPULS-LEASING d.o.o.</t>
  </si>
  <si>
    <t xml:space="preserve">Mercedes-Benz Leasing Hrvatska d.o.o. </t>
  </si>
  <si>
    <t xml:space="preserve">OTP Leasing d.d. </t>
  </si>
  <si>
    <t xml:space="preserve">PBZ-LEASING d.o.o. </t>
  </si>
  <si>
    <t xml:space="preserve">PORSCHE LEASING d.o.o. </t>
  </si>
  <si>
    <t>Raiffeisen Leasing d.o.o.</t>
  </si>
  <si>
    <t>SCANIA CREDIT HRVATSKA d.o.o.</t>
  </si>
  <si>
    <t>UniCredit Leasing Croatia d.o.o.</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</si>
  <si>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</si>
  <si>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</si>
  <si>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</si>
  <si>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</si>
  <si>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</si>
  <si>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</si>
  <si>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</si>
  <si>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</si>
  <si>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</si>
  <si>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</si>
  <si>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</si>
  <si>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</si>
  <si>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</si>
  <si>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</si>
  <si>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</si>
  <si>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</si>
  <si>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</si>
  <si>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</si>
  <si>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Studeni 2021.</t>
  </si>
  <si>
    <t>November 2021</t>
  </si>
  <si>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</si>
  <si>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</si>
  <si>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</si>
  <si>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</si>
  <si>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</si>
  <si>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</si>
  <si>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</si>
  <si>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</si>
  <si>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</si>
  <si>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</si>
  <si>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</si>
  <si>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</si>
  <si>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</si>
  <si>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</si>
  <si>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</si>
  <si>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</si>
  <si>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Tablica 3.1: Zaračunata bruto premija osiguranja za period od 1. siječnja do 31. prosinca 2021.</t>
  </si>
  <si>
    <t>Table 3.1: Written premium for the period 1 January  - 31 December 2021</t>
  </si>
  <si>
    <t>I-XII/2020</t>
  </si>
  <si>
    <t>I-XII/2021</t>
  </si>
  <si>
    <r>
      <t xml:space="preserve">Indeks (100 = I-XII/2020)
</t>
    </r>
    <r>
      <rPr>
        <i/>
        <sz val="9"/>
        <color theme="1" tint="0.34998626667073579"/>
        <rFont val="Arial"/>
        <family val="2"/>
        <charset val="238"/>
      </rPr>
      <t>Index(100 =I-XII/2020)</t>
    </r>
  </si>
  <si>
    <t>Tablica 3.2: Podaci o osiguranju za period od 1. siječnja do 31. prosinca 2021.</t>
  </si>
  <si>
    <t>Table 3.2: Insurance data for the period 1 January - 31 December 2021</t>
  </si>
  <si>
    <t>Prosinac 2021.</t>
  </si>
  <si>
    <t>December 2021</t>
  </si>
  <si>
    <t>HRPODRRA0004</t>
  </si>
  <si>
    <t>HRRIVPRA0000</t>
  </si>
  <si>
    <t>HRHT00RA0005</t>
  </si>
  <si>
    <t>HRKOEIRA0009</t>
  </si>
  <si>
    <t>HRATGRRA0003</t>
  </si>
  <si>
    <t>HRATPLRA0008</t>
  </si>
  <si>
    <t>HRHPB0RA0002</t>
  </si>
  <si>
    <t>HRERNTRA0000</t>
  </si>
  <si>
    <t>HRSPANRA0007</t>
  </si>
  <si>
    <t>HRADRSPA0009</t>
  </si>
  <si>
    <t>HRRHMFO287A1</t>
  </si>
  <si>
    <t>HRRHMFO247E7</t>
  </si>
  <si>
    <t>HRDLKVO302E2</t>
  </si>
  <si>
    <t>HROPTEO142A5</t>
  </si>
  <si>
    <t>HRRHMFO227E9</t>
  </si>
  <si>
    <t>HRRHMFO26CA5</t>
  </si>
  <si>
    <t>HRRHMFO327A5</t>
  </si>
  <si>
    <t>HRRHMFO297A0</t>
  </si>
  <si>
    <t>HRRHMFO282A2</t>
  </si>
  <si>
    <t>HRRHMFO23BA4</t>
  </si>
  <si>
    <t>HRRHMFO403E6</t>
  </si>
  <si>
    <t>HRRHMFO34BA1</t>
  </si>
  <si>
    <t>HRKOTRPA0003</t>
  </si>
  <si>
    <t>HRBCINRA0003</t>
  </si>
  <si>
    <t>HRTSHCRA0009</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</si>
  <si>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</si>
  <si>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r>
      <t xml:space="preserve">Raiffeisen Sustainable Equities </t>
    </r>
    <r>
      <rPr>
        <b/>
        <vertAlign val="superscript"/>
        <sz val="8"/>
        <color rgb="FFFF0000"/>
        <rFont val="Arial"/>
        <family val="2"/>
      </rPr>
      <t>2</t>
    </r>
  </si>
  <si>
    <r>
      <t xml:space="preserve"> </t>
    </r>
    <r>
      <rPr>
        <b/>
        <vertAlign val="superscript"/>
        <sz val="8"/>
        <color rgb="FFFF0000"/>
        <rFont val="Arial"/>
        <family val="2"/>
      </rPr>
      <t>2</t>
    </r>
    <r>
      <rPr>
        <sz val="8"/>
        <color theme="1"/>
        <rFont val="Arial"/>
        <family val="2"/>
      </rPr>
      <t xml:space="preserve">  Fond Raiffeisen Global Equities promijenio je naziv u Raiffeisen Sustainable Equities (15.12.2021.) / </t>
    </r>
    <r>
      <rPr>
        <i/>
        <sz val="8"/>
        <color theme="1" tint="0.34998626667073579"/>
        <rFont val="Arial"/>
        <family val="2"/>
      </rPr>
      <t>The Raiffeisen Global Equities Fund changed its name to Raiffeisen Sustainable Equities (December 15, 2021)</t>
    </r>
  </si>
  <si>
    <r>
      <t xml:space="preserve">Broj / </t>
    </r>
    <r>
      <rPr>
        <i/>
        <sz val="10"/>
        <color theme="1" tint="0.34998626667073579"/>
        <rFont val="Arial"/>
        <family val="2"/>
        <charset val="238"/>
      </rPr>
      <t>Number</t>
    </r>
    <r>
      <rPr>
        <sz val="10"/>
        <color theme="1"/>
        <rFont val="Arial"/>
        <family val="2"/>
      </rPr>
      <t xml:space="preserve"> 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18.1.2022.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</si>
</sst>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5">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vertAlign val="superscript"/>
      <sz val="8"/>
      <color rgb="FFFF0000"/>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4">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0" fontId="89" fillId="0" borderId="0" xfId="0" applyFont="1" applyAlignment="1">
      <alignment horizontal="left" vertical="center"/>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40" fillId="12"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5" fillId="32" borderId="0" xfId="0" applyFont="1" applyFill="1" applyBorder="1" applyAlignment="1">
      <alignment horizontal="center" vertical="center" wrapText="1"/>
    </xf>
    <xf numFmtId="0" fontId="137"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32"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53" fillId="32" borderId="0" xfId="0" applyFont="1" applyFill="1" applyAlignment="1">
      <alignment horizontal="center" vertical="center" wrapText="1"/>
    </xf>
    <xf numFmtId="0" fontId="40" fillId="32" borderId="0" xfId="0" applyFont="1" applyFill="1" applyAlignment="1">
      <alignment horizontal="center" vertical="center" wrapText="1"/>
    </xf>
    <xf numFmtId="0" fontId="15" fillId="32" borderId="0" xfId="0" applyFont="1" applyFill="1" applyAlignment="1">
      <alignment horizontal="center" vertical="center" wrapText="1"/>
    </xf>
    <xf numFmtId="14" fontId="40" fillId="32" borderId="0" xfId="0" applyNumberFormat="1"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8" fillId="16" borderId="0"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5" fillId="16" borderId="7" xfId="3" applyFont="1" applyFill="1" applyBorder="1" applyAlignment="1">
      <alignment horizontal="center" vertical="center" wrapText="1"/>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3"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99CCFF"/>
      <color rgb="FF66CCFF"/>
      <color rgb="FF0000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refreshError="1"/>
      <sheetData sheetId="1" refreshError="1"/>
      <sheetData sheetId="2" refreshError="1"/>
      <sheetData sheetId="3" refreshError="1"/>
      <sheetData sheetId="4" refreshError="1"/>
      <sheetData sheetId="5" refreshError="1"/>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t="str">
            <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1114227807.9100003</v>
          </cell>
          <cell r="GZ24">
            <v>1114227807.9100003</v>
          </cell>
          <cell r="HA24">
            <v>1114227807.9100003</v>
          </cell>
          <cell r="HB24">
            <v>1114227807.9100003</v>
          </cell>
          <cell r="HC24">
            <v>1114227807.9100003</v>
          </cell>
          <cell r="HD24">
            <v>1114227807.9100003</v>
          </cell>
          <cell r="HE24">
            <v>1114227807.9100003</v>
          </cell>
          <cell r="HF24">
            <v>1114227807.9100003</v>
          </cell>
          <cell r="HG24">
            <v>1114227807.9100003</v>
          </cell>
          <cell r="HH24">
            <v>1114227807.9100003</v>
          </cell>
          <cell r="HI24">
            <v>1114227807.9100003</v>
          </cell>
          <cell r="HJ24">
            <v>1114227807.9100003</v>
          </cell>
          <cell r="HK24">
            <v>1114227807.9100003</v>
          </cell>
          <cell r="HL24">
            <v>1114227807.9100003</v>
          </cell>
          <cell r="HM24">
            <v>1114227807.9100003</v>
          </cell>
          <cell r="HN24">
            <v>1114227807.9100003</v>
          </cell>
          <cell r="HO24">
            <v>1114227807.9100003</v>
          </cell>
          <cell r="HP24">
            <v>1114227807.9100003</v>
          </cell>
          <cell r="HQ24">
            <v>1114227807.9100003</v>
          </cell>
          <cell r="HR24">
            <v>1114227807.9100003</v>
          </cell>
          <cell r="HS24">
            <v>1114227807.9100003</v>
          </cell>
          <cell r="HT24">
            <v>1114227807.9100003</v>
          </cell>
          <cell r="HU24">
            <v>1114227807.9100003</v>
          </cell>
          <cell r="HV24">
            <v>1114227807.9100003</v>
          </cell>
          <cell r="HW24">
            <v>1114227807.9100003</v>
          </cell>
          <cell r="HX24">
            <v>1114227807.9100003</v>
          </cell>
          <cell r="HY24">
            <v>1114227807.9100003</v>
          </cell>
          <cell r="HZ24">
            <v>1114227807.9100003</v>
          </cell>
          <cell r="IA24">
            <v>1114227807.9100003</v>
          </cell>
          <cell r="IB24">
            <v>1114227807.9100003</v>
          </cell>
          <cell r="IC24">
            <v>1114227807.9100003</v>
          </cell>
          <cell r="ID24">
            <v>1114227807.9100003</v>
          </cell>
          <cell r="IE24">
            <v>1114227807.9100003</v>
          </cell>
          <cell r="IF24">
            <v>1114227807.9100003</v>
          </cell>
          <cell r="IG24">
            <v>1114227807.9100003</v>
          </cell>
          <cell r="IH24">
            <v>1114227807.9100003</v>
          </cell>
          <cell r="II24">
            <v>1114227807.9100003</v>
          </cell>
          <cell r="IJ24">
            <v>1114227807.9100003</v>
          </cell>
          <cell r="IK24">
            <v>1114227807.9100003</v>
          </cell>
          <cell r="IL24">
            <v>1114227807.9100003</v>
          </cell>
          <cell r="IM24">
            <v>1114227807.9100003</v>
          </cell>
          <cell r="IN24">
            <v>1114227807.9100003</v>
          </cell>
          <cell r="IO24">
            <v>1114227807.9100003</v>
          </cell>
          <cell r="IP24">
            <v>1114227807.9100003</v>
          </cell>
          <cell r="IQ24">
            <v>1114227807.9100003</v>
          </cell>
          <cell r="IR24">
            <v>1114227807.9100003</v>
          </cell>
          <cell r="IS24">
            <v>1114227807.9100003</v>
          </cell>
          <cell r="IT24">
            <v>1114227807.9100003</v>
          </cell>
          <cell r="IU24">
            <v>1114227807.9100003</v>
          </cell>
          <cell r="IV24">
            <v>1114227807.9100003</v>
          </cell>
          <cell r="IW24">
            <v>1114227807.9100003</v>
          </cell>
          <cell r="IX24">
            <v>1114227807.9100003</v>
          </cell>
          <cell r="IY24">
            <v>1114227807.9100003</v>
          </cell>
          <cell r="IZ24">
            <v>1114227807.9100003</v>
          </cell>
          <cell r="JA24">
            <v>1114227807.9100003</v>
          </cell>
          <cell r="JB24">
            <v>1114227807.9100003</v>
          </cell>
          <cell r="JC24">
            <v>1114227807.9100003</v>
          </cell>
          <cell r="JD24">
            <v>1114227807.9100003</v>
          </cell>
          <cell r="JE24">
            <v>1114227807.9100003</v>
          </cell>
          <cell r="JF24">
            <v>1114227807.9100003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2033478774.5200012</v>
          </cell>
          <cell r="GZ25">
            <v>2033478774.5200012</v>
          </cell>
          <cell r="HA25">
            <v>2033478774.5200012</v>
          </cell>
          <cell r="HB25">
            <v>2033478774.5200012</v>
          </cell>
          <cell r="HC25">
            <v>2033478774.5200012</v>
          </cell>
          <cell r="HD25">
            <v>2033478774.5200012</v>
          </cell>
          <cell r="HE25">
            <v>2033478774.5200012</v>
          </cell>
          <cell r="HF25">
            <v>2033478774.5200012</v>
          </cell>
          <cell r="HG25">
            <v>2033478774.5200012</v>
          </cell>
          <cell r="HH25">
            <v>2033478774.5200012</v>
          </cell>
          <cell r="HI25">
            <v>2033478774.5200012</v>
          </cell>
          <cell r="HJ25">
            <v>2033478774.5200012</v>
          </cell>
          <cell r="HK25">
            <v>2033478774.5200012</v>
          </cell>
          <cell r="HL25">
            <v>2033478774.5200012</v>
          </cell>
          <cell r="HM25">
            <v>2033478774.5200012</v>
          </cell>
          <cell r="HN25">
            <v>2033478774.5200012</v>
          </cell>
          <cell r="HO25">
            <v>2033478774.5200012</v>
          </cell>
          <cell r="HP25">
            <v>2033478774.5200012</v>
          </cell>
          <cell r="HQ25">
            <v>2033478774.5200012</v>
          </cell>
          <cell r="HR25">
            <v>2033478774.5200012</v>
          </cell>
          <cell r="HS25">
            <v>2033478774.5200012</v>
          </cell>
          <cell r="HT25">
            <v>2033478774.5200012</v>
          </cell>
          <cell r="HU25">
            <v>2033478774.5200012</v>
          </cell>
          <cell r="HV25">
            <v>2033478774.5200012</v>
          </cell>
          <cell r="HW25">
            <v>2033478774.5200012</v>
          </cell>
          <cell r="HX25">
            <v>2033478774.5200012</v>
          </cell>
          <cell r="HY25">
            <v>2033478774.5200012</v>
          </cell>
          <cell r="HZ25">
            <v>2033478774.5200012</v>
          </cell>
          <cell r="IA25">
            <v>2033478774.5200012</v>
          </cell>
          <cell r="IB25">
            <v>2033478774.5200012</v>
          </cell>
          <cell r="IC25">
            <v>2033478774.5200012</v>
          </cell>
          <cell r="ID25">
            <v>2033478774.5200012</v>
          </cell>
          <cell r="IE25">
            <v>2033478774.5200012</v>
          </cell>
          <cell r="IF25">
            <v>2033478774.5200012</v>
          </cell>
          <cell r="IG25">
            <v>2033478774.5200012</v>
          </cell>
          <cell r="IH25">
            <v>2033478774.5200012</v>
          </cell>
          <cell r="II25">
            <v>2033478774.5200012</v>
          </cell>
          <cell r="IJ25">
            <v>2033478774.5200012</v>
          </cell>
          <cell r="IK25">
            <v>2033478774.5200012</v>
          </cell>
          <cell r="IL25">
            <v>2033478774.5200012</v>
          </cell>
          <cell r="IM25">
            <v>2033478774.5200012</v>
          </cell>
          <cell r="IN25">
            <v>2033478774.5200012</v>
          </cell>
          <cell r="IO25">
            <v>2033478774.5200012</v>
          </cell>
          <cell r="IP25">
            <v>2033478774.5200012</v>
          </cell>
          <cell r="IQ25">
            <v>2033478774.5200012</v>
          </cell>
          <cell r="IR25">
            <v>2033478774.5200012</v>
          </cell>
          <cell r="IS25">
            <v>2033478774.5200012</v>
          </cell>
          <cell r="IT25">
            <v>2033478774.5200012</v>
          </cell>
          <cell r="IU25">
            <v>2033478774.5200012</v>
          </cell>
          <cell r="IV25">
            <v>2033478774.5200012</v>
          </cell>
          <cell r="IW25">
            <v>2033478774.5200012</v>
          </cell>
          <cell r="IX25">
            <v>2033478774.5200012</v>
          </cell>
          <cell r="IY25">
            <v>2033478774.5200012</v>
          </cell>
          <cell r="IZ25">
            <v>2033478774.5200012</v>
          </cell>
          <cell r="JA25">
            <v>2033478774.5200012</v>
          </cell>
          <cell r="JB25">
            <v>2033478774.5200012</v>
          </cell>
          <cell r="JC25">
            <v>2033478774.5200012</v>
          </cell>
          <cell r="JD25">
            <v>2033478774.5200012</v>
          </cell>
          <cell r="JE25">
            <v>2033478774.5200012</v>
          </cell>
          <cell r="JF25">
            <v>2033478774.5200012</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408565337.01999998</v>
          </cell>
          <cell r="GZ26">
            <v>408565337.01999998</v>
          </cell>
          <cell r="HA26">
            <v>408565337.01999998</v>
          </cell>
          <cell r="HB26">
            <v>408565337.01999998</v>
          </cell>
          <cell r="HC26">
            <v>408565337.01999998</v>
          </cell>
          <cell r="HD26">
            <v>408565337.01999998</v>
          </cell>
          <cell r="HE26">
            <v>408565337.01999998</v>
          </cell>
          <cell r="HF26">
            <v>408565337.01999998</v>
          </cell>
          <cell r="HG26">
            <v>408565337.01999998</v>
          </cell>
          <cell r="HH26">
            <v>408565337.01999998</v>
          </cell>
          <cell r="HI26">
            <v>408565337.01999998</v>
          </cell>
          <cell r="HJ26">
            <v>408565337.01999998</v>
          </cell>
          <cell r="HK26">
            <v>408565337.01999998</v>
          </cell>
          <cell r="HL26">
            <v>408565337.01999998</v>
          </cell>
          <cell r="HM26">
            <v>408565337.01999998</v>
          </cell>
          <cell r="HN26">
            <v>408565337.01999998</v>
          </cell>
          <cell r="HO26">
            <v>408565337.01999998</v>
          </cell>
          <cell r="HP26">
            <v>408565337.01999998</v>
          </cell>
          <cell r="HQ26">
            <v>408565337.01999998</v>
          </cell>
          <cell r="HR26">
            <v>408565337.01999998</v>
          </cell>
          <cell r="HS26">
            <v>408565337.01999998</v>
          </cell>
          <cell r="HT26">
            <v>408565337.01999998</v>
          </cell>
          <cell r="HU26">
            <v>408565337.01999998</v>
          </cell>
          <cell r="HV26">
            <v>408565337.01999998</v>
          </cell>
          <cell r="HW26">
            <v>408565337.01999998</v>
          </cell>
          <cell r="HX26">
            <v>408565337.01999998</v>
          </cell>
          <cell r="HY26">
            <v>408565337.01999998</v>
          </cell>
          <cell r="HZ26">
            <v>408565337.01999998</v>
          </cell>
          <cell r="IA26">
            <v>408565337.01999998</v>
          </cell>
          <cell r="IB26">
            <v>408565337.01999998</v>
          </cell>
          <cell r="IC26">
            <v>408565337.01999998</v>
          </cell>
          <cell r="ID26">
            <v>408565337.01999998</v>
          </cell>
          <cell r="IE26">
            <v>408565337.01999998</v>
          </cell>
          <cell r="IF26">
            <v>408565337.01999998</v>
          </cell>
          <cell r="IG26">
            <v>408565337.01999998</v>
          </cell>
          <cell r="IH26">
            <v>408565337.01999998</v>
          </cell>
          <cell r="II26">
            <v>408565337.01999998</v>
          </cell>
          <cell r="IJ26">
            <v>408565337.01999998</v>
          </cell>
          <cell r="IK26">
            <v>408565337.01999998</v>
          </cell>
          <cell r="IL26">
            <v>408565337.01999998</v>
          </cell>
          <cell r="IM26">
            <v>408565337.01999998</v>
          </cell>
          <cell r="IN26">
            <v>408565337.01999998</v>
          </cell>
          <cell r="IO26">
            <v>408565337.01999998</v>
          </cell>
          <cell r="IP26">
            <v>408565337.01999998</v>
          </cell>
          <cell r="IQ26">
            <v>408565337.01999998</v>
          </cell>
          <cell r="IR26">
            <v>408565337.01999998</v>
          </cell>
          <cell r="IS26">
            <v>408565337.01999998</v>
          </cell>
          <cell r="IT26">
            <v>408565337.01999998</v>
          </cell>
          <cell r="IU26">
            <v>408565337.01999998</v>
          </cell>
          <cell r="IV26">
            <v>408565337.01999998</v>
          </cell>
          <cell r="IW26">
            <v>408565337.01999998</v>
          </cell>
          <cell r="IX26">
            <v>408565337.01999998</v>
          </cell>
          <cell r="IY26">
            <v>408565337.01999998</v>
          </cell>
          <cell r="IZ26">
            <v>408565337.01999998</v>
          </cell>
          <cell r="JA26">
            <v>408565337.01999998</v>
          </cell>
          <cell r="JB26">
            <v>408565337.01999998</v>
          </cell>
          <cell r="JC26">
            <v>408565337.01999998</v>
          </cell>
          <cell r="JD26">
            <v>408565337.01999998</v>
          </cell>
          <cell r="JE26">
            <v>408565337.01999998</v>
          </cell>
          <cell r="JF26">
            <v>408565337.01999998</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23351029.110000007</v>
          </cell>
          <cell r="GZ27">
            <v>23351029.110000007</v>
          </cell>
          <cell r="HA27">
            <v>23351029.110000007</v>
          </cell>
          <cell r="HB27">
            <v>23351029.110000007</v>
          </cell>
          <cell r="HC27">
            <v>23351029.110000007</v>
          </cell>
          <cell r="HD27">
            <v>23351029.110000007</v>
          </cell>
          <cell r="HE27">
            <v>23351029.110000007</v>
          </cell>
          <cell r="HF27">
            <v>23351029.110000007</v>
          </cell>
          <cell r="HG27">
            <v>23351029.110000007</v>
          </cell>
          <cell r="HH27">
            <v>23351029.110000007</v>
          </cell>
          <cell r="HI27">
            <v>23351029.110000007</v>
          </cell>
          <cell r="HJ27">
            <v>23351029.110000007</v>
          </cell>
          <cell r="HK27">
            <v>23351029.110000007</v>
          </cell>
          <cell r="HL27">
            <v>23351029.110000007</v>
          </cell>
          <cell r="HM27">
            <v>23351029.110000007</v>
          </cell>
          <cell r="HN27">
            <v>23351029.110000007</v>
          </cell>
          <cell r="HO27">
            <v>23351029.110000007</v>
          </cell>
          <cell r="HP27">
            <v>23351029.110000007</v>
          </cell>
          <cell r="HQ27">
            <v>23351029.110000007</v>
          </cell>
          <cell r="HR27">
            <v>23351029.110000007</v>
          </cell>
          <cell r="HS27">
            <v>23351029.110000007</v>
          </cell>
          <cell r="HT27">
            <v>23351029.110000007</v>
          </cell>
          <cell r="HU27">
            <v>23351029.110000007</v>
          </cell>
          <cell r="HV27">
            <v>23351029.110000007</v>
          </cell>
          <cell r="HW27">
            <v>23351029.110000007</v>
          </cell>
          <cell r="HX27">
            <v>23351029.110000007</v>
          </cell>
          <cell r="HY27">
            <v>23351029.110000007</v>
          </cell>
          <cell r="HZ27">
            <v>23351029.110000007</v>
          </cell>
          <cell r="IA27">
            <v>23351029.110000007</v>
          </cell>
          <cell r="IB27">
            <v>23351029.110000007</v>
          </cell>
          <cell r="IC27">
            <v>23351029.110000007</v>
          </cell>
          <cell r="ID27">
            <v>23351029.110000007</v>
          </cell>
          <cell r="IE27">
            <v>23351029.110000007</v>
          </cell>
          <cell r="IF27">
            <v>23351029.110000007</v>
          </cell>
          <cell r="IG27">
            <v>23351029.110000007</v>
          </cell>
          <cell r="IH27">
            <v>23351029.110000007</v>
          </cell>
          <cell r="II27">
            <v>23351029.110000007</v>
          </cell>
          <cell r="IJ27">
            <v>23351029.110000007</v>
          </cell>
          <cell r="IK27">
            <v>23351029.110000007</v>
          </cell>
          <cell r="IL27">
            <v>23351029.110000007</v>
          </cell>
          <cell r="IM27">
            <v>23351029.110000007</v>
          </cell>
          <cell r="IN27">
            <v>23351029.110000007</v>
          </cell>
          <cell r="IO27">
            <v>23351029.110000007</v>
          </cell>
          <cell r="IP27">
            <v>23351029.110000007</v>
          </cell>
          <cell r="IQ27">
            <v>23351029.110000007</v>
          </cell>
          <cell r="IR27">
            <v>23351029.110000007</v>
          </cell>
          <cell r="IS27">
            <v>23351029.110000007</v>
          </cell>
          <cell r="IT27">
            <v>23351029.110000007</v>
          </cell>
          <cell r="IU27">
            <v>23351029.110000007</v>
          </cell>
          <cell r="IV27">
            <v>23351029.110000007</v>
          </cell>
          <cell r="IW27">
            <v>23351029.110000007</v>
          </cell>
          <cell r="IX27">
            <v>23351029.110000007</v>
          </cell>
          <cell r="IY27">
            <v>23351029.110000007</v>
          </cell>
          <cell r="IZ27">
            <v>23351029.110000007</v>
          </cell>
          <cell r="JA27">
            <v>23351029.110000007</v>
          </cell>
          <cell r="JB27">
            <v>23351029.110000007</v>
          </cell>
          <cell r="JC27">
            <v>23351029.110000007</v>
          </cell>
          <cell r="JD27">
            <v>23351029.110000007</v>
          </cell>
          <cell r="JE27">
            <v>23351029.110000007</v>
          </cell>
          <cell r="JF27">
            <v>23351029.110000007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35131223.310000002</v>
          </cell>
          <cell r="GZ28">
            <v>35131223.310000002</v>
          </cell>
          <cell r="HA28">
            <v>35131223.310000002</v>
          </cell>
          <cell r="HB28">
            <v>35131223.310000002</v>
          </cell>
          <cell r="HC28">
            <v>35131223.310000002</v>
          </cell>
          <cell r="HD28">
            <v>35131223.310000002</v>
          </cell>
          <cell r="HE28">
            <v>35131223.310000002</v>
          </cell>
          <cell r="HF28">
            <v>35131223.310000002</v>
          </cell>
          <cell r="HG28">
            <v>35131223.310000002</v>
          </cell>
          <cell r="HH28">
            <v>35131223.310000002</v>
          </cell>
          <cell r="HI28">
            <v>35131223.310000002</v>
          </cell>
          <cell r="HJ28">
            <v>35131223.310000002</v>
          </cell>
          <cell r="HK28">
            <v>35131223.310000002</v>
          </cell>
          <cell r="HL28">
            <v>35131223.310000002</v>
          </cell>
          <cell r="HM28">
            <v>35131223.310000002</v>
          </cell>
          <cell r="HN28">
            <v>35131223.310000002</v>
          </cell>
          <cell r="HO28">
            <v>35131223.310000002</v>
          </cell>
          <cell r="HP28">
            <v>35131223.310000002</v>
          </cell>
          <cell r="HQ28">
            <v>35131223.310000002</v>
          </cell>
          <cell r="HR28">
            <v>35131223.310000002</v>
          </cell>
          <cell r="HS28">
            <v>35131223.310000002</v>
          </cell>
          <cell r="HT28">
            <v>35131223.310000002</v>
          </cell>
          <cell r="HU28">
            <v>35131223.310000002</v>
          </cell>
          <cell r="HV28">
            <v>35131223.310000002</v>
          </cell>
          <cell r="HW28">
            <v>35131223.310000002</v>
          </cell>
          <cell r="HX28">
            <v>35131223.310000002</v>
          </cell>
          <cell r="HY28">
            <v>35131223.310000002</v>
          </cell>
          <cell r="HZ28">
            <v>35131223.310000002</v>
          </cell>
          <cell r="IA28">
            <v>35131223.310000002</v>
          </cell>
          <cell r="IB28">
            <v>35131223.310000002</v>
          </cell>
          <cell r="IC28">
            <v>35131223.310000002</v>
          </cell>
          <cell r="ID28">
            <v>35131223.310000002</v>
          </cell>
          <cell r="IE28">
            <v>35131223.310000002</v>
          </cell>
          <cell r="IF28">
            <v>35131223.310000002</v>
          </cell>
          <cell r="IG28">
            <v>35131223.310000002</v>
          </cell>
          <cell r="IH28">
            <v>35131223.310000002</v>
          </cell>
          <cell r="II28">
            <v>35131223.310000002</v>
          </cell>
          <cell r="IJ28">
            <v>35131223.310000002</v>
          </cell>
          <cell r="IK28">
            <v>35131223.310000002</v>
          </cell>
          <cell r="IL28">
            <v>35131223.310000002</v>
          </cell>
          <cell r="IM28">
            <v>35131223.310000002</v>
          </cell>
          <cell r="IN28">
            <v>35131223.310000002</v>
          </cell>
          <cell r="IO28">
            <v>35131223.310000002</v>
          </cell>
          <cell r="IP28">
            <v>35131223.310000002</v>
          </cell>
          <cell r="IQ28">
            <v>35131223.310000002</v>
          </cell>
          <cell r="IR28">
            <v>35131223.310000002</v>
          </cell>
          <cell r="IS28">
            <v>35131223.310000002</v>
          </cell>
          <cell r="IT28">
            <v>35131223.310000002</v>
          </cell>
          <cell r="IU28">
            <v>35131223.310000002</v>
          </cell>
          <cell r="IV28">
            <v>35131223.310000002</v>
          </cell>
          <cell r="IW28">
            <v>35131223.310000002</v>
          </cell>
          <cell r="IX28">
            <v>35131223.310000002</v>
          </cell>
          <cell r="IY28">
            <v>35131223.310000002</v>
          </cell>
          <cell r="IZ28">
            <v>35131223.310000002</v>
          </cell>
          <cell r="JA28">
            <v>35131223.310000002</v>
          </cell>
          <cell r="JB28">
            <v>35131223.310000002</v>
          </cell>
          <cell r="JC28">
            <v>35131223.310000002</v>
          </cell>
          <cell r="JD28">
            <v>35131223.310000002</v>
          </cell>
          <cell r="JE28">
            <v>35131223.310000002</v>
          </cell>
          <cell r="JF28">
            <v>35131223.310000002</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329674817.66000009</v>
          </cell>
          <cell r="GZ29">
            <v>329674817.66000009</v>
          </cell>
          <cell r="HA29">
            <v>329674817.66000009</v>
          </cell>
          <cell r="HB29">
            <v>329674817.66000009</v>
          </cell>
          <cell r="HC29">
            <v>329674817.66000009</v>
          </cell>
          <cell r="HD29">
            <v>329674817.66000009</v>
          </cell>
          <cell r="HE29">
            <v>329674817.66000009</v>
          </cell>
          <cell r="HF29">
            <v>329674817.66000009</v>
          </cell>
          <cell r="HG29">
            <v>329674817.66000009</v>
          </cell>
          <cell r="HH29">
            <v>329674817.66000009</v>
          </cell>
          <cell r="HI29">
            <v>329674817.66000009</v>
          </cell>
          <cell r="HJ29">
            <v>329674817.66000009</v>
          </cell>
          <cell r="HK29">
            <v>329674817.66000009</v>
          </cell>
          <cell r="HL29">
            <v>329674817.66000009</v>
          </cell>
          <cell r="HM29">
            <v>329674817.66000009</v>
          </cell>
          <cell r="HN29">
            <v>329674817.66000009</v>
          </cell>
          <cell r="HO29">
            <v>329674817.66000009</v>
          </cell>
          <cell r="HP29">
            <v>329674817.66000009</v>
          </cell>
          <cell r="HQ29">
            <v>329674817.66000009</v>
          </cell>
          <cell r="HR29">
            <v>329674817.66000009</v>
          </cell>
          <cell r="HS29">
            <v>329674817.66000009</v>
          </cell>
          <cell r="HT29">
            <v>329674817.66000009</v>
          </cell>
          <cell r="HU29">
            <v>329674817.66000009</v>
          </cell>
          <cell r="HV29">
            <v>329674817.66000009</v>
          </cell>
          <cell r="HW29">
            <v>329674817.66000009</v>
          </cell>
          <cell r="HX29">
            <v>329674817.66000009</v>
          </cell>
          <cell r="HY29">
            <v>329674817.66000009</v>
          </cell>
          <cell r="HZ29">
            <v>329674817.66000009</v>
          </cell>
          <cell r="IA29">
            <v>329674817.66000009</v>
          </cell>
          <cell r="IB29">
            <v>329674817.66000009</v>
          </cell>
          <cell r="IC29">
            <v>329674817.66000009</v>
          </cell>
          <cell r="ID29">
            <v>329674817.66000009</v>
          </cell>
          <cell r="IE29">
            <v>329674817.66000009</v>
          </cell>
          <cell r="IF29">
            <v>329674817.66000009</v>
          </cell>
          <cell r="IG29">
            <v>329674817.66000009</v>
          </cell>
          <cell r="IH29">
            <v>329674817.66000009</v>
          </cell>
          <cell r="II29">
            <v>329674817.66000009</v>
          </cell>
          <cell r="IJ29">
            <v>329674817.66000009</v>
          </cell>
          <cell r="IK29">
            <v>329674817.66000009</v>
          </cell>
          <cell r="IL29">
            <v>329674817.66000009</v>
          </cell>
          <cell r="IM29">
            <v>329674817.66000009</v>
          </cell>
          <cell r="IN29">
            <v>329674817.66000009</v>
          </cell>
          <cell r="IO29">
            <v>329674817.66000009</v>
          </cell>
          <cell r="IP29">
            <v>329674817.66000009</v>
          </cell>
          <cell r="IQ29">
            <v>329674817.66000009</v>
          </cell>
          <cell r="IR29">
            <v>329674817.66000009</v>
          </cell>
          <cell r="IS29">
            <v>329674817.66000009</v>
          </cell>
          <cell r="IT29">
            <v>329674817.66000009</v>
          </cell>
          <cell r="IU29">
            <v>329674817.66000009</v>
          </cell>
          <cell r="IV29">
            <v>329674817.66000009</v>
          </cell>
          <cell r="IW29">
            <v>329674817.66000009</v>
          </cell>
          <cell r="IX29">
            <v>329674817.66000009</v>
          </cell>
          <cell r="IY29">
            <v>329674817.66000009</v>
          </cell>
          <cell r="IZ29">
            <v>329674817.66000009</v>
          </cell>
          <cell r="JA29">
            <v>329674817.66000009</v>
          </cell>
          <cell r="JB29">
            <v>329674817.66000009</v>
          </cell>
          <cell r="JC29">
            <v>329674817.66000009</v>
          </cell>
          <cell r="JD29">
            <v>329674817.66000009</v>
          </cell>
          <cell r="JE29">
            <v>329674817.66000009</v>
          </cell>
          <cell r="JF29">
            <v>329674817.66000009</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409537583.7100001</v>
          </cell>
          <cell r="GZ30">
            <v>409537583.7100001</v>
          </cell>
          <cell r="HA30">
            <v>409537583.7100001</v>
          </cell>
          <cell r="HB30">
            <v>409537583.7100001</v>
          </cell>
          <cell r="HC30">
            <v>409537583.7100001</v>
          </cell>
          <cell r="HD30">
            <v>409537583.7100001</v>
          </cell>
          <cell r="HE30">
            <v>409537583.7100001</v>
          </cell>
          <cell r="HF30">
            <v>409537583.7100001</v>
          </cell>
          <cell r="HG30">
            <v>409537583.7100001</v>
          </cell>
          <cell r="HH30">
            <v>409537583.7100001</v>
          </cell>
          <cell r="HI30">
            <v>409537583.7100001</v>
          </cell>
          <cell r="HJ30">
            <v>409537583.7100001</v>
          </cell>
          <cell r="HK30">
            <v>409537583.7100001</v>
          </cell>
          <cell r="HL30">
            <v>409537583.7100001</v>
          </cell>
          <cell r="HM30">
            <v>409537583.7100001</v>
          </cell>
          <cell r="HN30">
            <v>409537583.7100001</v>
          </cell>
          <cell r="HO30">
            <v>409537583.7100001</v>
          </cell>
          <cell r="HP30">
            <v>409537583.7100001</v>
          </cell>
          <cell r="HQ30">
            <v>409537583.7100001</v>
          </cell>
          <cell r="HR30">
            <v>409537583.7100001</v>
          </cell>
          <cell r="HS30">
            <v>409537583.7100001</v>
          </cell>
          <cell r="HT30">
            <v>409537583.7100001</v>
          </cell>
          <cell r="HU30">
            <v>409537583.7100001</v>
          </cell>
          <cell r="HV30">
            <v>409537583.7100001</v>
          </cell>
          <cell r="HW30">
            <v>409537583.7100001</v>
          </cell>
          <cell r="HX30">
            <v>409537583.7100001</v>
          </cell>
          <cell r="HY30">
            <v>409537583.7100001</v>
          </cell>
          <cell r="HZ30">
            <v>409537583.7100001</v>
          </cell>
          <cell r="IA30">
            <v>409537583.7100001</v>
          </cell>
          <cell r="IB30">
            <v>409537583.7100001</v>
          </cell>
          <cell r="IC30">
            <v>409537583.7100001</v>
          </cell>
          <cell r="ID30">
            <v>409537583.7100001</v>
          </cell>
          <cell r="IE30">
            <v>409537583.7100001</v>
          </cell>
          <cell r="IF30">
            <v>409537583.7100001</v>
          </cell>
          <cell r="IG30">
            <v>409537583.7100001</v>
          </cell>
          <cell r="IH30">
            <v>409537583.7100001</v>
          </cell>
          <cell r="II30">
            <v>409537583.7100001</v>
          </cell>
          <cell r="IJ30">
            <v>409537583.7100001</v>
          </cell>
          <cell r="IK30">
            <v>409537583.7100001</v>
          </cell>
          <cell r="IL30">
            <v>409537583.7100001</v>
          </cell>
          <cell r="IM30">
            <v>409537583.7100001</v>
          </cell>
          <cell r="IN30">
            <v>409537583.7100001</v>
          </cell>
          <cell r="IO30">
            <v>409537583.7100001</v>
          </cell>
          <cell r="IP30">
            <v>409537583.7100001</v>
          </cell>
          <cell r="IQ30">
            <v>409537583.7100001</v>
          </cell>
          <cell r="IR30">
            <v>409537583.7100001</v>
          </cell>
          <cell r="IS30">
            <v>409537583.7100001</v>
          </cell>
          <cell r="IT30">
            <v>409537583.7100001</v>
          </cell>
          <cell r="IU30">
            <v>409537583.7100001</v>
          </cell>
          <cell r="IV30">
            <v>409537583.7100001</v>
          </cell>
          <cell r="IW30">
            <v>409537583.7100001</v>
          </cell>
          <cell r="IX30">
            <v>409537583.7100001</v>
          </cell>
          <cell r="IY30">
            <v>409537583.7100001</v>
          </cell>
          <cell r="IZ30">
            <v>409537583.7100001</v>
          </cell>
          <cell r="JA30">
            <v>409537583.7100001</v>
          </cell>
          <cell r="JB30">
            <v>409537583.7100001</v>
          </cell>
          <cell r="JC30">
            <v>409537583.7100001</v>
          </cell>
          <cell r="JD30">
            <v>409537583.7100001</v>
          </cell>
          <cell r="JE30">
            <v>409537583.7100001</v>
          </cell>
          <cell r="JF30">
            <v>409537583.7100001</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1831341185.9600005</v>
          </cell>
          <cell r="GZ31">
            <v>1831341185.9600005</v>
          </cell>
          <cell r="HA31">
            <v>1831341185.9600005</v>
          </cell>
          <cell r="HB31">
            <v>1831341185.9600005</v>
          </cell>
          <cell r="HC31">
            <v>1831341185.9600005</v>
          </cell>
          <cell r="HD31">
            <v>1831341185.9600005</v>
          </cell>
          <cell r="HE31">
            <v>1831341185.9600005</v>
          </cell>
          <cell r="HF31">
            <v>1831341185.9600005</v>
          </cell>
          <cell r="HG31">
            <v>1831341185.9600005</v>
          </cell>
          <cell r="HH31">
            <v>1831341185.9600005</v>
          </cell>
          <cell r="HI31">
            <v>1831341185.9600005</v>
          </cell>
          <cell r="HJ31">
            <v>1831341185.9600005</v>
          </cell>
          <cell r="HK31">
            <v>1831341185.9600005</v>
          </cell>
          <cell r="HL31">
            <v>1831341185.9600005</v>
          </cell>
          <cell r="HM31">
            <v>1831341185.9600005</v>
          </cell>
          <cell r="HN31">
            <v>1831341185.9600005</v>
          </cell>
          <cell r="HO31">
            <v>1831341185.9600005</v>
          </cell>
          <cell r="HP31">
            <v>1831341185.9600005</v>
          </cell>
          <cell r="HQ31">
            <v>1831341185.9600005</v>
          </cell>
          <cell r="HR31">
            <v>1831341185.9600005</v>
          </cell>
          <cell r="HS31">
            <v>1831341185.9600005</v>
          </cell>
          <cell r="HT31">
            <v>1831341185.9600005</v>
          </cell>
          <cell r="HU31">
            <v>1831341185.9600005</v>
          </cell>
          <cell r="HV31">
            <v>1831341185.9600005</v>
          </cell>
          <cell r="HW31">
            <v>1831341185.9600005</v>
          </cell>
          <cell r="HX31">
            <v>1831341185.9600005</v>
          </cell>
          <cell r="HY31">
            <v>1831341185.9600005</v>
          </cell>
          <cell r="HZ31">
            <v>1831341185.9600005</v>
          </cell>
          <cell r="IA31">
            <v>1831341185.9600005</v>
          </cell>
          <cell r="IB31">
            <v>1831341185.9600005</v>
          </cell>
          <cell r="IC31">
            <v>1831341185.9600005</v>
          </cell>
          <cell r="ID31">
            <v>1831341185.9600005</v>
          </cell>
          <cell r="IE31">
            <v>1831341185.9600005</v>
          </cell>
          <cell r="IF31">
            <v>1831341185.9600005</v>
          </cell>
          <cell r="IG31">
            <v>1831341185.9600005</v>
          </cell>
          <cell r="IH31">
            <v>1831341185.9600005</v>
          </cell>
          <cell r="II31">
            <v>1831341185.9600005</v>
          </cell>
          <cell r="IJ31">
            <v>1831341185.9600005</v>
          </cell>
          <cell r="IK31">
            <v>1831341185.9600005</v>
          </cell>
          <cell r="IL31">
            <v>1831341185.9600005</v>
          </cell>
          <cell r="IM31">
            <v>1831341185.9600005</v>
          </cell>
          <cell r="IN31">
            <v>1831341185.9600005</v>
          </cell>
          <cell r="IO31">
            <v>1831341185.9600005</v>
          </cell>
          <cell r="IP31">
            <v>1831341185.9600005</v>
          </cell>
          <cell r="IQ31">
            <v>1831341185.9600005</v>
          </cell>
          <cell r="IR31">
            <v>1831341185.9600005</v>
          </cell>
          <cell r="IS31">
            <v>1831341185.9600005</v>
          </cell>
          <cell r="IT31">
            <v>1831341185.9600005</v>
          </cell>
          <cell r="IU31">
            <v>1831341185.9600005</v>
          </cell>
          <cell r="IV31">
            <v>1831341185.9600005</v>
          </cell>
          <cell r="IW31">
            <v>1831341185.9600005</v>
          </cell>
          <cell r="IX31">
            <v>1831341185.9600005</v>
          </cell>
          <cell r="IY31">
            <v>1831341185.9600005</v>
          </cell>
          <cell r="IZ31">
            <v>1831341185.9600005</v>
          </cell>
          <cell r="JA31">
            <v>1831341185.9600005</v>
          </cell>
          <cell r="JB31">
            <v>1831341185.9600005</v>
          </cell>
          <cell r="JC31">
            <v>1831341185.9600005</v>
          </cell>
          <cell r="JD31">
            <v>1831341185.9600005</v>
          </cell>
          <cell r="JE31">
            <v>1831341185.9600005</v>
          </cell>
          <cell r="JF31">
            <v>1831341185.9600005</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t="e">
            <v>#VALUE!</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t="e">
            <v>#VALUE!</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3"/>
  </cols>
  <sheetData>
    <row r="1" spans="1:9" ht="21" customHeight="1">
      <c r="A1" s="664"/>
      <c r="B1" s="665"/>
      <c r="C1" s="665"/>
      <c r="D1" s="665"/>
      <c r="E1" s="665"/>
      <c r="F1" s="665"/>
      <c r="G1" s="665"/>
      <c r="H1" s="665"/>
      <c r="I1" s="665"/>
    </row>
    <row r="2" spans="1:9" ht="18">
      <c r="A2" s="1051"/>
      <c r="B2" s="1051"/>
      <c r="C2" s="1051"/>
      <c r="D2" s="1051"/>
      <c r="E2" s="1051"/>
      <c r="F2" s="1051"/>
      <c r="G2" s="1051"/>
      <c r="H2" s="1051"/>
      <c r="I2" s="1051"/>
    </row>
    <row r="3" spans="1:9" ht="18">
      <c r="A3" s="666"/>
      <c r="B3" s="666"/>
      <c r="C3" s="666"/>
      <c r="D3" s="666"/>
      <c r="E3" s="666"/>
      <c r="F3" s="666"/>
      <c r="G3" s="666"/>
      <c r="H3" s="666"/>
      <c r="I3" s="666"/>
    </row>
    <row r="4" spans="1:9" ht="16.5">
      <c r="A4" s="1052"/>
      <c r="B4" s="1052"/>
      <c r="C4" s="1052"/>
      <c r="D4" s="1052"/>
      <c r="E4" s="1052"/>
      <c r="F4" s="1052"/>
      <c r="G4" s="1052"/>
      <c r="H4" s="1052"/>
      <c r="I4" s="1052"/>
    </row>
    <row r="5" spans="1:9" ht="15" customHeight="1">
      <c r="A5" s="667"/>
      <c r="B5" s="667"/>
      <c r="C5" s="667"/>
      <c r="D5" s="667"/>
      <c r="E5" s="667"/>
      <c r="F5" s="667"/>
      <c r="G5" s="667"/>
      <c r="H5" s="667"/>
      <c r="I5" s="667"/>
    </row>
    <row r="6" spans="1:9" ht="15" customHeight="1">
      <c r="A6" s="668"/>
      <c r="B6" s="668"/>
      <c r="C6" s="668"/>
      <c r="D6" s="668"/>
      <c r="E6" s="668"/>
      <c r="F6" s="668"/>
      <c r="G6" s="668"/>
      <c r="H6" s="668"/>
      <c r="I6" s="668"/>
    </row>
    <row r="7" spans="1:9">
      <c r="A7" s="675"/>
      <c r="B7" s="675"/>
      <c r="C7" s="675"/>
      <c r="D7" s="675"/>
      <c r="E7" s="675"/>
      <c r="F7" s="675"/>
      <c r="G7" s="675"/>
      <c r="H7" s="675"/>
      <c r="I7" s="675"/>
    </row>
    <row r="8" spans="1:9">
      <c r="A8" s="669"/>
      <c r="B8" s="669"/>
      <c r="C8" s="669"/>
      <c r="D8" s="669"/>
      <c r="E8" s="669"/>
      <c r="F8" s="669"/>
      <c r="G8" s="669"/>
      <c r="H8" s="669"/>
      <c r="I8" s="669"/>
    </row>
    <row r="9" spans="1:9">
      <c r="A9" s="1053" t="s">
        <v>1598</v>
      </c>
      <c r="B9" s="1054"/>
      <c r="C9" s="1054"/>
      <c r="D9" s="1054"/>
      <c r="E9" s="1054"/>
      <c r="F9" s="1054"/>
      <c r="G9" s="1054"/>
      <c r="H9" s="1054"/>
      <c r="I9" s="1054"/>
    </row>
    <row r="10" spans="1:9">
      <c r="A10" s="670"/>
      <c r="B10" s="670"/>
      <c r="C10" s="670"/>
      <c r="D10" s="670"/>
      <c r="E10" s="670"/>
      <c r="F10" s="670"/>
      <c r="G10" s="670"/>
      <c r="H10" s="670"/>
      <c r="I10" s="670"/>
    </row>
    <row r="11" spans="1:9">
      <c r="A11" s="670"/>
      <c r="B11" s="670"/>
      <c r="C11" s="670"/>
      <c r="D11" s="670"/>
      <c r="E11" s="670"/>
      <c r="F11" s="670"/>
      <c r="G11" s="670"/>
      <c r="H11" s="670"/>
      <c r="I11" s="670"/>
    </row>
    <row r="12" spans="1:9">
      <c r="A12" s="670"/>
      <c r="B12" s="670"/>
      <c r="C12" s="670"/>
      <c r="D12" s="670"/>
      <c r="E12" s="670"/>
      <c r="F12" s="670"/>
      <c r="G12" s="670"/>
      <c r="H12" s="670"/>
      <c r="I12" s="670"/>
    </row>
    <row r="13" spans="1:9">
      <c r="A13" s="670"/>
      <c r="B13" s="670"/>
      <c r="C13" s="670"/>
      <c r="D13" s="670"/>
      <c r="E13" s="670"/>
      <c r="F13" s="670"/>
      <c r="G13" s="670"/>
      <c r="H13" s="670"/>
      <c r="I13" s="670"/>
    </row>
    <row r="14" spans="1:9">
      <c r="A14" s="670"/>
      <c r="B14" s="670"/>
      <c r="C14" s="670"/>
      <c r="D14" s="670"/>
      <c r="E14" s="670"/>
      <c r="F14" s="670"/>
      <c r="G14" s="670"/>
      <c r="H14" s="670"/>
      <c r="I14" s="670"/>
    </row>
    <row r="15" spans="1:9">
      <c r="A15" s="670"/>
      <c r="B15" s="670"/>
      <c r="C15" s="670"/>
      <c r="D15" s="670"/>
      <c r="E15" s="670"/>
      <c r="F15" s="670"/>
      <c r="G15" s="670"/>
      <c r="H15" s="670"/>
      <c r="I15" s="670"/>
    </row>
    <row r="16" spans="1:9">
      <c r="A16" s="670"/>
      <c r="B16" s="670"/>
      <c r="C16" s="670"/>
      <c r="D16" s="670"/>
      <c r="E16" s="670"/>
      <c r="F16" s="670"/>
      <c r="G16" s="670"/>
      <c r="H16" s="670"/>
      <c r="I16" s="670"/>
    </row>
    <row r="17" spans="1:9">
      <c r="A17" s="670"/>
      <c r="B17" s="670"/>
      <c r="C17" s="670"/>
      <c r="D17" s="670"/>
      <c r="E17" s="670"/>
      <c r="F17" s="670"/>
      <c r="G17" s="670"/>
      <c r="H17" s="670"/>
      <c r="I17" s="670"/>
    </row>
    <row r="18" spans="1:9" ht="30">
      <c r="A18" s="1055" t="s">
        <v>0</v>
      </c>
      <c r="B18" s="1055"/>
      <c r="C18" s="1055"/>
      <c r="D18" s="1055"/>
      <c r="E18" s="1055"/>
      <c r="F18" s="1055"/>
      <c r="G18" s="1055"/>
      <c r="H18" s="1055"/>
      <c r="I18" s="1055"/>
    </row>
    <row r="19" spans="1:9" ht="18.75" customHeight="1">
      <c r="A19" s="671"/>
      <c r="B19" s="671"/>
      <c r="C19" s="671"/>
      <c r="D19" s="671"/>
      <c r="E19" s="671"/>
      <c r="F19" s="671"/>
      <c r="G19" s="671"/>
      <c r="H19" s="671"/>
      <c r="I19" s="671"/>
    </row>
    <row r="20" spans="1:9" ht="18.75" customHeight="1">
      <c r="A20" s="1056" t="s">
        <v>1568</v>
      </c>
      <c r="B20" s="1056"/>
      <c r="C20" s="1056"/>
      <c r="D20" s="1056"/>
      <c r="E20" s="1056"/>
      <c r="F20" s="1056"/>
      <c r="G20" s="1056"/>
      <c r="H20" s="1056"/>
      <c r="I20" s="1056"/>
    </row>
    <row r="21" spans="1:9" ht="18.75" customHeight="1">
      <c r="A21" s="672"/>
      <c r="B21" s="672"/>
      <c r="C21" s="672"/>
      <c r="D21" s="672"/>
      <c r="E21" s="672"/>
      <c r="F21" s="672"/>
      <c r="G21" s="672"/>
      <c r="H21" s="672"/>
      <c r="I21" s="672"/>
    </row>
    <row r="22" spans="1:9" ht="26.25" customHeight="1">
      <c r="A22" s="1057" t="s">
        <v>1</v>
      </c>
      <c r="B22" s="1057"/>
      <c r="C22" s="1057"/>
      <c r="D22" s="1057"/>
      <c r="E22" s="1057"/>
      <c r="F22" s="1057"/>
      <c r="G22" s="1057"/>
      <c r="H22" s="1057"/>
      <c r="I22" s="1057"/>
    </row>
    <row r="23" spans="1:9" ht="18.75">
      <c r="A23" s="673"/>
      <c r="B23" s="673"/>
      <c r="C23" s="673"/>
      <c r="D23" s="673"/>
      <c r="E23" s="673"/>
      <c r="F23" s="673"/>
      <c r="G23" s="673"/>
      <c r="H23" s="673"/>
      <c r="I23" s="673"/>
    </row>
    <row r="24" spans="1:9" ht="18.75" customHeight="1">
      <c r="A24" s="1047" t="s">
        <v>1569</v>
      </c>
      <c r="B24" s="1047"/>
      <c r="C24" s="1047"/>
      <c r="D24" s="1047"/>
      <c r="E24" s="1047"/>
      <c r="F24" s="1047"/>
      <c r="G24" s="1047"/>
      <c r="H24" s="1047"/>
      <c r="I24" s="1047"/>
    </row>
    <row r="25" spans="1:9">
      <c r="A25" s="670"/>
      <c r="B25" s="670"/>
      <c r="C25" s="670"/>
      <c r="D25" s="670"/>
      <c r="E25" s="670"/>
      <c r="F25" s="670"/>
      <c r="G25" s="670"/>
      <c r="H25" s="670"/>
      <c r="I25" s="670"/>
    </row>
    <row r="26" spans="1:9">
      <c r="A26" s="670"/>
      <c r="B26" s="670"/>
      <c r="C26" s="670"/>
      <c r="D26" s="670"/>
      <c r="E26" s="670"/>
      <c r="F26" s="670"/>
      <c r="G26" s="670"/>
      <c r="H26" s="670"/>
      <c r="I26" s="670"/>
    </row>
    <row r="27" spans="1:9">
      <c r="A27" s="670"/>
      <c r="B27" s="670"/>
      <c r="C27" s="670"/>
      <c r="D27" s="670"/>
      <c r="E27" s="670"/>
      <c r="F27" s="670"/>
      <c r="G27" s="670"/>
      <c r="H27" s="670"/>
      <c r="I27" s="670"/>
    </row>
    <row r="28" spans="1:9">
      <c r="A28" s="670"/>
      <c r="B28" s="670"/>
      <c r="C28" s="670"/>
      <c r="D28" s="670"/>
      <c r="E28" s="670"/>
      <c r="F28" s="670"/>
      <c r="G28" s="670"/>
      <c r="H28" s="670"/>
      <c r="I28" s="670"/>
    </row>
    <row r="29" spans="1:9">
      <c r="A29" s="670"/>
      <c r="B29" s="670"/>
      <c r="C29" s="670"/>
      <c r="D29" s="670"/>
      <c r="E29" s="670"/>
      <c r="F29" s="670"/>
      <c r="G29" s="670"/>
      <c r="H29" s="670"/>
      <c r="I29" s="670"/>
    </row>
    <row r="30" spans="1:9">
      <c r="A30" s="670"/>
      <c r="B30" s="670"/>
      <c r="C30" s="670"/>
      <c r="D30" s="670"/>
      <c r="E30" s="670"/>
      <c r="F30" s="670"/>
      <c r="G30" s="670"/>
      <c r="H30" s="670"/>
      <c r="I30" s="670"/>
    </row>
    <row r="31" spans="1:9">
      <c r="A31" s="670"/>
      <c r="B31" s="670"/>
      <c r="C31" s="670"/>
      <c r="D31" s="670"/>
      <c r="E31" s="670"/>
      <c r="F31" s="670"/>
      <c r="G31" s="670"/>
      <c r="H31" s="670"/>
      <c r="I31" s="670"/>
    </row>
    <row r="32" spans="1:9">
      <c r="A32" s="670"/>
      <c r="B32" s="670"/>
      <c r="C32" s="670"/>
      <c r="D32" s="670"/>
      <c r="E32" s="670"/>
      <c r="F32" s="670"/>
      <c r="G32" s="670"/>
      <c r="H32" s="670"/>
      <c r="I32" s="670"/>
    </row>
    <row r="33" spans="1:9">
      <c r="A33" s="670"/>
      <c r="B33" s="670"/>
      <c r="C33" s="670"/>
      <c r="D33" s="670"/>
      <c r="E33" s="670"/>
      <c r="F33" s="670"/>
      <c r="G33" s="670"/>
      <c r="H33" s="670"/>
      <c r="I33" s="670"/>
    </row>
    <row r="34" spans="1:9">
      <c r="A34" s="670"/>
      <c r="B34" s="670"/>
      <c r="C34" s="670"/>
      <c r="D34" s="670"/>
      <c r="E34" s="670"/>
      <c r="F34" s="670"/>
      <c r="G34" s="670"/>
      <c r="H34" s="670"/>
      <c r="I34" s="670"/>
    </row>
    <row r="35" spans="1:9">
      <c r="A35" s="670"/>
      <c r="B35" s="670"/>
      <c r="C35" s="670"/>
      <c r="D35" s="670"/>
      <c r="E35" s="670"/>
      <c r="F35" s="670"/>
      <c r="G35" s="670"/>
      <c r="H35" s="670"/>
      <c r="I35" s="670"/>
    </row>
    <row r="36" spans="1:9">
      <c r="A36" s="1048"/>
      <c r="B36" s="1048"/>
      <c r="C36" s="1048"/>
      <c r="D36" s="1048"/>
      <c r="E36" s="1048"/>
      <c r="F36" s="1048"/>
      <c r="G36" s="1048"/>
      <c r="H36" s="1048"/>
      <c r="I36" s="1048"/>
    </row>
    <row r="37" spans="1:9" ht="50.25" customHeight="1">
      <c r="A37" s="1049" t="s">
        <v>2</v>
      </c>
      <c r="B37" s="1049"/>
      <c r="C37" s="1049"/>
      <c r="D37" s="1049"/>
      <c r="E37" s="1049"/>
      <c r="F37" s="1049"/>
      <c r="G37" s="1049"/>
      <c r="H37" s="1049"/>
      <c r="I37" s="1049"/>
    </row>
    <row r="38" spans="1:9">
      <c r="A38" s="674"/>
      <c r="B38" s="674"/>
      <c r="C38" s="674"/>
      <c r="D38" s="674"/>
      <c r="E38" s="674"/>
      <c r="F38" s="674"/>
      <c r="G38" s="674"/>
      <c r="H38" s="674"/>
      <c r="I38" s="674"/>
    </row>
    <row r="39" spans="1:9" ht="65.25" customHeight="1">
      <c r="A39" s="1050" t="s">
        <v>3</v>
      </c>
      <c r="B39" s="1050"/>
      <c r="C39" s="1050"/>
      <c r="D39" s="1050"/>
      <c r="E39" s="1050"/>
      <c r="F39" s="1050"/>
      <c r="G39" s="1050"/>
      <c r="H39" s="1050"/>
      <c r="I39" s="1050"/>
    </row>
    <row r="40" spans="1:9">
      <c r="A40" s="675"/>
      <c r="B40" s="675"/>
      <c r="C40" s="675"/>
      <c r="D40" s="675"/>
      <c r="E40" s="675"/>
      <c r="F40" s="675"/>
      <c r="G40" s="675"/>
      <c r="H40" s="675"/>
      <c r="I40" s="675"/>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691</v>
      </c>
      <c r="G1" s="140" t="str">
        <f>Naslovnica!A20</f>
        <v>Prosinac 2021.</v>
      </c>
    </row>
    <row r="2" spans="1:8" ht="12.75" customHeight="1">
      <c r="A2" s="540" t="s">
        <v>977</v>
      </c>
      <c r="G2" s="542" t="str">
        <f>Naslovnica!A24</f>
        <v>December 2021</v>
      </c>
    </row>
    <row r="3" spans="1:8" ht="12.75" customHeight="1"/>
    <row r="4" spans="1:8" ht="12.75" customHeight="1">
      <c r="F4" s="73"/>
      <c r="G4" s="14" t="s">
        <v>331</v>
      </c>
    </row>
    <row r="5" spans="1:8" ht="19.5" customHeight="1">
      <c r="A5" s="1104" t="s">
        <v>1177</v>
      </c>
      <c r="B5" s="1105" t="s">
        <v>578</v>
      </c>
      <c r="C5" s="1105"/>
      <c r="D5" s="1105"/>
      <c r="E5" s="1105"/>
      <c r="F5" s="1105"/>
      <c r="G5" s="1105"/>
    </row>
    <row r="6" spans="1:8" ht="26.25" customHeight="1">
      <c r="A6" s="1104"/>
      <c r="B6" s="1083" t="str">
        <f>Naslovnica!A20</f>
        <v>Prosinac 2021.</v>
      </c>
      <c r="C6" s="1106"/>
      <c r="D6" s="1107" t="s">
        <v>17</v>
      </c>
      <c r="E6" s="1107"/>
      <c r="F6" s="1108" t="s">
        <v>239</v>
      </c>
      <c r="G6" s="1108"/>
    </row>
    <row r="7" spans="1:8">
      <c r="A7" s="1104"/>
      <c r="B7" s="1081" t="str">
        <f>Naslovnica!A24</f>
        <v>December 2021</v>
      </c>
      <c r="C7" s="1109"/>
      <c r="D7" s="1110" t="s">
        <v>45</v>
      </c>
      <c r="E7" s="1110"/>
      <c r="F7" s="1110" t="s">
        <v>51</v>
      </c>
      <c r="G7" s="1110"/>
    </row>
    <row r="8" spans="1:8">
      <c r="A8" s="1104"/>
      <c r="B8" s="708" t="s">
        <v>27</v>
      </c>
      <c r="C8" s="708" t="s">
        <v>28</v>
      </c>
      <c r="D8" s="689" t="s">
        <v>1174</v>
      </c>
      <c r="E8" s="689" t="s">
        <v>147</v>
      </c>
      <c r="F8" s="689" t="s">
        <v>1174</v>
      </c>
      <c r="G8" s="689" t="s">
        <v>147</v>
      </c>
    </row>
    <row r="9" spans="1:8">
      <c r="A9" s="1104"/>
      <c r="B9" s="709" t="s">
        <v>29</v>
      </c>
      <c r="C9" s="709" t="s">
        <v>30</v>
      </c>
      <c r="D9" s="730" t="s">
        <v>1175</v>
      </c>
      <c r="E9" s="730" t="s">
        <v>148</v>
      </c>
      <c r="F9" s="730" t="s">
        <v>1175</v>
      </c>
      <c r="G9" s="730" t="s">
        <v>148</v>
      </c>
    </row>
    <row r="10" spans="1:8">
      <c r="A10" s="385" t="s">
        <v>33</v>
      </c>
      <c r="B10" s="386">
        <v>936762.87017000001</v>
      </c>
      <c r="C10" s="387">
        <v>0.14590086584340406</v>
      </c>
      <c r="D10" s="849">
        <v>34654.205420000013</v>
      </c>
      <c r="E10" s="388">
        <v>3.8414668624875414E-2</v>
      </c>
      <c r="F10" s="389">
        <v>90556.834810000029</v>
      </c>
      <c r="G10" s="388">
        <v>0.1070151133718571</v>
      </c>
      <c r="H10" s="53"/>
    </row>
    <row r="11" spans="1:8">
      <c r="A11" s="385" t="s">
        <v>34</v>
      </c>
      <c r="B11" s="386">
        <v>2230007.1934600002</v>
      </c>
      <c r="C11" s="387">
        <v>0.3473237365863876</v>
      </c>
      <c r="D11" s="850">
        <v>85437.76157000009</v>
      </c>
      <c r="E11" s="388">
        <v>3.9839121223836704E-2</v>
      </c>
      <c r="F11" s="389">
        <v>275116.06270000013</v>
      </c>
      <c r="G11" s="388">
        <v>0.1407321657820626</v>
      </c>
      <c r="H11" s="53"/>
    </row>
    <row r="12" spans="1:8">
      <c r="A12" s="385" t="s">
        <v>46</v>
      </c>
      <c r="B12" s="386">
        <v>427143.39591000002</v>
      </c>
      <c r="C12" s="387">
        <v>6.6527606171294176E-2</v>
      </c>
      <c r="D12" s="850">
        <v>24896.685479999986</v>
      </c>
      <c r="E12" s="388">
        <v>6.1894068576435535E-2</v>
      </c>
      <c r="F12" s="389">
        <v>72031.762930000026</v>
      </c>
      <c r="G12" s="388">
        <v>0.20284258875308914</v>
      </c>
    </row>
    <row r="13" spans="1:8">
      <c r="A13" s="385" t="s">
        <v>228</v>
      </c>
      <c r="B13" s="386">
        <v>38195.254670000002</v>
      </c>
      <c r="C13" s="387">
        <v>5.9489129051955355E-3</v>
      </c>
      <c r="D13" s="850">
        <v>6125.6971900000026</v>
      </c>
      <c r="E13" s="388">
        <v>0.19101283807299985</v>
      </c>
      <c r="F13" s="389">
        <v>15350.306909999999</v>
      </c>
      <c r="G13" s="388">
        <v>0.67193442818360793</v>
      </c>
    </row>
    <row r="14" spans="1:8">
      <c r="A14" s="385" t="s">
        <v>229</v>
      </c>
      <c r="B14" s="386">
        <v>22571.89486</v>
      </c>
      <c r="C14" s="387">
        <v>3.5155738006595349E-3</v>
      </c>
      <c r="D14" s="850">
        <v>2102.9198299999989</v>
      </c>
      <c r="E14" s="388">
        <v>0.10273693855788535</v>
      </c>
      <c r="F14" s="389">
        <v>7799.6244200000001</v>
      </c>
      <c r="G14" s="388">
        <v>0.52799090374627622</v>
      </c>
    </row>
    <row r="15" spans="1:8">
      <c r="A15" s="385" t="s">
        <v>36</v>
      </c>
      <c r="B15" s="386">
        <v>404826.85200999997</v>
      </c>
      <c r="C15" s="387">
        <v>6.3051803295960898E-2</v>
      </c>
      <c r="D15" s="850">
        <v>21778.688689999981</v>
      </c>
      <c r="E15" s="388">
        <v>5.6856267110739322E-2</v>
      </c>
      <c r="F15" s="389">
        <v>73727.335120000003</v>
      </c>
      <c r="G15" s="388">
        <v>0.22267424553353909</v>
      </c>
    </row>
    <row r="16" spans="1:8">
      <c r="A16" s="385" t="s">
        <v>37</v>
      </c>
      <c r="B16" s="386">
        <v>381267.33136000001</v>
      </c>
      <c r="C16" s="387">
        <v>5.9382406727043986E-2</v>
      </c>
      <c r="D16" s="850">
        <v>18807.268280000018</v>
      </c>
      <c r="E16" s="388">
        <v>5.1887835918212666E-2</v>
      </c>
      <c r="F16" s="389">
        <v>55756.278879999998</v>
      </c>
      <c r="G16" s="388">
        <v>0.17128843538554128</v>
      </c>
    </row>
    <row r="17" spans="1:9">
      <c r="A17" s="385" t="s">
        <v>38</v>
      </c>
      <c r="B17" s="386">
        <v>1979768.80581</v>
      </c>
      <c r="C17" s="387">
        <v>0.30834909467005422</v>
      </c>
      <c r="D17" s="850">
        <v>87464.537010000087</v>
      </c>
      <c r="E17" s="388">
        <v>4.6221180415909169E-2</v>
      </c>
      <c r="F17" s="389">
        <v>287433.71137999999</v>
      </c>
      <c r="G17" s="388">
        <v>0.16984444293924628</v>
      </c>
    </row>
    <row r="18" spans="1:9" ht="18.75" customHeight="1">
      <c r="A18" s="966" t="s">
        <v>357</v>
      </c>
      <c r="B18" s="967">
        <v>6420543.5982499998</v>
      </c>
      <c r="C18" s="968">
        <v>1</v>
      </c>
      <c r="D18" s="969">
        <v>281267.76347000059</v>
      </c>
      <c r="E18" s="968">
        <v>4.5814485460414112E-2</v>
      </c>
      <c r="F18" s="970">
        <v>877771.91714999918</v>
      </c>
      <c r="G18" s="968">
        <v>0.15836335459082074</v>
      </c>
    </row>
    <row r="19" spans="1:9" ht="12.75" customHeight="1">
      <c r="A19" s="23" t="s">
        <v>574</v>
      </c>
    </row>
    <row r="20" spans="1:9" ht="12.75" customHeight="1"/>
    <row r="22" spans="1:9">
      <c r="A22" s="154" t="s">
        <v>1084</v>
      </c>
      <c r="B22" s="267"/>
      <c r="C22" s="267"/>
      <c r="D22" s="267"/>
      <c r="E22" s="267"/>
      <c r="F22" s="267"/>
      <c r="G22" s="140" t="str">
        <f>Naslovnica!A20</f>
        <v>Prosinac 2021.</v>
      </c>
    </row>
    <row r="23" spans="1:9">
      <c r="A23" s="540" t="s">
        <v>1085</v>
      </c>
      <c r="B23" s="267"/>
      <c r="C23" s="267"/>
      <c r="D23" s="267"/>
      <c r="E23" s="267"/>
      <c r="F23" s="267"/>
      <c r="G23" s="542" t="str">
        <f>Naslovnica!A24</f>
        <v>December 2021</v>
      </c>
    </row>
    <row r="24" spans="1:9">
      <c r="A24" s="267"/>
      <c r="B24" s="267"/>
      <c r="C24" s="267"/>
      <c r="D24" s="267"/>
      <c r="E24" s="267"/>
      <c r="F24" s="267"/>
      <c r="G24" s="267"/>
      <c r="H24" s="267"/>
      <c r="I24" s="267"/>
    </row>
    <row r="25" spans="1:9" ht="21.75">
      <c r="A25" s="744"/>
      <c r="B25" s="745" t="s">
        <v>576</v>
      </c>
      <c r="C25" s="1089" t="s">
        <v>577</v>
      </c>
      <c r="D25" s="1089"/>
      <c r="E25" s="1089"/>
      <c r="F25" s="1089"/>
      <c r="G25" s="1089"/>
      <c r="H25" s="267"/>
      <c r="I25" s="267"/>
    </row>
    <row r="26" spans="1:9" ht="33.75">
      <c r="A26" s="996" t="s">
        <v>1177</v>
      </c>
      <c r="B26" s="744" t="str">
        <f>Naslovnica!A20</f>
        <v>Prosinac 2021.</v>
      </c>
      <c r="C26" s="744" t="s">
        <v>251</v>
      </c>
      <c r="D26" s="744" t="s">
        <v>60</v>
      </c>
      <c r="E26" s="744" t="s">
        <v>50</v>
      </c>
      <c r="F26" s="744" t="s">
        <v>862</v>
      </c>
      <c r="G26" s="744" t="s">
        <v>1086</v>
      </c>
      <c r="H26" s="267"/>
      <c r="I26" s="267"/>
    </row>
    <row r="27" spans="1:9" ht="33.75">
      <c r="A27" s="744"/>
      <c r="B27" s="729" t="str">
        <f>Naslovnica!A24</f>
        <v>December 2021</v>
      </c>
      <c r="C27" s="729" t="s">
        <v>252</v>
      </c>
      <c r="D27" s="729" t="s">
        <v>51</v>
      </c>
      <c r="E27" s="729" t="s">
        <v>52</v>
      </c>
      <c r="F27" s="729" t="s">
        <v>53</v>
      </c>
      <c r="G27" s="729" t="s">
        <v>1087</v>
      </c>
      <c r="H27" s="267"/>
      <c r="I27" s="267"/>
    </row>
    <row r="28" spans="1:9">
      <c r="A28" s="385" t="s">
        <v>33</v>
      </c>
      <c r="B28" s="733">
        <v>273.5625</v>
      </c>
      <c r="C28" s="383">
        <v>3.2518470652695974E-3</v>
      </c>
      <c r="D28" s="383">
        <v>5.4613296402556966E-3</v>
      </c>
      <c r="E28" s="383">
        <v>5.4613296402556966E-3</v>
      </c>
      <c r="F28" s="383">
        <v>5.720588204203958E-2</v>
      </c>
      <c r="G28" s="732">
        <v>37958</v>
      </c>
      <c r="H28" s="267"/>
      <c r="I28" s="267"/>
    </row>
    <row r="29" spans="1:9">
      <c r="A29" s="385" t="s">
        <v>34</v>
      </c>
      <c r="B29" s="731">
        <v>291.09649999999999</v>
      </c>
      <c r="C29" s="383">
        <v>1.6521909785127464E-2</v>
      </c>
      <c r="D29" s="383">
        <v>7.0255724705299283E-2</v>
      </c>
      <c r="E29" s="383">
        <v>7.0255724705299283E-2</v>
      </c>
      <c r="F29" s="383">
        <v>6.0232089531484068E-2</v>
      </c>
      <c r="G29" s="732">
        <v>37893</v>
      </c>
      <c r="H29" s="267"/>
      <c r="I29" s="267"/>
    </row>
    <row r="30" spans="1:9">
      <c r="A30" s="385" t="s">
        <v>46</v>
      </c>
      <c r="B30" s="731">
        <v>189.84280000000001</v>
      </c>
      <c r="C30" s="383">
        <v>1.6334237549098907E-2</v>
      </c>
      <c r="D30" s="383">
        <v>5.9241669140277287E-2</v>
      </c>
      <c r="E30" s="383">
        <v>5.9241669140277287E-2</v>
      </c>
      <c r="F30" s="383">
        <v>3.587631372694644E-2</v>
      </c>
      <c r="G30" s="732">
        <v>37923</v>
      </c>
      <c r="H30" s="267"/>
      <c r="I30" s="267"/>
    </row>
    <row r="31" spans="1:9">
      <c r="A31" s="385" t="s">
        <v>228</v>
      </c>
      <c r="B31" s="731">
        <v>1362.1162999999999</v>
      </c>
      <c r="C31" s="383">
        <v>2.3034409475644058E-2</v>
      </c>
      <c r="D31" s="383">
        <v>7.6885596525103184E-2</v>
      </c>
      <c r="E31" s="383">
        <v>7.6885596525103184E-2</v>
      </c>
      <c r="F31" s="383">
        <v>7.8153440930369467E-2</v>
      </c>
      <c r="G31" s="732">
        <v>43062</v>
      </c>
      <c r="H31" s="267"/>
      <c r="I31" s="267"/>
    </row>
    <row r="32" spans="1:9">
      <c r="A32" s="385" t="s">
        <v>229</v>
      </c>
      <c r="B32" s="731">
        <v>1134.7814000000001</v>
      </c>
      <c r="C32" s="383">
        <v>1.2187223205644138E-3</v>
      </c>
      <c r="D32" s="383">
        <v>7.6285515537251047E-3</v>
      </c>
      <c r="E32" s="383">
        <v>7.6285515537251047E-3</v>
      </c>
      <c r="F32" s="383">
        <v>3.1266439453216943E-2</v>
      </c>
      <c r="G32" s="732">
        <v>43062</v>
      </c>
      <c r="H32" s="267"/>
      <c r="I32" s="267"/>
    </row>
    <row r="33" spans="1:9">
      <c r="A33" s="385" t="s">
        <v>36</v>
      </c>
      <c r="B33" s="731">
        <v>255.64619999999999</v>
      </c>
      <c r="C33" s="383">
        <v>2.4272801576998848E-2</v>
      </c>
      <c r="D33" s="390">
        <v>0.1125698984114798</v>
      </c>
      <c r="E33" s="383">
        <v>0.1125698984114798</v>
      </c>
      <c r="F33" s="383">
        <v>5.7422212063522382E-2</v>
      </c>
      <c r="G33" s="732">
        <v>38425</v>
      </c>
      <c r="H33" s="267"/>
      <c r="I33" s="267"/>
    </row>
    <row r="34" spans="1:9">
      <c r="A34" s="385" t="s">
        <v>37</v>
      </c>
      <c r="B34" s="731">
        <v>226.73159999999999</v>
      </c>
      <c r="C34" s="383">
        <v>1.1436262046711221E-3</v>
      </c>
      <c r="D34" s="390">
        <v>-2.9954338542070857E-3</v>
      </c>
      <c r="E34" s="383">
        <v>-2.9954338542070857E-3</v>
      </c>
      <c r="F34" s="383">
        <v>4.9899277306203693E-2</v>
      </c>
      <c r="G34" s="732">
        <v>38425</v>
      </c>
      <c r="H34" s="267"/>
      <c r="I34" s="267"/>
    </row>
    <row r="35" spans="1:9">
      <c r="A35" s="385" t="s">
        <v>38</v>
      </c>
      <c r="B35" s="731">
        <v>276.74959999999999</v>
      </c>
      <c r="C35" s="383">
        <v>1.1312833952972667E-2</v>
      </c>
      <c r="D35" s="383">
        <v>8.1178136222000541E-2</v>
      </c>
      <c r="E35" s="383">
        <v>8.1178136222000541E-2</v>
      </c>
      <c r="F35" s="383">
        <v>5.3825484898460285E-2</v>
      </c>
      <c r="G35" s="732">
        <v>37474</v>
      </c>
      <c r="H35" s="267"/>
      <c r="I35" s="267"/>
    </row>
    <row r="36" spans="1:9">
      <c r="A36" s="23" t="s">
        <v>574</v>
      </c>
      <c r="B36" s="767"/>
      <c r="C36" s="768"/>
      <c r="D36" s="768"/>
      <c r="E36" s="768"/>
      <c r="F36" s="768"/>
      <c r="G36" s="769"/>
      <c r="H36" s="267"/>
      <c r="I36" s="267"/>
    </row>
    <row r="37" spans="1:9">
      <c r="A37" s="270" t="s">
        <v>115</v>
      </c>
      <c r="B37" s="267"/>
      <c r="C37" s="267"/>
      <c r="D37" s="267"/>
      <c r="E37" s="267"/>
      <c r="F37" s="267"/>
      <c r="G37" s="267"/>
      <c r="H37" s="267"/>
      <c r="I37" s="267"/>
    </row>
    <row r="38" spans="1:9">
      <c r="A38" s="566" t="s">
        <v>230</v>
      </c>
      <c r="B38" s="269"/>
      <c r="C38" s="269"/>
      <c r="D38" s="269"/>
      <c r="E38" s="269"/>
      <c r="F38" s="269"/>
      <c r="G38" s="269"/>
      <c r="H38" s="269"/>
      <c r="I38" s="269"/>
    </row>
    <row r="39" spans="1:9">
      <c r="A39" s="270" t="s">
        <v>231</v>
      </c>
      <c r="B39" s="268"/>
      <c r="C39" s="268"/>
      <c r="D39" s="268"/>
      <c r="E39" s="268"/>
      <c r="F39" s="268"/>
      <c r="G39" s="268"/>
      <c r="H39" s="268"/>
      <c r="I39" s="268"/>
    </row>
    <row r="40" spans="1:9">
      <c r="A40" s="566" t="s">
        <v>989</v>
      </c>
      <c r="B40" s="269"/>
      <c r="C40" s="269"/>
      <c r="D40" s="269"/>
      <c r="E40" s="269"/>
      <c r="F40" s="269"/>
      <c r="G40" s="269"/>
      <c r="H40" s="269"/>
      <c r="I40" s="269"/>
    </row>
    <row r="41" spans="1:9">
      <c r="B41" s="268"/>
      <c r="C41" s="268"/>
      <c r="D41" s="268"/>
      <c r="E41" s="268"/>
      <c r="F41" s="268"/>
      <c r="G41" s="268"/>
      <c r="H41" s="268"/>
      <c r="I41" s="268"/>
    </row>
    <row r="42" spans="1:9">
      <c r="A42" s="267"/>
      <c r="B42" s="267"/>
      <c r="C42" s="267"/>
      <c r="D42" s="267"/>
      <c r="E42" s="267"/>
      <c r="F42" s="267"/>
      <c r="G42" s="267"/>
      <c r="H42" s="267"/>
      <c r="I42" s="267"/>
    </row>
    <row r="43" spans="1:9">
      <c r="A43" s="627" t="s">
        <v>83</v>
      </c>
      <c r="B43" s="288"/>
      <c r="C43" s="288"/>
      <c r="D43" s="288"/>
      <c r="E43" s="288"/>
      <c r="F43" s="288"/>
      <c r="G43" s="288"/>
      <c r="H43" s="288"/>
      <c r="I43" s="8"/>
    </row>
    <row r="57" spans="7:7">
      <c r="G57" s="27" t="s">
        <v>848</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692</v>
      </c>
      <c r="S1" s="140" t="str">
        <f>Naslovnica!A20</f>
        <v>Prosinac 2021.</v>
      </c>
    </row>
    <row r="2" spans="1:20" ht="12.75" customHeight="1">
      <c r="A2" s="565" t="s">
        <v>978</v>
      </c>
      <c r="S2" s="542" t="str">
        <f>Naslovnica!A24</f>
        <v>December 2021</v>
      </c>
    </row>
    <row r="3" spans="1:20" ht="12.75" customHeight="1"/>
    <row r="4" spans="1:20" ht="12.75" customHeight="1">
      <c r="P4" s="70"/>
      <c r="Q4" s="70"/>
      <c r="R4" s="70"/>
      <c r="S4" s="25" t="s">
        <v>440</v>
      </c>
    </row>
    <row r="5" spans="1:20" ht="33" customHeight="1">
      <c r="A5" s="1111" t="s">
        <v>573</v>
      </c>
      <c r="B5" s="1086" t="s">
        <v>54</v>
      </c>
      <c r="C5" s="1086"/>
      <c r="D5" s="1086" t="s">
        <v>55</v>
      </c>
      <c r="E5" s="1112"/>
      <c r="F5" s="1086" t="s">
        <v>56</v>
      </c>
      <c r="G5" s="1086"/>
      <c r="H5" s="1113" t="s">
        <v>228</v>
      </c>
      <c r="I5" s="1114"/>
      <c r="J5" s="1113" t="s">
        <v>229</v>
      </c>
      <c r="K5" s="1114"/>
      <c r="L5" s="1086" t="s">
        <v>57</v>
      </c>
      <c r="M5" s="1086"/>
      <c r="N5" s="1086" t="s">
        <v>58</v>
      </c>
      <c r="O5" s="1086"/>
      <c r="P5" s="1086" t="s">
        <v>59</v>
      </c>
      <c r="Q5" s="1086"/>
      <c r="R5" s="1086" t="s">
        <v>439</v>
      </c>
      <c r="S5" s="1086"/>
    </row>
    <row r="6" spans="1:20">
      <c r="A6" s="1111"/>
      <c r="B6" s="734" t="s">
        <v>31</v>
      </c>
      <c r="C6" s="734" t="s">
        <v>32</v>
      </c>
      <c r="D6" s="734" t="s">
        <v>31</v>
      </c>
      <c r="E6" s="734" t="s">
        <v>32</v>
      </c>
      <c r="F6" s="734" t="s">
        <v>31</v>
      </c>
      <c r="G6" s="734" t="s">
        <v>32</v>
      </c>
      <c r="H6" s="734" t="s">
        <v>31</v>
      </c>
      <c r="I6" s="734" t="s">
        <v>32</v>
      </c>
      <c r="J6" s="734" t="s">
        <v>31</v>
      </c>
      <c r="K6" s="734" t="s">
        <v>32</v>
      </c>
      <c r="L6" s="734" t="s">
        <v>32</v>
      </c>
      <c r="M6" s="734" t="s">
        <v>32</v>
      </c>
      <c r="N6" s="734" t="s">
        <v>31</v>
      </c>
      <c r="O6" s="734" t="s">
        <v>32</v>
      </c>
      <c r="P6" s="734" t="s">
        <v>31</v>
      </c>
      <c r="Q6" s="734" t="s">
        <v>32</v>
      </c>
      <c r="R6" s="734" t="s">
        <v>31</v>
      </c>
      <c r="S6" s="734" t="s">
        <v>32</v>
      </c>
    </row>
    <row r="7" spans="1:20">
      <c r="A7" s="1111"/>
      <c r="B7" s="735" t="s">
        <v>29</v>
      </c>
      <c r="C7" s="735" t="s">
        <v>30</v>
      </c>
      <c r="D7" s="735" t="s">
        <v>29</v>
      </c>
      <c r="E7" s="735" t="s">
        <v>30</v>
      </c>
      <c r="F7" s="735" t="s">
        <v>29</v>
      </c>
      <c r="G7" s="735" t="s">
        <v>30</v>
      </c>
      <c r="H7" s="735" t="s">
        <v>29</v>
      </c>
      <c r="I7" s="735" t="s">
        <v>30</v>
      </c>
      <c r="J7" s="735" t="s">
        <v>29</v>
      </c>
      <c r="K7" s="735" t="s">
        <v>30</v>
      </c>
      <c r="L7" s="735" t="s">
        <v>30</v>
      </c>
      <c r="M7" s="735" t="s">
        <v>30</v>
      </c>
      <c r="N7" s="735" t="s">
        <v>29</v>
      </c>
      <c r="O7" s="735" t="s">
        <v>30</v>
      </c>
      <c r="P7" s="735" t="s">
        <v>29</v>
      </c>
      <c r="Q7" s="735" t="s">
        <v>30</v>
      </c>
      <c r="R7" s="735" t="s">
        <v>29</v>
      </c>
      <c r="S7" s="735" t="s">
        <v>30</v>
      </c>
    </row>
    <row r="8" spans="1:20" ht="18">
      <c r="A8" s="370" t="s">
        <v>441</v>
      </c>
      <c r="B8" s="391">
        <v>93267.571400000001</v>
      </c>
      <c r="C8" s="392">
        <v>9.9563693618726093E-2</v>
      </c>
      <c r="D8" s="391">
        <v>186525.43030000001</v>
      </c>
      <c r="E8" s="392">
        <v>8.3643420904067414E-2</v>
      </c>
      <c r="F8" s="391">
        <v>81765.050669999997</v>
      </c>
      <c r="G8" s="392">
        <v>0.19142295410140922</v>
      </c>
      <c r="H8" s="391">
        <v>6484.6016200000004</v>
      </c>
      <c r="I8" s="392">
        <v>0.16977505912778354</v>
      </c>
      <c r="J8" s="391">
        <v>9003.1409800000001</v>
      </c>
      <c r="K8" s="392">
        <v>0.3988650946604666</v>
      </c>
      <c r="L8" s="391">
        <v>24113.99324</v>
      </c>
      <c r="M8" s="392">
        <v>5.9566190138504796E-2</v>
      </c>
      <c r="N8" s="391">
        <v>15652.88127</v>
      </c>
      <c r="O8" s="392">
        <v>4.1054871431458272E-2</v>
      </c>
      <c r="P8" s="391">
        <v>194533.8559</v>
      </c>
      <c r="Q8" s="392">
        <v>9.8260895579383611E-2</v>
      </c>
      <c r="R8" s="391">
        <v>611346.52538000001</v>
      </c>
      <c r="S8" s="392">
        <v>9.5217253185015394E-2</v>
      </c>
      <c r="T8" s="53"/>
    </row>
    <row r="9" spans="1:20" ht="18">
      <c r="A9" s="370" t="s">
        <v>442</v>
      </c>
      <c r="B9" s="391">
        <v>23.03838</v>
      </c>
      <c r="C9" s="392">
        <v>2.4593609261619379E-5</v>
      </c>
      <c r="D9" s="391">
        <v>12318.786279999998</v>
      </c>
      <c r="E9" s="392">
        <v>5.5241015886576981E-3</v>
      </c>
      <c r="F9" s="391">
        <v>5344.3012699999999</v>
      </c>
      <c r="G9" s="392">
        <v>1.2511726322291203E-2</v>
      </c>
      <c r="H9" s="391">
        <v>754.34209999999996</v>
      </c>
      <c r="I9" s="392">
        <v>1.9749628756697068E-2</v>
      </c>
      <c r="J9" s="391">
        <v>0</v>
      </c>
      <c r="K9" s="392">
        <v>0</v>
      </c>
      <c r="L9" s="391">
        <v>8552.2316999999985</v>
      </c>
      <c r="M9" s="392">
        <v>2.1125653245424397E-2</v>
      </c>
      <c r="N9" s="391">
        <v>0</v>
      </c>
      <c r="O9" s="392">
        <v>0</v>
      </c>
      <c r="P9" s="391">
        <v>367.50009</v>
      </c>
      <c r="Q9" s="392">
        <v>1.856277808396851E-4</v>
      </c>
      <c r="R9" s="391">
        <v>27360.199820000002</v>
      </c>
      <c r="S9" s="392">
        <v>4.2613525476966419E-3</v>
      </c>
      <c r="T9" s="53"/>
    </row>
    <row r="10" spans="1:20" ht="18">
      <c r="A10" s="370" t="s">
        <v>443</v>
      </c>
      <c r="B10" s="391">
        <v>846886.80401999992</v>
      </c>
      <c r="C10" s="392">
        <v>0.90405675863014268</v>
      </c>
      <c r="D10" s="391">
        <v>2049329.5348099999</v>
      </c>
      <c r="E10" s="392">
        <v>0.91897888977152242</v>
      </c>
      <c r="F10" s="391">
        <v>344959.87787999999</v>
      </c>
      <c r="G10" s="392">
        <v>0.80759735766272678</v>
      </c>
      <c r="H10" s="391">
        <v>31770.523659999999</v>
      </c>
      <c r="I10" s="392">
        <v>0.83179242904626505</v>
      </c>
      <c r="J10" s="391">
        <v>13586.78117</v>
      </c>
      <c r="K10" s="392">
        <v>0.60193356624557659</v>
      </c>
      <c r="L10" s="391">
        <v>372870.55076999997</v>
      </c>
      <c r="M10" s="392">
        <v>0.92106180437059881</v>
      </c>
      <c r="N10" s="391">
        <v>366172.98395999998</v>
      </c>
      <c r="O10" s="392">
        <v>0.96041006884550606</v>
      </c>
      <c r="P10" s="391">
        <v>1794185.8896900001</v>
      </c>
      <c r="Q10" s="392">
        <v>0.90626030898939569</v>
      </c>
      <c r="R10" s="391">
        <v>5819762.9459600002</v>
      </c>
      <c r="S10" s="392">
        <v>0.90642838209933663</v>
      </c>
      <c r="T10" s="53"/>
    </row>
    <row r="11" spans="1:20" ht="18.75">
      <c r="A11" s="370" t="s">
        <v>444</v>
      </c>
      <c r="B11" s="393">
        <v>794970.97071000002</v>
      </c>
      <c r="C11" s="394">
        <v>0.84863629421738873</v>
      </c>
      <c r="D11" s="393">
        <v>1655187.9373499998</v>
      </c>
      <c r="E11" s="394">
        <v>0.74223434893800211</v>
      </c>
      <c r="F11" s="393">
        <v>177303.95887</v>
      </c>
      <c r="G11" s="394">
        <v>0.41509235673014666</v>
      </c>
      <c r="H11" s="393">
        <v>13479.43742</v>
      </c>
      <c r="I11" s="394">
        <v>0.35290869340864117</v>
      </c>
      <c r="J11" s="393">
        <v>9809.9520299999986</v>
      </c>
      <c r="K11" s="394">
        <v>0.43460914960154118</v>
      </c>
      <c r="L11" s="393">
        <v>247315.37027000001</v>
      </c>
      <c r="M11" s="394">
        <v>0.61091641782667827</v>
      </c>
      <c r="N11" s="393">
        <v>332594.51205999998</v>
      </c>
      <c r="O11" s="394">
        <v>0.87233939208381273</v>
      </c>
      <c r="P11" s="393">
        <v>1207513.5725999998</v>
      </c>
      <c r="Q11" s="394">
        <v>0.60992655761128645</v>
      </c>
      <c r="R11" s="393">
        <v>4438175.7113099992</v>
      </c>
      <c r="S11" s="394">
        <v>0.6912460983085108</v>
      </c>
    </row>
    <row r="12" spans="1:20" ht="19.5">
      <c r="A12" s="377" t="s">
        <v>445</v>
      </c>
      <c r="B12" s="393">
        <v>50693.986380000002</v>
      </c>
      <c r="C12" s="394">
        <v>5.4116135463672999E-2</v>
      </c>
      <c r="D12" s="393">
        <v>507286.84143999999</v>
      </c>
      <c r="E12" s="394">
        <v>0.22748215473577077</v>
      </c>
      <c r="F12" s="393">
        <v>57903.754090000002</v>
      </c>
      <c r="G12" s="394">
        <v>0.13556045731817995</v>
      </c>
      <c r="H12" s="393">
        <v>6317.1941200000001</v>
      </c>
      <c r="I12" s="394">
        <v>0.16539211937659271</v>
      </c>
      <c r="J12" s="393">
        <v>595.18680000000006</v>
      </c>
      <c r="K12" s="394">
        <v>2.6368490713411026E-2</v>
      </c>
      <c r="L12" s="393">
        <v>99221.024439999994</v>
      </c>
      <c r="M12" s="394">
        <v>0.24509496824965812</v>
      </c>
      <c r="N12" s="393">
        <v>0</v>
      </c>
      <c r="O12" s="394">
        <v>0</v>
      </c>
      <c r="P12" s="393">
        <v>387222.27527999994</v>
      </c>
      <c r="Q12" s="394">
        <v>0.19558964367034587</v>
      </c>
      <c r="R12" s="393">
        <v>1109240.2625499999</v>
      </c>
      <c r="S12" s="394">
        <v>0.17276422869433319</v>
      </c>
    </row>
    <row r="13" spans="1:20" ht="19.5">
      <c r="A13" s="377" t="s">
        <v>446</v>
      </c>
      <c r="B13" s="393">
        <v>702476.26075999998</v>
      </c>
      <c r="C13" s="394">
        <v>0.74989763484649896</v>
      </c>
      <c r="D13" s="393">
        <v>1053920.39861</v>
      </c>
      <c r="E13" s="394">
        <v>0.47260851969908974</v>
      </c>
      <c r="F13" s="393">
        <v>89022.876560000004</v>
      </c>
      <c r="G13" s="394">
        <v>0.20841449829826539</v>
      </c>
      <c r="H13" s="393">
        <v>4470.4442800000006</v>
      </c>
      <c r="I13" s="394">
        <v>0.11704187650072816</v>
      </c>
      <c r="J13" s="393">
        <v>6284.9180900000001</v>
      </c>
      <c r="K13" s="394">
        <v>0.27843998605263748</v>
      </c>
      <c r="L13" s="393">
        <v>125397.9939</v>
      </c>
      <c r="M13" s="394">
        <v>0.30975710548198132</v>
      </c>
      <c r="N13" s="393">
        <v>262844.43093999999</v>
      </c>
      <c r="O13" s="394">
        <v>0.68939667608662014</v>
      </c>
      <c r="P13" s="393">
        <v>741743.38925999997</v>
      </c>
      <c r="Q13" s="394">
        <v>0.37466162062937319</v>
      </c>
      <c r="R13" s="393">
        <v>2986160.7124000001</v>
      </c>
      <c r="S13" s="394">
        <v>0.46509468656422109</v>
      </c>
    </row>
    <row r="14" spans="1:20" ht="19.5">
      <c r="A14" s="377" t="s">
        <v>447</v>
      </c>
      <c r="B14" s="393">
        <v>0</v>
      </c>
      <c r="C14" s="394">
        <v>0</v>
      </c>
      <c r="D14" s="393">
        <v>0</v>
      </c>
      <c r="E14" s="394">
        <v>0</v>
      </c>
      <c r="F14" s="393">
        <v>0</v>
      </c>
      <c r="G14" s="394">
        <v>0</v>
      </c>
      <c r="H14" s="393">
        <v>476.14474999999999</v>
      </c>
      <c r="I14" s="394">
        <v>1.2466070827745576E-2</v>
      </c>
      <c r="J14" s="393">
        <v>649.78813000000002</v>
      </c>
      <c r="K14" s="394">
        <v>2.8787487006751013E-2</v>
      </c>
      <c r="L14" s="393">
        <v>0</v>
      </c>
      <c r="M14" s="394">
        <v>0</v>
      </c>
      <c r="N14" s="393">
        <v>0</v>
      </c>
      <c r="O14" s="394">
        <v>0</v>
      </c>
      <c r="P14" s="393">
        <v>0</v>
      </c>
      <c r="Q14" s="394">
        <v>0</v>
      </c>
      <c r="R14" s="393">
        <v>1125.9328800000001</v>
      </c>
      <c r="S14" s="394">
        <v>1.7536410473201791E-4</v>
      </c>
    </row>
    <row r="15" spans="1:20" ht="19.5">
      <c r="A15" s="377" t="s">
        <v>448</v>
      </c>
      <c r="B15" s="393">
        <v>37915.556629999999</v>
      </c>
      <c r="C15" s="394">
        <v>4.0475084823456429E-2</v>
      </c>
      <c r="D15" s="393">
        <v>82738.288010000004</v>
      </c>
      <c r="E15" s="394">
        <v>3.7102251622053405E-2</v>
      </c>
      <c r="F15" s="393">
        <v>23592.6666</v>
      </c>
      <c r="G15" s="394">
        <v>5.5233597957747717E-2</v>
      </c>
      <c r="H15" s="393">
        <v>1714.20541</v>
      </c>
      <c r="I15" s="394">
        <v>4.4880062322150235E-2</v>
      </c>
      <c r="J15" s="393">
        <v>2280.0590099999999</v>
      </c>
      <c r="K15" s="394">
        <v>0.10101318582874172</v>
      </c>
      <c r="L15" s="393">
        <v>18477.85742</v>
      </c>
      <c r="M15" s="394">
        <v>4.5643853238133428E-2</v>
      </c>
      <c r="N15" s="393">
        <v>29653.45217</v>
      </c>
      <c r="O15" s="394">
        <v>7.7776011032009026E-2</v>
      </c>
      <c r="P15" s="393">
        <v>78547.908060000002</v>
      </c>
      <c r="Q15" s="394">
        <v>3.967529331156739E-2</v>
      </c>
      <c r="R15" s="393">
        <v>274919.99330999999</v>
      </c>
      <c r="S15" s="394">
        <v>4.281880328402924E-2</v>
      </c>
    </row>
    <row r="16" spans="1:20" ht="19.5" customHeight="1">
      <c r="A16" s="378" t="s">
        <v>449</v>
      </c>
      <c r="B16" s="393">
        <v>0</v>
      </c>
      <c r="C16" s="394">
        <v>0</v>
      </c>
      <c r="D16" s="393">
        <v>0</v>
      </c>
      <c r="E16" s="394">
        <v>0</v>
      </c>
      <c r="F16" s="393">
        <v>0</v>
      </c>
      <c r="G16" s="394">
        <v>0</v>
      </c>
      <c r="H16" s="393">
        <v>0</v>
      </c>
      <c r="I16" s="394">
        <v>0</v>
      </c>
      <c r="J16" s="393">
        <v>0</v>
      </c>
      <c r="K16" s="394">
        <v>0</v>
      </c>
      <c r="L16" s="393">
        <v>469.66987</v>
      </c>
      <c r="M16" s="394">
        <v>1.1601746960905603E-3</v>
      </c>
      <c r="N16" s="393">
        <v>0</v>
      </c>
      <c r="O16" s="394">
        <v>0</v>
      </c>
      <c r="P16" s="393">
        <v>0</v>
      </c>
      <c r="Q16" s="394">
        <v>0</v>
      </c>
      <c r="R16" s="393">
        <v>469.66987</v>
      </c>
      <c r="S16" s="394">
        <v>7.3151106726853231E-5</v>
      </c>
    </row>
    <row r="17" spans="1:19" ht="18.75" customHeight="1">
      <c r="A17" s="378" t="s">
        <v>450</v>
      </c>
      <c r="B17" s="393">
        <v>3885.1669400000001</v>
      </c>
      <c r="C17" s="394">
        <v>4.1474390837602914E-3</v>
      </c>
      <c r="D17" s="393">
        <v>11242.40929</v>
      </c>
      <c r="E17" s="394">
        <v>5.0414228810883362E-3</v>
      </c>
      <c r="F17" s="393">
        <v>6784.6616199999999</v>
      </c>
      <c r="G17" s="394">
        <v>1.588380315595361E-2</v>
      </c>
      <c r="H17" s="393">
        <v>501.44885999999997</v>
      </c>
      <c r="I17" s="394">
        <v>1.3128564381424504E-2</v>
      </c>
      <c r="J17" s="393">
        <v>0</v>
      </c>
      <c r="K17" s="394">
        <v>0</v>
      </c>
      <c r="L17" s="393">
        <v>3748.8246400000003</v>
      </c>
      <c r="M17" s="394">
        <v>9.26031616081484E-3</v>
      </c>
      <c r="N17" s="393">
        <v>5096.6180000000004</v>
      </c>
      <c r="O17" s="394">
        <v>1.3367570680184175E-2</v>
      </c>
      <c r="P17" s="393">
        <v>0</v>
      </c>
      <c r="Q17" s="394">
        <v>0</v>
      </c>
      <c r="R17" s="393">
        <v>31259.129349999996</v>
      </c>
      <c r="S17" s="394">
        <v>4.8686110251661661E-3</v>
      </c>
    </row>
    <row r="18" spans="1:19" ht="19.5">
      <c r="A18" s="379" t="s">
        <v>451</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row>
    <row r="19" spans="1:19" ht="18.75">
      <c r="A19" s="370" t="s">
        <v>452</v>
      </c>
      <c r="B19" s="393">
        <v>0</v>
      </c>
      <c r="C19" s="394">
        <v>0</v>
      </c>
      <c r="D19" s="393">
        <v>0</v>
      </c>
      <c r="E19" s="394">
        <v>0</v>
      </c>
      <c r="F19" s="393">
        <v>0</v>
      </c>
      <c r="G19" s="394">
        <v>0</v>
      </c>
      <c r="H19" s="393">
        <v>0</v>
      </c>
      <c r="I19" s="394">
        <v>0</v>
      </c>
      <c r="J19" s="393">
        <v>0</v>
      </c>
      <c r="K19" s="394">
        <v>0</v>
      </c>
      <c r="L19" s="393">
        <v>0</v>
      </c>
      <c r="M19" s="394">
        <v>0</v>
      </c>
      <c r="N19" s="393">
        <v>35000.010950000004</v>
      </c>
      <c r="O19" s="394">
        <v>9.1799134284999404E-2</v>
      </c>
      <c r="P19" s="393">
        <v>0</v>
      </c>
      <c r="Q19" s="394">
        <v>0</v>
      </c>
      <c r="R19" s="393">
        <v>35000.010950000004</v>
      </c>
      <c r="S19" s="394">
        <v>5.4512535293023629E-3</v>
      </c>
    </row>
    <row r="20" spans="1:19" ht="19.5">
      <c r="A20" s="377" t="s">
        <v>453</v>
      </c>
      <c r="B20" s="393">
        <v>51915.833310000002</v>
      </c>
      <c r="C20" s="394">
        <v>5.5420464412754021E-2</v>
      </c>
      <c r="D20" s="393">
        <v>394141.59745999996</v>
      </c>
      <c r="E20" s="394">
        <v>0.17674454083352023</v>
      </c>
      <c r="F20" s="393">
        <v>167655.91900999998</v>
      </c>
      <c r="G20" s="394">
        <v>0.39250500093258006</v>
      </c>
      <c r="H20" s="393">
        <v>18291.086239999997</v>
      </c>
      <c r="I20" s="394">
        <v>0.47888373563762382</v>
      </c>
      <c r="J20" s="393">
        <v>3776.8291400000003</v>
      </c>
      <c r="K20" s="394">
        <v>0.16732441664403536</v>
      </c>
      <c r="L20" s="393">
        <v>125555.1805</v>
      </c>
      <c r="M20" s="394">
        <v>0.31014538654392065</v>
      </c>
      <c r="N20" s="393">
        <v>33578.471899999997</v>
      </c>
      <c r="O20" s="394">
        <v>8.8070676761693362E-2</v>
      </c>
      <c r="P20" s="393">
        <v>586672.31709000003</v>
      </c>
      <c r="Q20" s="394">
        <v>0.29633375137810919</v>
      </c>
      <c r="R20" s="393">
        <v>1381587.23465</v>
      </c>
      <c r="S20" s="394">
        <v>0.2151822837908256</v>
      </c>
    </row>
    <row r="21" spans="1:19" ht="19.5">
      <c r="A21" s="377" t="s">
        <v>454</v>
      </c>
      <c r="B21" s="393">
        <v>2173.1247999999996</v>
      </c>
      <c r="C21" s="394">
        <v>2.3198237987191268E-3</v>
      </c>
      <c r="D21" s="393">
        <v>169430.51996000001</v>
      </c>
      <c r="E21" s="394">
        <v>7.5977566556024057E-2</v>
      </c>
      <c r="F21" s="393">
        <v>35199.599200000004</v>
      </c>
      <c r="G21" s="394">
        <v>8.2406984485876564E-2</v>
      </c>
      <c r="H21" s="393">
        <v>5385.0596799999994</v>
      </c>
      <c r="I21" s="394">
        <v>0.14098766264359089</v>
      </c>
      <c r="J21" s="393">
        <v>342.13441</v>
      </c>
      <c r="K21" s="394">
        <v>1.5157540477751454E-2</v>
      </c>
      <c r="L21" s="393">
        <v>66097.191470000005</v>
      </c>
      <c r="M21" s="394">
        <v>0.16327274522878557</v>
      </c>
      <c r="N21" s="393">
        <v>0</v>
      </c>
      <c r="O21" s="394">
        <v>0</v>
      </c>
      <c r="P21" s="393">
        <v>211298.35553999999</v>
      </c>
      <c r="Q21" s="394">
        <v>0.10672880334251068</v>
      </c>
      <c r="R21" s="393">
        <v>489925.98505999998</v>
      </c>
      <c r="S21" s="394">
        <v>7.6305997702988182E-2</v>
      </c>
    </row>
    <row r="22" spans="1:19" ht="19.5">
      <c r="A22" s="377" t="s">
        <v>455</v>
      </c>
      <c r="B22" s="393">
        <v>30990.880269999998</v>
      </c>
      <c r="C22" s="394">
        <v>3.3082951146478586E-2</v>
      </c>
      <c r="D22" s="393">
        <v>21758.003530000002</v>
      </c>
      <c r="E22" s="394">
        <v>9.7569207821416003E-3</v>
      </c>
      <c r="F22" s="393">
        <v>33262.5308</v>
      </c>
      <c r="G22" s="394">
        <v>7.7872047463443589E-2</v>
      </c>
      <c r="H22" s="393">
        <v>2383.5123199999998</v>
      </c>
      <c r="I22" s="394">
        <v>6.2403362422717414E-2</v>
      </c>
      <c r="J22" s="393">
        <v>1810.3038600000002</v>
      </c>
      <c r="K22" s="394">
        <v>8.0201678734915044E-2</v>
      </c>
      <c r="L22" s="393">
        <v>6001.6386500000008</v>
      </c>
      <c r="M22" s="394">
        <v>1.4825199020769871E-2</v>
      </c>
      <c r="N22" s="393">
        <v>9098.7960500000008</v>
      </c>
      <c r="O22" s="394">
        <v>2.3864609688808457E-2</v>
      </c>
      <c r="P22" s="393">
        <v>59466.813030000005</v>
      </c>
      <c r="Q22" s="394">
        <v>3.0037251246298663E-2</v>
      </c>
      <c r="R22" s="393">
        <v>164772.47850999999</v>
      </c>
      <c r="S22" s="394">
        <v>2.5663322114175942E-2</v>
      </c>
    </row>
    <row r="23" spans="1:19" ht="19.5">
      <c r="A23" s="377" t="s">
        <v>447</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row>
    <row r="24" spans="1:19" ht="19.5">
      <c r="A24" s="377" t="s">
        <v>456</v>
      </c>
      <c r="B24" s="393">
        <v>0</v>
      </c>
      <c r="C24" s="394">
        <v>0</v>
      </c>
      <c r="D24" s="393">
        <v>0</v>
      </c>
      <c r="E24" s="394">
        <v>0</v>
      </c>
      <c r="F24" s="393">
        <v>0</v>
      </c>
      <c r="G24" s="394">
        <v>0</v>
      </c>
      <c r="H24" s="393">
        <v>0</v>
      </c>
      <c r="I24" s="394">
        <v>0</v>
      </c>
      <c r="J24" s="393">
        <v>0</v>
      </c>
      <c r="K24" s="394">
        <v>0</v>
      </c>
      <c r="L24" s="393">
        <v>3905.77378</v>
      </c>
      <c r="M24" s="394">
        <v>9.6480106509918961E-3</v>
      </c>
      <c r="N24" s="393">
        <v>11437.432550000001</v>
      </c>
      <c r="O24" s="394">
        <v>2.9998459372855515E-2</v>
      </c>
      <c r="P24" s="393">
        <v>0</v>
      </c>
      <c r="Q24" s="394">
        <v>0</v>
      </c>
      <c r="R24" s="393">
        <v>15343.206330000001</v>
      </c>
      <c r="S24" s="394">
        <v>2.3897051854272879E-3</v>
      </c>
    </row>
    <row r="25" spans="1:19" ht="19.5">
      <c r="A25" s="378" t="s">
        <v>449</v>
      </c>
      <c r="B25" s="393">
        <v>0</v>
      </c>
      <c r="C25" s="394">
        <v>0</v>
      </c>
      <c r="D25" s="393">
        <v>0</v>
      </c>
      <c r="E25" s="394">
        <v>0</v>
      </c>
      <c r="F25" s="393">
        <v>0</v>
      </c>
      <c r="G25" s="394">
        <v>0</v>
      </c>
      <c r="H25" s="393">
        <v>0</v>
      </c>
      <c r="I25" s="394">
        <v>0</v>
      </c>
      <c r="J25" s="393">
        <v>0</v>
      </c>
      <c r="K25" s="394">
        <v>0</v>
      </c>
      <c r="L25" s="393">
        <v>1342.30861</v>
      </c>
      <c r="M25" s="394">
        <v>3.3157598201189542E-3</v>
      </c>
      <c r="N25" s="393">
        <v>0</v>
      </c>
      <c r="O25" s="394">
        <v>0</v>
      </c>
      <c r="P25" s="393">
        <v>0</v>
      </c>
      <c r="Q25" s="394">
        <v>0</v>
      </c>
      <c r="R25" s="393">
        <v>1342.30861</v>
      </c>
      <c r="S25" s="394">
        <v>2.0906463595479099E-4</v>
      </c>
    </row>
    <row r="26" spans="1:19" ht="19.5">
      <c r="A26" s="378" t="s">
        <v>457</v>
      </c>
      <c r="B26" s="393">
        <v>18751.828239999999</v>
      </c>
      <c r="C26" s="394">
        <v>2.0017689467556304E-2</v>
      </c>
      <c r="D26" s="393">
        <v>202953.07397</v>
      </c>
      <c r="E26" s="394">
        <v>9.1010053495354612E-2</v>
      </c>
      <c r="F26" s="393">
        <v>99193.789010000008</v>
      </c>
      <c r="G26" s="394">
        <v>0.23222596898325998</v>
      </c>
      <c r="H26" s="393">
        <v>10522.51424</v>
      </c>
      <c r="I26" s="394">
        <v>0.27549271057131558</v>
      </c>
      <c r="J26" s="393">
        <v>1624.3908700000002</v>
      </c>
      <c r="K26" s="394">
        <v>7.1965197431368866E-2</v>
      </c>
      <c r="L26" s="393">
        <v>48208.26799</v>
      </c>
      <c r="M26" s="394">
        <v>0.11908367182325437</v>
      </c>
      <c r="N26" s="393">
        <v>13042.2433</v>
      </c>
      <c r="O26" s="394">
        <v>3.420760770002941E-2</v>
      </c>
      <c r="P26" s="393">
        <v>315907.14851999999</v>
      </c>
      <c r="Q26" s="394">
        <v>0.15956769678929986</v>
      </c>
      <c r="R26" s="393">
        <v>710203.25613999995</v>
      </c>
      <c r="S26" s="394">
        <v>0.11061419415227938</v>
      </c>
    </row>
    <row r="27" spans="1:19" ht="19.5">
      <c r="A27" s="379" t="s">
        <v>451</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row>
    <row r="28" spans="1:19" ht="19.5" customHeight="1">
      <c r="A28" s="377" t="s">
        <v>452</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row>
    <row r="29" spans="1:19" ht="19.5">
      <c r="A29" s="377" t="s">
        <v>458</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row>
    <row r="30" spans="1:19" ht="18">
      <c r="A30" s="370" t="s">
        <v>459</v>
      </c>
      <c r="B30" s="391">
        <v>940177.41379999998</v>
      </c>
      <c r="C30" s="392">
        <v>1.0036450458581305</v>
      </c>
      <c r="D30" s="391">
        <v>2248173.7513899999</v>
      </c>
      <c r="E30" s="392">
        <v>1.0081464122642476</v>
      </c>
      <c r="F30" s="391">
        <v>432069.22982000001</v>
      </c>
      <c r="G30" s="392">
        <v>1.0115320380864272</v>
      </c>
      <c r="H30" s="391">
        <v>39009.467380000002</v>
      </c>
      <c r="I30" s="392">
        <v>1.0213171169307458</v>
      </c>
      <c r="J30" s="391">
        <v>22589.922149999999</v>
      </c>
      <c r="K30" s="392">
        <v>1.0007986609060431</v>
      </c>
      <c r="L30" s="391">
        <v>405536.77570999996</v>
      </c>
      <c r="M30" s="392">
        <v>1.0017536477545281</v>
      </c>
      <c r="N30" s="391">
        <v>381825.86523</v>
      </c>
      <c r="O30" s="392">
        <v>1.0014649402769644</v>
      </c>
      <c r="P30" s="391">
        <v>1989087.2456800002</v>
      </c>
      <c r="Q30" s="392">
        <v>1.0047068323496191</v>
      </c>
      <c r="R30" s="391">
        <v>6458469.6711599994</v>
      </c>
      <c r="S30" s="392">
        <v>1.0059069878320486</v>
      </c>
    </row>
    <row r="31" spans="1:19" ht="19.5">
      <c r="A31" s="377" t="s">
        <v>460</v>
      </c>
      <c r="B31" s="393">
        <v>3414.5436199999999</v>
      </c>
      <c r="C31" s="394">
        <v>3.6450458581304486E-3</v>
      </c>
      <c r="D31" s="393">
        <v>18166.557949999999</v>
      </c>
      <c r="E31" s="394">
        <v>8.1464122642476051E-3</v>
      </c>
      <c r="F31" s="393">
        <v>4925.8339100000003</v>
      </c>
      <c r="G31" s="394">
        <v>1.1532038086427264E-2</v>
      </c>
      <c r="H31" s="393">
        <v>814.21271000000002</v>
      </c>
      <c r="I31" s="394">
        <v>2.1317116930745679E-2</v>
      </c>
      <c r="J31" s="393">
        <v>18.027290000000001</v>
      </c>
      <c r="K31" s="394">
        <v>7.9866090604322447E-4</v>
      </c>
      <c r="L31" s="393">
        <v>709.92369999999994</v>
      </c>
      <c r="M31" s="394">
        <v>1.7536477545280606E-3</v>
      </c>
      <c r="N31" s="393">
        <v>558.53386999999998</v>
      </c>
      <c r="O31" s="394">
        <v>1.4649402769644103E-3</v>
      </c>
      <c r="P31" s="393">
        <v>9318.4398599999986</v>
      </c>
      <c r="Q31" s="394">
        <v>4.7068323496189226E-3</v>
      </c>
      <c r="R31" s="393">
        <v>37926.072910000003</v>
      </c>
      <c r="S31" s="394">
        <v>5.9069878320485566E-3</v>
      </c>
    </row>
    <row r="32" spans="1:19" ht="22.5" customHeight="1">
      <c r="A32" s="971" t="s">
        <v>461</v>
      </c>
      <c r="B32" s="972">
        <v>936762.87017999997</v>
      </c>
      <c r="C32" s="973">
        <v>1</v>
      </c>
      <c r="D32" s="972">
        <v>2230007.1934400001</v>
      </c>
      <c r="E32" s="973">
        <v>1</v>
      </c>
      <c r="F32" s="972">
        <v>427143.39591000002</v>
      </c>
      <c r="G32" s="973">
        <v>1</v>
      </c>
      <c r="H32" s="972">
        <v>38195.254670000002</v>
      </c>
      <c r="I32" s="973">
        <v>1</v>
      </c>
      <c r="J32" s="972">
        <v>22571.89486</v>
      </c>
      <c r="K32" s="973">
        <v>1</v>
      </c>
      <c r="L32" s="972">
        <v>404826.85200999997</v>
      </c>
      <c r="M32" s="973">
        <v>1</v>
      </c>
      <c r="N32" s="972">
        <v>381267.33136000001</v>
      </c>
      <c r="O32" s="973">
        <v>1</v>
      </c>
      <c r="P32" s="972">
        <v>1979768.8058199999</v>
      </c>
      <c r="Q32" s="973">
        <v>1</v>
      </c>
      <c r="R32" s="972">
        <v>6420543.5982499998</v>
      </c>
      <c r="S32" s="973">
        <v>1</v>
      </c>
    </row>
    <row r="33" spans="1:19" ht="19.5">
      <c r="A33" s="379" t="s">
        <v>462</v>
      </c>
      <c r="B33" s="393">
        <v>1407.3188</v>
      </c>
      <c r="C33" s="394">
        <v>1.5023212862072366E-3</v>
      </c>
      <c r="D33" s="393">
        <v>3257.6725499999998</v>
      </c>
      <c r="E33" s="394">
        <v>1.4608349962202262E-3</v>
      </c>
      <c r="F33" s="393">
        <v>0</v>
      </c>
      <c r="G33" s="394">
        <v>0</v>
      </c>
      <c r="H33" s="393">
        <v>0</v>
      </c>
      <c r="I33" s="394">
        <v>0</v>
      </c>
      <c r="J33" s="393">
        <v>0</v>
      </c>
      <c r="K33" s="394">
        <v>0</v>
      </c>
      <c r="L33" s="393">
        <v>574.63350000000003</v>
      </c>
      <c r="M33" s="394">
        <v>1.4194550019271091E-3</v>
      </c>
      <c r="N33" s="393">
        <v>0</v>
      </c>
      <c r="O33" s="394">
        <v>0</v>
      </c>
      <c r="P33" s="393">
        <v>4789.4754999999996</v>
      </c>
      <c r="Q33" s="394">
        <v>2.4192094985637722E-3</v>
      </c>
      <c r="R33" s="393">
        <v>10029.100350000001</v>
      </c>
      <c r="S33" s="394">
        <v>1.5620329021258509E-3</v>
      </c>
    </row>
    <row r="34" spans="1:19" ht="19.5">
      <c r="A34" s="379" t="s">
        <v>463</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row>
    <row r="35" spans="1:19" ht="12.75" customHeight="1">
      <c r="A35" s="23" t="s">
        <v>574</v>
      </c>
    </row>
    <row r="36" spans="1:19" ht="12.75" customHeight="1"/>
    <row r="37" spans="1:19" ht="12.75" customHeight="1">
      <c r="A37" s="627" t="s">
        <v>83</v>
      </c>
    </row>
    <row r="38" spans="1:19" ht="12.75" customHeight="1">
      <c r="S38" s="25" t="s">
        <v>849</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7" customWidth="1"/>
    <col min="2" max="2" width="15.140625" style="267" bestFit="1" customWidth="1"/>
    <col min="3" max="3" width="11.85546875" style="267" customWidth="1"/>
    <col min="4" max="4" width="12.5703125" style="267" bestFit="1" customWidth="1"/>
    <col min="5" max="5" width="12.5703125" style="267" customWidth="1"/>
    <col min="6" max="6" width="8.5703125" style="267" customWidth="1"/>
    <col min="7" max="7" width="12.140625" style="267" customWidth="1"/>
    <col min="8" max="8" width="6" style="267" customWidth="1"/>
    <col min="9" max="9" width="8" style="267" customWidth="1"/>
    <col min="10" max="10" width="8.140625" style="267" bestFit="1" customWidth="1"/>
    <col min="11" max="11" width="9" style="267" customWidth="1"/>
    <col min="12" max="12" width="8.85546875" style="267" customWidth="1"/>
    <col min="13" max="16384" width="8.85546875" style="267"/>
  </cols>
  <sheetData>
    <row r="1" spans="1:12" ht="12.75" customHeight="1">
      <c r="A1" s="139" t="s">
        <v>1122</v>
      </c>
      <c r="G1" s="140" t="str">
        <f>Naslovnica!A20</f>
        <v>Prosinac 2021.</v>
      </c>
      <c r="L1" s="140"/>
    </row>
    <row r="2" spans="1:12" ht="12.75" customHeight="1">
      <c r="A2" s="540" t="s">
        <v>1123</v>
      </c>
      <c r="G2" s="542" t="str">
        <f>Naslovnica!A24</f>
        <v>December 2021</v>
      </c>
      <c r="L2" s="542"/>
    </row>
    <row r="3" spans="1:12" ht="12.75" customHeight="1"/>
    <row r="4" spans="1:12" s="64" customFormat="1">
      <c r="A4" s="1119" t="s">
        <v>1176</v>
      </c>
      <c r="B4" s="1120" t="s">
        <v>1178</v>
      </c>
      <c r="C4" s="1120"/>
      <c r="D4" s="1120"/>
      <c r="E4" s="1120"/>
      <c r="F4" s="1120"/>
      <c r="G4" s="1120"/>
      <c r="H4" s="941"/>
    </row>
    <row r="5" spans="1:12" s="64" customFormat="1" ht="22.15" customHeight="1">
      <c r="A5" s="1119"/>
      <c r="B5" s="1121" t="str">
        <f>G1</f>
        <v>Prosinac 2021.</v>
      </c>
      <c r="C5" s="1121"/>
      <c r="D5" s="1122" t="s">
        <v>17</v>
      </c>
      <c r="E5" s="1122"/>
      <c r="F5" s="1119" t="s">
        <v>239</v>
      </c>
      <c r="G5" s="1119"/>
    </row>
    <row r="6" spans="1:12" s="64" customFormat="1">
      <c r="A6" s="1119"/>
      <c r="B6" s="1123" t="str">
        <f>Naslovnica!A24</f>
        <v>December 2021</v>
      </c>
      <c r="C6" s="1124"/>
      <c r="D6" s="1117" t="s">
        <v>45</v>
      </c>
      <c r="E6" s="1117"/>
      <c r="F6" s="1117" t="s">
        <v>51</v>
      </c>
      <c r="G6" s="1117"/>
    </row>
    <row r="7" spans="1:12" s="64" customFormat="1">
      <c r="A7" s="1119"/>
      <c r="B7" s="958" t="s">
        <v>27</v>
      </c>
      <c r="C7" s="958" t="s">
        <v>28</v>
      </c>
      <c r="D7" s="689" t="s">
        <v>1174</v>
      </c>
      <c r="E7" s="689" t="s">
        <v>147</v>
      </c>
      <c r="F7" s="689" t="s">
        <v>1174</v>
      </c>
      <c r="G7" s="689" t="s">
        <v>147</v>
      </c>
    </row>
    <row r="8" spans="1:12" s="64" customFormat="1">
      <c r="A8" s="1119"/>
      <c r="B8" s="959" t="s">
        <v>29</v>
      </c>
      <c r="C8" s="959" t="s">
        <v>30</v>
      </c>
      <c r="D8" s="730" t="s">
        <v>1175</v>
      </c>
      <c r="E8" s="730" t="s">
        <v>148</v>
      </c>
      <c r="F8" s="730" t="s">
        <v>1175</v>
      </c>
      <c r="G8" s="730" t="s">
        <v>148</v>
      </c>
    </row>
    <row r="9" spans="1:12" s="64" customFormat="1">
      <c r="A9" s="1001" t="s">
        <v>904</v>
      </c>
      <c r="B9" s="1002">
        <v>572</v>
      </c>
      <c r="C9" s="1003">
        <v>1.2434241989478718E-2</v>
      </c>
      <c r="D9" s="1002">
        <v>1</v>
      </c>
      <c r="E9" s="1003">
        <v>1.7513134851139256E-3</v>
      </c>
      <c r="F9" s="1002">
        <v>24</v>
      </c>
      <c r="G9" s="1003">
        <v>4.3795620437956151E-2</v>
      </c>
    </row>
    <row r="10" spans="1:12" s="64" customFormat="1">
      <c r="A10" s="1001" t="s">
        <v>888</v>
      </c>
      <c r="B10" s="1002">
        <v>1498</v>
      </c>
      <c r="C10" s="1003">
        <v>3.2563801573844614E-2</v>
      </c>
      <c r="D10" s="1002">
        <v>-2</v>
      </c>
      <c r="E10" s="1003">
        <v>-1.3333333333332975E-3</v>
      </c>
      <c r="F10" s="1002">
        <v>51</v>
      </c>
      <c r="G10" s="1003">
        <v>3.5245335176226744E-2</v>
      </c>
    </row>
    <row r="11" spans="1:12" s="64" customFormat="1">
      <c r="A11" s="1001" t="s">
        <v>192</v>
      </c>
      <c r="B11" s="1002">
        <v>314</v>
      </c>
      <c r="C11" s="1003">
        <v>6.8257901830355199E-3</v>
      </c>
      <c r="D11" s="1002">
        <v>0</v>
      </c>
      <c r="E11" s="1003">
        <v>0</v>
      </c>
      <c r="F11" s="1002">
        <v>6</v>
      </c>
      <c r="G11" s="1003">
        <v>1.9480519480519431E-2</v>
      </c>
    </row>
    <row r="12" spans="1:12" s="64" customFormat="1">
      <c r="A12" s="1001" t="s">
        <v>906</v>
      </c>
      <c r="B12" s="1002">
        <v>864</v>
      </c>
      <c r="C12" s="1003">
        <v>1.8781792095995828E-2</v>
      </c>
      <c r="D12" s="1002">
        <v>1</v>
      </c>
      <c r="E12" s="1003">
        <v>1.1587485515642815E-3</v>
      </c>
      <c r="F12" s="1002">
        <v>6</v>
      </c>
      <c r="G12" s="1003">
        <v>6.9930069930070893E-3</v>
      </c>
    </row>
    <row r="13" spans="1:12" s="64" customFormat="1">
      <c r="A13" s="1001" t="s">
        <v>193</v>
      </c>
      <c r="B13" s="1002">
        <v>358</v>
      </c>
      <c r="C13" s="1003">
        <v>7.7822703360723444E-3</v>
      </c>
      <c r="D13" s="1002">
        <v>1</v>
      </c>
      <c r="E13" s="1003">
        <v>2.8011204481792618E-3</v>
      </c>
      <c r="F13" s="1002">
        <v>-4</v>
      </c>
      <c r="G13" s="1003">
        <v>-1.1049723756906049E-2</v>
      </c>
    </row>
    <row r="14" spans="1:12" s="64" customFormat="1">
      <c r="A14" s="1001" t="s">
        <v>194</v>
      </c>
      <c r="B14" s="1002">
        <v>3639</v>
      </c>
      <c r="C14" s="1003">
        <v>7.910525629320464E-2</v>
      </c>
      <c r="D14" s="1002">
        <v>-4</v>
      </c>
      <c r="E14" s="1003">
        <v>-1.0979961570134478E-3</v>
      </c>
      <c r="F14" s="1002">
        <v>-49</v>
      </c>
      <c r="G14" s="1003">
        <v>-1.3286334056399118E-2</v>
      </c>
    </row>
    <row r="15" spans="1:12" s="64" customFormat="1">
      <c r="A15" s="1001" t="s">
        <v>195</v>
      </c>
      <c r="B15" s="1002">
        <v>1866</v>
      </c>
      <c r="C15" s="1003">
        <v>4.0563453762879877E-2</v>
      </c>
      <c r="D15" s="1002">
        <v>3</v>
      </c>
      <c r="E15" s="1003">
        <v>1.6103059581320522E-3</v>
      </c>
      <c r="F15" s="1002">
        <v>77</v>
      </c>
      <c r="G15" s="1003">
        <v>4.3040804918949238E-2</v>
      </c>
    </row>
    <row r="16" spans="1:12" s="64" customFormat="1">
      <c r="A16" s="1004" t="s">
        <v>196</v>
      </c>
      <c r="B16" s="1002">
        <v>4394</v>
      </c>
      <c r="C16" s="1003">
        <v>9.5517586191904702E-2</v>
      </c>
      <c r="D16" s="1002">
        <v>19</v>
      </c>
      <c r="E16" s="1003">
        <v>4.3428571428572038E-3</v>
      </c>
      <c r="F16" s="1002">
        <v>-12</v>
      </c>
      <c r="G16" s="1003">
        <v>-2.7235587834770758E-3</v>
      </c>
    </row>
    <row r="17" spans="1:12" s="64" customFormat="1">
      <c r="A17" s="1001" t="s">
        <v>197</v>
      </c>
      <c r="B17" s="1002">
        <v>3774</v>
      </c>
      <c r="C17" s="1003">
        <v>8.2039911308203997E-2</v>
      </c>
      <c r="D17" s="1002">
        <v>17</v>
      </c>
      <c r="E17" s="1003">
        <v>4.5248868778280382E-3</v>
      </c>
      <c r="F17" s="1002">
        <v>90</v>
      </c>
      <c r="G17" s="1003">
        <v>2.4429967426710109E-2</v>
      </c>
    </row>
    <row r="18" spans="1:12" s="64" customFormat="1">
      <c r="A18" s="1001" t="s">
        <v>198</v>
      </c>
      <c r="B18" s="1002">
        <v>4255</v>
      </c>
      <c r="C18" s="1003">
        <v>9.2495978435720189E-2</v>
      </c>
      <c r="D18" s="1002">
        <v>31</v>
      </c>
      <c r="E18" s="1003">
        <v>7.3390151515151381E-3</v>
      </c>
      <c r="F18" s="1002">
        <v>184</v>
      </c>
      <c r="G18" s="1003">
        <v>4.5197740112994378E-2</v>
      </c>
    </row>
    <row r="19" spans="1:12" s="64" customFormat="1">
      <c r="A19" s="1001" t="s">
        <v>666</v>
      </c>
      <c r="B19" s="1002">
        <v>3018</v>
      </c>
      <c r="C19" s="1003">
        <v>6.5605843224207649E-2</v>
      </c>
      <c r="D19" s="1002">
        <v>4</v>
      </c>
      <c r="E19" s="1003">
        <v>1.3271400132714994E-3</v>
      </c>
      <c r="F19" s="1002">
        <v>67</v>
      </c>
      <c r="G19" s="1003">
        <v>2.2704168078617526E-2</v>
      </c>
    </row>
    <row r="20" spans="1:12" s="64" customFormat="1">
      <c r="A20" s="1001" t="s">
        <v>199</v>
      </c>
      <c r="B20" s="1002">
        <v>824</v>
      </c>
      <c r="C20" s="1003">
        <v>1.7912264684144169E-2</v>
      </c>
      <c r="D20" s="1002">
        <v>4</v>
      </c>
      <c r="E20" s="1003">
        <v>4.8780487804878092E-3</v>
      </c>
      <c r="F20" s="1002">
        <v>10</v>
      </c>
      <c r="G20" s="1003">
        <v>1.228501228501222E-2</v>
      </c>
    </row>
    <row r="21" spans="1:12" s="64" customFormat="1">
      <c r="A21" s="1001" t="s">
        <v>200</v>
      </c>
      <c r="B21" s="1002">
        <v>3769</v>
      </c>
      <c r="C21" s="1003">
        <v>8.1931220381722528E-2</v>
      </c>
      <c r="D21" s="1002">
        <v>155</v>
      </c>
      <c r="E21" s="1003">
        <v>4.2888765910348736E-2</v>
      </c>
      <c r="F21" s="1002">
        <v>113</v>
      </c>
      <c r="G21" s="1003">
        <v>3.0908096280087616E-2</v>
      </c>
    </row>
    <row r="22" spans="1:12" s="64" customFormat="1">
      <c r="A22" s="1001" t="s">
        <v>205</v>
      </c>
      <c r="B22" s="1002">
        <v>94</v>
      </c>
      <c r="C22" s="1003">
        <v>2.0433894178513976E-3</v>
      </c>
      <c r="D22" s="1002">
        <v>2</v>
      </c>
      <c r="E22" s="1003">
        <v>2.1739130434782705E-2</v>
      </c>
      <c r="F22" s="1002">
        <v>5</v>
      </c>
      <c r="G22" s="1003">
        <v>5.6179775280898792E-2</v>
      </c>
    </row>
    <row r="23" spans="1:12" s="64" customFormat="1">
      <c r="A23" s="1001" t="s">
        <v>238</v>
      </c>
      <c r="B23" s="1002">
        <v>237</v>
      </c>
      <c r="C23" s="1003">
        <v>5.1519499152210772E-3</v>
      </c>
      <c r="D23" s="1002">
        <v>8</v>
      </c>
      <c r="E23" s="1003">
        <v>3.4934497816593968E-2</v>
      </c>
      <c r="F23" s="1002">
        <v>27</v>
      </c>
      <c r="G23" s="1003">
        <v>0.12857142857142856</v>
      </c>
    </row>
    <row r="24" spans="1:12" s="64" customFormat="1">
      <c r="A24" s="1001" t="s">
        <v>237</v>
      </c>
      <c r="B24" s="1002">
        <v>10235</v>
      </c>
      <c r="C24" s="1003">
        <v>0.22249032650754316</v>
      </c>
      <c r="D24" s="1002">
        <v>-43</v>
      </c>
      <c r="E24" s="1003">
        <v>-4.1836933255496866E-3</v>
      </c>
      <c r="F24" s="1002">
        <v>-171</v>
      </c>
      <c r="G24" s="1003">
        <v>-1.6432827215068224E-2</v>
      </c>
    </row>
    <row r="25" spans="1:12" s="64" customFormat="1">
      <c r="A25" s="1004" t="s">
        <v>201</v>
      </c>
      <c r="B25" s="1002">
        <v>2023</v>
      </c>
      <c r="C25" s="1003">
        <v>4.3976348854397634E-2</v>
      </c>
      <c r="D25" s="1002">
        <v>7</v>
      </c>
      <c r="E25" s="1003">
        <v>3.4722222222223209E-3</v>
      </c>
      <c r="F25" s="1002">
        <v>291</v>
      </c>
      <c r="G25" s="1003">
        <v>0.16801385681293302</v>
      </c>
    </row>
    <row r="26" spans="1:12" s="64" customFormat="1">
      <c r="A26" s="1004" t="s">
        <v>910</v>
      </c>
      <c r="B26" s="1002">
        <v>746</v>
      </c>
      <c r="C26" s="1003">
        <v>1.6216686231033433E-2</v>
      </c>
      <c r="D26" s="1002">
        <v>-1</v>
      </c>
      <c r="E26" s="1003">
        <v>-1.3386880856760541E-3</v>
      </c>
      <c r="F26" s="1002">
        <v>-12</v>
      </c>
      <c r="G26" s="1003">
        <v>-1.5831134564643801E-2</v>
      </c>
    </row>
    <row r="27" spans="1:12" s="64" customFormat="1">
      <c r="A27" s="1001" t="s">
        <v>203</v>
      </c>
      <c r="B27" s="1002">
        <v>2667</v>
      </c>
      <c r="C27" s="1003">
        <v>5.7975740185209339E-2</v>
      </c>
      <c r="D27" s="1002">
        <v>12</v>
      </c>
      <c r="E27" s="1003">
        <v>4.5197740112994378E-3</v>
      </c>
      <c r="F27" s="1002">
        <v>65</v>
      </c>
      <c r="G27" s="1003">
        <v>2.4980784012298196E-2</v>
      </c>
    </row>
    <row r="28" spans="1:12" s="64" customFormat="1">
      <c r="A28" s="1001" t="s">
        <v>204</v>
      </c>
      <c r="B28" s="1002">
        <v>855</v>
      </c>
      <c r="C28" s="1003">
        <v>1.8586148428329202E-2</v>
      </c>
      <c r="D28" s="1002">
        <v>-1</v>
      </c>
      <c r="E28" s="1003">
        <v>-1.1682242990653791E-3</v>
      </c>
      <c r="F28" s="1002">
        <v>6</v>
      </c>
      <c r="G28" s="1003">
        <v>7.0671378091873294E-3</v>
      </c>
    </row>
    <row r="29" spans="1:12" s="64" customFormat="1" ht="18" customHeight="1">
      <c r="A29" s="1005" t="s">
        <v>1121</v>
      </c>
      <c r="B29" s="1006">
        <v>46002</v>
      </c>
      <c r="C29" s="1007">
        <v>1</v>
      </c>
      <c r="D29" s="1006">
        <v>214</v>
      </c>
      <c r="E29" s="1007">
        <v>4.6737136367607235E-3</v>
      </c>
      <c r="F29" s="1006">
        <v>774</v>
      </c>
      <c r="G29" s="1007">
        <v>1.7113292650570378E-2</v>
      </c>
    </row>
    <row r="30" spans="1:12">
      <c r="A30" s="29" t="s">
        <v>571</v>
      </c>
      <c r="I30" s="955"/>
      <c r="J30" s="955"/>
      <c r="K30" s="955"/>
      <c r="L30" s="956"/>
    </row>
    <row r="31" spans="1:12">
      <c r="A31" s="33" t="s">
        <v>1595</v>
      </c>
      <c r="B31" s="840"/>
      <c r="C31" s="940"/>
      <c r="D31" s="766"/>
      <c r="E31" s="839"/>
      <c r="F31" s="839"/>
      <c r="G31" s="839"/>
      <c r="I31" s="955"/>
      <c r="J31" s="955"/>
      <c r="K31" s="955"/>
      <c r="L31" s="956"/>
    </row>
    <row r="32" spans="1:12" ht="12.75" customHeight="1"/>
    <row r="33" spans="1:8">
      <c r="A33" s="139" t="s">
        <v>914</v>
      </c>
      <c r="H33" s="936"/>
    </row>
    <row r="34" spans="1:8">
      <c r="A34" s="540" t="s">
        <v>915</v>
      </c>
      <c r="H34" s="937"/>
    </row>
    <row r="35" spans="1:8">
      <c r="D35" s="770"/>
      <c r="E35" s="770" t="s">
        <v>43</v>
      </c>
      <c r="G35" s="727" t="s">
        <v>1483</v>
      </c>
      <c r="H35" s="315"/>
    </row>
    <row r="36" spans="1:8" ht="12.75" customHeight="1">
      <c r="D36" s="771"/>
      <c r="E36" s="771" t="s">
        <v>44</v>
      </c>
      <c r="F36" s="531"/>
      <c r="G36" s="542" t="s">
        <v>1484</v>
      </c>
      <c r="H36" s="316"/>
    </row>
    <row r="37" spans="1:8" ht="12.75" customHeight="1">
      <c r="D37" s="771"/>
      <c r="E37" s="771"/>
      <c r="F37" s="531"/>
      <c r="G37" s="542"/>
      <c r="H37" s="316"/>
    </row>
    <row r="38" spans="1:8" ht="23.45" customHeight="1">
      <c r="A38" s="736"/>
      <c r="B38" s="737"/>
      <c r="C38" s="737" t="s">
        <v>1480</v>
      </c>
      <c r="D38" s="737"/>
      <c r="E38" s="1090" t="s">
        <v>563</v>
      </c>
      <c r="F38" s="1090"/>
      <c r="G38" s="1090"/>
      <c r="H38" s="316"/>
    </row>
    <row r="39" spans="1:8" ht="24">
      <c r="A39" s="736"/>
      <c r="B39" s="738"/>
      <c r="C39" s="739" t="s">
        <v>1481</v>
      </c>
      <c r="D39" s="738"/>
      <c r="E39" s="1096" t="s">
        <v>564</v>
      </c>
      <c r="F39" s="1096"/>
      <c r="G39" s="740" t="s">
        <v>565</v>
      </c>
      <c r="H39" s="316"/>
    </row>
    <row r="40" spans="1:8" ht="24">
      <c r="A40" s="988" t="s">
        <v>1179</v>
      </c>
      <c r="B40" s="997" t="s">
        <v>1180</v>
      </c>
      <c r="C40" s="997" t="s">
        <v>1181</v>
      </c>
      <c r="D40" s="997" t="s">
        <v>1182</v>
      </c>
      <c r="E40" s="997" t="s">
        <v>1180</v>
      </c>
      <c r="F40" s="997" t="s">
        <v>1181</v>
      </c>
      <c r="G40" s="997" t="s">
        <v>1182</v>
      </c>
      <c r="H40" s="316"/>
    </row>
    <row r="41" spans="1:8" ht="15" customHeight="1">
      <c r="A41" s="78" t="s">
        <v>6</v>
      </c>
      <c r="B41" s="381">
        <v>6</v>
      </c>
      <c r="C41" s="381">
        <v>8</v>
      </c>
      <c r="D41" s="381">
        <v>14</v>
      </c>
      <c r="E41" s="381">
        <v>0</v>
      </c>
      <c r="F41" s="381">
        <v>0</v>
      </c>
      <c r="G41" s="382">
        <v>0</v>
      </c>
      <c r="H41" s="316"/>
    </row>
    <row r="42" spans="1:8" ht="15" customHeight="1">
      <c r="A42" s="78" t="s">
        <v>7</v>
      </c>
      <c r="B42" s="381">
        <v>378</v>
      </c>
      <c r="C42" s="381">
        <v>124</v>
      </c>
      <c r="D42" s="381">
        <v>502</v>
      </c>
      <c r="E42" s="381">
        <v>12</v>
      </c>
      <c r="F42" s="381">
        <v>0</v>
      </c>
      <c r="G42" s="382">
        <v>2.4489795918367419E-2</v>
      </c>
      <c r="H42" s="316"/>
    </row>
    <row r="43" spans="1:8" ht="15" customHeight="1">
      <c r="A43" s="78" t="s">
        <v>8</v>
      </c>
      <c r="B43" s="381">
        <v>1105</v>
      </c>
      <c r="C43" s="381">
        <v>790</v>
      </c>
      <c r="D43" s="381">
        <v>1895</v>
      </c>
      <c r="E43" s="381">
        <v>30</v>
      </c>
      <c r="F43" s="381">
        <v>3</v>
      </c>
      <c r="G43" s="382">
        <v>1.772287862513422E-2</v>
      </c>
      <c r="H43" s="316"/>
    </row>
    <row r="44" spans="1:8" ht="15" customHeight="1">
      <c r="A44" s="78" t="s">
        <v>9</v>
      </c>
      <c r="B44" s="381">
        <v>2006</v>
      </c>
      <c r="C44" s="381">
        <v>1816</v>
      </c>
      <c r="D44" s="381">
        <v>3822</v>
      </c>
      <c r="E44" s="381">
        <v>-14</v>
      </c>
      <c r="F44" s="381">
        <v>-15</v>
      </c>
      <c r="G44" s="382">
        <v>-7.5305115554401558E-3</v>
      </c>
      <c r="H44" s="316"/>
    </row>
    <row r="45" spans="1:8" ht="15" customHeight="1">
      <c r="A45" s="78" t="s">
        <v>10</v>
      </c>
      <c r="B45" s="381">
        <v>3203</v>
      </c>
      <c r="C45" s="381">
        <v>3143</v>
      </c>
      <c r="D45" s="381">
        <v>6346</v>
      </c>
      <c r="E45" s="381">
        <v>41</v>
      </c>
      <c r="F45" s="381">
        <v>-49</v>
      </c>
      <c r="G45" s="382">
        <v>-1.2590494176896172E-3</v>
      </c>
      <c r="H45" s="316"/>
    </row>
    <row r="46" spans="1:8" ht="15" customHeight="1">
      <c r="A46" s="78" t="s">
        <v>11</v>
      </c>
      <c r="B46" s="381">
        <v>3813</v>
      </c>
      <c r="C46" s="381">
        <v>3745</v>
      </c>
      <c r="D46" s="381">
        <v>7558</v>
      </c>
      <c r="E46" s="381">
        <v>-4</v>
      </c>
      <c r="F46" s="381">
        <v>25</v>
      </c>
      <c r="G46" s="382">
        <v>2.7862544779089227E-3</v>
      </c>
      <c r="H46" s="316"/>
    </row>
    <row r="47" spans="1:8" ht="15" customHeight="1">
      <c r="A47" s="78" t="s">
        <v>12</v>
      </c>
      <c r="B47" s="381">
        <v>4224</v>
      </c>
      <c r="C47" s="381">
        <v>4348</v>
      </c>
      <c r="D47" s="381">
        <v>8572</v>
      </c>
      <c r="E47" s="381">
        <v>43</v>
      </c>
      <c r="F47" s="381">
        <v>-15</v>
      </c>
      <c r="G47" s="382">
        <v>3.2771535580524702E-3</v>
      </c>
      <c r="H47" s="316"/>
    </row>
    <row r="48" spans="1:8" ht="15" customHeight="1">
      <c r="A48" s="78" t="s">
        <v>39</v>
      </c>
      <c r="B48" s="381">
        <v>6200</v>
      </c>
      <c r="C48" s="381">
        <v>6143</v>
      </c>
      <c r="D48" s="381">
        <v>12343</v>
      </c>
      <c r="E48" s="381">
        <v>-13</v>
      </c>
      <c r="F48" s="381">
        <v>-41</v>
      </c>
      <c r="G48" s="382">
        <v>-4.355892554650298E-3</v>
      </c>
      <c r="H48" s="318"/>
    </row>
    <row r="49" spans="1:8" ht="15" customHeight="1">
      <c r="A49" s="78" t="s">
        <v>40</v>
      </c>
      <c r="B49" s="381">
        <v>2504</v>
      </c>
      <c r="C49" s="381">
        <v>1675</v>
      </c>
      <c r="D49" s="381">
        <v>4179</v>
      </c>
      <c r="E49" s="381">
        <v>24</v>
      </c>
      <c r="F49" s="381">
        <v>26</v>
      </c>
      <c r="G49" s="382">
        <v>1.2109469605231293E-2</v>
      </c>
    </row>
    <row r="50" spans="1:8" ht="15" customHeight="1">
      <c r="A50" s="78" t="s">
        <v>41</v>
      </c>
      <c r="B50" s="381">
        <v>215</v>
      </c>
      <c r="C50" s="381">
        <v>74</v>
      </c>
      <c r="D50" s="381">
        <v>289</v>
      </c>
      <c r="E50" s="381">
        <v>10</v>
      </c>
      <c r="F50" s="381">
        <v>6</v>
      </c>
      <c r="G50" s="382">
        <v>5.8608058608058622E-2</v>
      </c>
    </row>
    <row r="51" spans="1:8" ht="15" customHeight="1">
      <c r="A51" s="78" t="s">
        <v>42</v>
      </c>
      <c r="B51" s="381">
        <v>0</v>
      </c>
      <c r="C51" s="381">
        <v>0</v>
      </c>
      <c r="D51" s="381">
        <v>0</v>
      </c>
      <c r="E51" s="381">
        <v>0</v>
      </c>
      <c r="F51" s="381">
        <v>0</v>
      </c>
      <c r="G51" s="382">
        <v>0</v>
      </c>
    </row>
    <row r="52" spans="1:8" ht="24">
      <c r="A52" s="963" t="s">
        <v>570</v>
      </c>
      <c r="B52" s="964">
        <v>23654</v>
      </c>
      <c r="C52" s="964">
        <v>21866</v>
      </c>
      <c r="D52" s="964">
        <v>45520</v>
      </c>
      <c r="E52" s="964">
        <v>129</v>
      </c>
      <c r="F52" s="964">
        <v>-60</v>
      </c>
      <c r="G52" s="965">
        <v>1.5181184132362358E-3</v>
      </c>
      <c r="H52" s="184"/>
    </row>
    <row r="53" spans="1:8" ht="12.75" customHeight="1">
      <c r="A53" s="33" t="s">
        <v>986</v>
      </c>
      <c r="H53" s="184"/>
    </row>
    <row r="54" spans="1:8" ht="12.75" customHeight="1">
      <c r="B54" s="184"/>
      <c r="C54" s="184"/>
      <c r="D54" s="184"/>
      <c r="E54" s="184"/>
      <c r="F54" s="184"/>
      <c r="G54" s="184"/>
      <c r="H54" s="184"/>
    </row>
    <row r="55" spans="1:8">
      <c r="A55" s="628" t="s">
        <v>83</v>
      </c>
    </row>
    <row r="56" spans="1:8">
      <c r="G56" s="830" t="s">
        <v>850</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3"/>
      <c r="J65" s="203"/>
      <c r="K65" s="203"/>
      <c r="L65" s="203"/>
    </row>
    <row r="66" spans="9:12" ht="12.75" customHeight="1">
      <c r="I66" s="203"/>
      <c r="J66" s="203"/>
      <c r="K66" s="203"/>
      <c r="L66" s="203"/>
    </row>
    <row r="67" spans="9:12" ht="12.75" customHeight="1">
      <c r="I67" s="203"/>
      <c r="J67" s="203"/>
      <c r="K67" s="203"/>
      <c r="L67" s="203"/>
    </row>
    <row r="68" spans="9:12" ht="12.75" customHeight="1">
      <c r="I68" s="1118"/>
      <c r="J68" s="1118"/>
      <c r="K68" s="203"/>
      <c r="L68" s="203"/>
    </row>
    <row r="69" spans="9:12" ht="12.75" customHeight="1">
      <c r="I69" s="334"/>
      <c r="J69" s="1115"/>
      <c r="K69" s="203"/>
      <c r="L69" s="203"/>
    </row>
    <row r="70" spans="9:12" ht="12.75" customHeight="1">
      <c r="I70" s="336"/>
      <c r="J70" s="1116"/>
      <c r="K70" s="203"/>
      <c r="L70" s="203"/>
    </row>
    <row r="71" spans="9:12" ht="12.75" customHeight="1">
      <c r="I71" s="338"/>
      <c r="J71" s="339"/>
      <c r="K71" s="203"/>
      <c r="L71" s="203"/>
    </row>
    <row r="72" spans="9:12" ht="12.75" customHeight="1">
      <c r="I72" s="338"/>
      <c r="J72" s="339"/>
      <c r="K72" s="203"/>
      <c r="L72" s="203"/>
    </row>
    <row r="73" spans="9:12" ht="12.75" customHeight="1">
      <c r="I73" s="338"/>
      <c r="J73" s="339"/>
      <c r="K73" s="203"/>
      <c r="L73" s="203"/>
    </row>
    <row r="74" spans="9:12" ht="12.75" customHeight="1">
      <c r="I74" s="338"/>
      <c r="J74" s="339"/>
      <c r="K74" s="203"/>
      <c r="L74" s="203"/>
    </row>
    <row r="75" spans="9:12" ht="12.75" customHeight="1">
      <c r="I75" s="338"/>
      <c r="J75" s="339"/>
      <c r="K75" s="203"/>
      <c r="L75" s="203"/>
    </row>
    <row r="76" spans="9:12" ht="12.75" customHeight="1">
      <c r="I76" s="203"/>
      <c r="J76" s="203"/>
      <c r="K76" s="203"/>
      <c r="L76" s="203"/>
    </row>
    <row r="77" spans="9:12" ht="12.75" customHeight="1">
      <c r="I77" s="203"/>
      <c r="J77" s="203"/>
      <c r="K77" s="203"/>
      <c r="L77" s="203"/>
    </row>
    <row r="78" spans="9:12" ht="12.75" customHeight="1">
      <c r="I78" s="203"/>
      <c r="J78" s="203"/>
      <c r="K78" s="203"/>
      <c r="L78" s="203"/>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572</v>
      </c>
    </row>
    <row r="95" spans="1:4" ht="12.75" customHeight="1"/>
    <row r="96" spans="1:4" ht="12.75" customHeight="1"/>
    <row r="97" ht="12.75" customHeight="1"/>
    <row r="98" ht="12.75" customHeight="1"/>
    <row r="99" ht="12.75" customHeight="1"/>
    <row r="100" ht="12.75" customHeight="1"/>
    <row r="101" ht="12.75" customHeight="1"/>
  </sheetData>
  <mergeCells count="12">
    <mergeCell ref="A4:A8"/>
    <mergeCell ref="B4:G4"/>
    <mergeCell ref="B5:C5"/>
    <mergeCell ref="D5:E5"/>
    <mergeCell ref="F5:G5"/>
    <mergeCell ref="B6:C6"/>
    <mergeCell ref="J69:J70"/>
    <mergeCell ref="D6:E6"/>
    <mergeCell ref="F6:G6"/>
    <mergeCell ref="E38:G38"/>
    <mergeCell ref="E39:F39"/>
    <mergeCell ref="I68:J68"/>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7" customWidth="1"/>
    <col min="2" max="2" width="11.7109375" style="267" customWidth="1"/>
    <col min="3" max="3" width="10.85546875" style="267" customWidth="1"/>
    <col min="4" max="4" width="11.28515625" style="267" customWidth="1"/>
    <col min="5" max="5" width="11.140625" style="267" customWidth="1"/>
    <col min="6" max="6" width="11.28515625" style="267" customWidth="1"/>
    <col min="7" max="8" width="11.140625" style="267" customWidth="1"/>
    <col min="9" max="9" width="11.28515625" style="267" customWidth="1"/>
    <col min="10" max="11" width="10.140625" style="267" customWidth="1"/>
    <col min="12" max="12" width="11" style="267" customWidth="1"/>
    <col min="13" max="16384" width="8.85546875" style="267"/>
  </cols>
  <sheetData>
    <row r="1" spans="1:12">
      <c r="A1" s="153" t="s">
        <v>1124</v>
      </c>
      <c r="I1" s="140" t="str">
        <f>Naslovnica!A20</f>
        <v>Prosinac 2021.</v>
      </c>
      <c r="L1" s="140"/>
    </row>
    <row r="2" spans="1:12">
      <c r="A2" s="567" t="s">
        <v>1125</v>
      </c>
      <c r="I2" s="542" t="str">
        <f>Naslovnica!A24</f>
        <v>December 2021</v>
      </c>
      <c r="L2" s="542"/>
    </row>
    <row r="3" spans="1:12" ht="10.15" customHeight="1">
      <c r="A3" s="567"/>
      <c r="I3" s="542"/>
      <c r="L3" s="542"/>
    </row>
    <row r="4" spans="1:12" ht="12.75" customHeight="1">
      <c r="I4" s="14" t="s">
        <v>579</v>
      </c>
    </row>
    <row r="5" spans="1:12" ht="19.899999999999999" customHeight="1">
      <c r="A5" s="1099" t="s">
        <v>1183</v>
      </c>
      <c r="B5" s="1103" t="s">
        <v>1162</v>
      </c>
      <c r="C5" s="1103"/>
      <c r="D5" s="1103"/>
      <c r="E5" s="1103"/>
      <c r="F5" s="1101" t="s">
        <v>1164</v>
      </c>
      <c r="G5" s="1098" t="s">
        <v>1161</v>
      </c>
      <c r="H5" s="1099" t="s">
        <v>1163</v>
      </c>
      <c r="I5" s="1099" t="s">
        <v>1185</v>
      </c>
    </row>
    <row r="6" spans="1:12" s="64" customFormat="1" ht="69" customHeight="1">
      <c r="A6" s="1099"/>
      <c r="B6" s="989" t="s">
        <v>1157</v>
      </c>
      <c r="C6" s="989" t="s">
        <v>1158</v>
      </c>
      <c r="D6" s="989" t="s">
        <v>1159</v>
      </c>
      <c r="E6" s="989" t="s">
        <v>1160</v>
      </c>
      <c r="F6" s="1101"/>
      <c r="G6" s="1098"/>
      <c r="H6" s="1099"/>
      <c r="I6" s="1099"/>
      <c r="J6" s="941"/>
    </row>
    <row r="7" spans="1:12" s="64" customFormat="1">
      <c r="A7" s="974" t="s">
        <v>904</v>
      </c>
      <c r="B7" s="1008">
        <v>168.1</v>
      </c>
      <c r="C7" s="1008">
        <v>39.706120000000006</v>
      </c>
      <c r="D7" s="1008">
        <v>261.99479000000002</v>
      </c>
      <c r="E7" s="1008">
        <v>0</v>
      </c>
      <c r="F7" s="1009">
        <v>469.80091000000004</v>
      </c>
      <c r="G7" s="1010">
        <v>1.656944406741319</v>
      </c>
      <c r="H7" s="1009">
        <v>2385.0527300000031</v>
      </c>
      <c r="I7" s="1009">
        <v>23514.952560000005</v>
      </c>
    </row>
    <row r="8" spans="1:12" s="64" customFormat="1">
      <c r="A8" s="974" t="s">
        <v>888</v>
      </c>
      <c r="B8" s="1008">
        <v>15.00544</v>
      </c>
      <c r="C8" s="1008">
        <v>305.76839000000001</v>
      </c>
      <c r="D8" s="1008">
        <v>149.92501999999999</v>
      </c>
      <c r="E8" s="1008">
        <v>0</v>
      </c>
      <c r="F8" s="1009">
        <v>470.69884999999999</v>
      </c>
      <c r="G8" s="1010">
        <v>0.89600104729440555</v>
      </c>
      <c r="H8" s="1009">
        <v>1669.486579999997</v>
      </c>
      <c r="I8" s="1009">
        <v>19906.451359999988</v>
      </c>
    </row>
    <row r="9" spans="1:12" s="64" customFormat="1">
      <c r="A9" s="974" t="s">
        <v>192</v>
      </c>
      <c r="B9" s="1008">
        <v>19.307680000000001</v>
      </c>
      <c r="C9" s="1008">
        <v>121.8342</v>
      </c>
      <c r="D9" s="1008">
        <v>99.762520000000009</v>
      </c>
      <c r="E9" s="1008">
        <v>0</v>
      </c>
      <c r="F9" s="1009">
        <v>240.90440000000001</v>
      </c>
      <c r="G9" s="1010">
        <v>2.1244681594754415</v>
      </c>
      <c r="H9" s="1009">
        <v>963.1977899999838</v>
      </c>
      <c r="I9" s="1009">
        <v>38534.900279999973</v>
      </c>
    </row>
    <row r="10" spans="1:12" s="64" customFormat="1">
      <c r="A10" s="974" t="s">
        <v>906</v>
      </c>
      <c r="B10" s="1008">
        <v>619.68350999999996</v>
      </c>
      <c r="C10" s="1008">
        <v>60.739800000000002</v>
      </c>
      <c r="D10" s="1008">
        <v>511.55473999999998</v>
      </c>
      <c r="E10" s="1008">
        <v>0</v>
      </c>
      <c r="F10" s="1009">
        <v>1191.9780499999999</v>
      </c>
      <c r="G10" s="1010">
        <v>0.86480635561488906</v>
      </c>
      <c r="H10" s="1009">
        <v>8160.7038799999864</v>
      </c>
      <c r="I10" s="1009">
        <v>98476.096540000013</v>
      </c>
    </row>
    <row r="11" spans="1:12" s="64" customFormat="1">
      <c r="A11" s="974" t="s">
        <v>193</v>
      </c>
      <c r="B11" s="1008">
        <v>11.27</v>
      </c>
      <c r="C11" s="1008">
        <v>281.31804999999997</v>
      </c>
      <c r="D11" s="1008">
        <v>141.66054</v>
      </c>
      <c r="E11" s="1008">
        <v>0</v>
      </c>
      <c r="F11" s="1009">
        <v>434.24858999999992</v>
      </c>
      <c r="G11" s="1010">
        <v>4.4948909053407853</v>
      </c>
      <c r="H11" s="1009">
        <v>1404.4168400000008</v>
      </c>
      <c r="I11" s="1009">
        <v>7191.2777799999994</v>
      </c>
    </row>
    <row r="12" spans="1:12" s="64" customFormat="1">
      <c r="A12" s="974" t="s">
        <v>194</v>
      </c>
      <c r="B12" s="1008">
        <v>859.67496999999992</v>
      </c>
      <c r="C12" s="1008">
        <v>453.93486999999999</v>
      </c>
      <c r="D12" s="1008">
        <v>1526.4838300000001</v>
      </c>
      <c r="E12" s="1008">
        <v>3.5002499999999999</v>
      </c>
      <c r="F12" s="1009">
        <v>2843.5939200000003</v>
      </c>
      <c r="G12" s="1010">
        <v>1.9751950066838453</v>
      </c>
      <c r="H12" s="1009">
        <v>13798.261220000015</v>
      </c>
      <c r="I12" s="1009">
        <v>168246.41921000005</v>
      </c>
    </row>
    <row r="13" spans="1:12" s="64" customFormat="1">
      <c r="A13" s="975" t="s">
        <v>195</v>
      </c>
      <c r="B13" s="1008">
        <v>263.92174999999997</v>
      </c>
      <c r="C13" s="1008">
        <v>583.91299000000004</v>
      </c>
      <c r="D13" s="1008">
        <v>1091.4543999999999</v>
      </c>
      <c r="E13" s="1008">
        <v>3.9269499999999997</v>
      </c>
      <c r="F13" s="1009">
        <v>1943.2160899999999</v>
      </c>
      <c r="G13" s="1010">
        <v>1.6815046952990267</v>
      </c>
      <c r="H13" s="1009">
        <v>10063.35953999999</v>
      </c>
      <c r="I13" s="1009">
        <v>118981.07609999993</v>
      </c>
    </row>
    <row r="14" spans="1:12" s="64" customFormat="1">
      <c r="A14" s="976" t="s">
        <v>196</v>
      </c>
      <c r="B14" s="1008">
        <v>308.15971000000002</v>
      </c>
      <c r="C14" s="1008">
        <v>801.89402000000007</v>
      </c>
      <c r="D14" s="1008">
        <v>600.65972999999997</v>
      </c>
      <c r="E14" s="1008">
        <v>0.33068999999999998</v>
      </c>
      <c r="F14" s="1009">
        <v>1711.0441499999999</v>
      </c>
      <c r="G14" s="1010">
        <v>2.096803918385703</v>
      </c>
      <c r="H14" s="1009">
        <v>5427.2628000000259</v>
      </c>
      <c r="I14" s="1009">
        <v>96809.813470000066</v>
      </c>
    </row>
    <row r="15" spans="1:12" s="64" customFormat="1">
      <c r="A15" s="976" t="s">
        <v>197</v>
      </c>
      <c r="B15" s="1008">
        <v>1314</v>
      </c>
      <c r="C15" s="1008">
        <v>238.21567000000002</v>
      </c>
      <c r="D15" s="1008">
        <v>2043.8123999999998</v>
      </c>
      <c r="E15" s="1008">
        <v>0</v>
      </c>
      <c r="F15" s="1009">
        <v>3596.0280699999998</v>
      </c>
      <c r="G15" s="1010">
        <v>1.4193069833524659</v>
      </c>
      <c r="H15" s="1009">
        <v>19927.023569999874</v>
      </c>
      <c r="I15" s="1009">
        <v>175668.28615999984</v>
      </c>
    </row>
    <row r="16" spans="1:12" s="64" customFormat="1">
      <c r="A16" s="976" t="s">
        <v>198</v>
      </c>
      <c r="B16" s="1008">
        <v>3840.6972500000002</v>
      </c>
      <c r="C16" s="1008">
        <v>1172.72039</v>
      </c>
      <c r="D16" s="1008">
        <v>1988.0123600000002</v>
      </c>
      <c r="E16" s="1008">
        <v>18.217779999999998</v>
      </c>
      <c r="F16" s="1009">
        <v>7019.6477800000002</v>
      </c>
      <c r="G16" s="1010">
        <v>2.6729972904844037</v>
      </c>
      <c r="H16" s="1009">
        <v>19900.43882999997</v>
      </c>
      <c r="I16" s="1009">
        <v>279143.58557</v>
      </c>
    </row>
    <row r="17" spans="1:12" s="64" customFormat="1">
      <c r="A17" s="976" t="s">
        <v>666</v>
      </c>
      <c r="B17" s="1008">
        <v>13493.7</v>
      </c>
      <c r="C17" s="1008">
        <v>110.691</v>
      </c>
      <c r="D17" s="1008">
        <v>533.72969999999998</v>
      </c>
      <c r="E17" s="1008">
        <v>0.11777</v>
      </c>
      <c r="F17" s="1009">
        <v>14138.238470000002</v>
      </c>
      <c r="G17" s="1010">
        <v>41.745375252441534</v>
      </c>
      <c r="H17" s="1009">
        <v>17372.845620000007</v>
      </c>
      <c r="I17" s="1009">
        <v>55178.811030000004</v>
      </c>
    </row>
    <row r="18" spans="1:12" s="64" customFormat="1">
      <c r="A18" s="975" t="s">
        <v>199</v>
      </c>
      <c r="B18" s="1008">
        <v>264.5</v>
      </c>
      <c r="C18" s="1008">
        <v>34.970999999999997</v>
      </c>
      <c r="D18" s="1008">
        <v>411.57659999999998</v>
      </c>
      <c r="E18" s="1008">
        <v>0</v>
      </c>
      <c r="F18" s="1009">
        <v>711.04759999999999</v>
      </c>
      <c r="G18" s="1010">
        <v>1.3609431186933669</v>
      </c>
      <c r="H18" s="1009">
        <v>3958.1706000000013</v>
      </c>
      <c r="I18" s="1009">
        <v>26989.454620000008</v>
      </c>
    </row>
    <row r="19" spans="1:12" s="64" customFormat="1">
      <c r="A19" s="975" t="s">
        <v>200</v>
      </c>
      <c r="B19" s="1008">
        <v>5155.8999999999996</v>
      </c>
      <c r="C19" s="1008">
        <v>300.07333</v>
      </c>
      <c r="D19" s="1008">
        <v>946.64384999999993</v>
      </c>
      <c r="E19" s="1008">
        <v>102.70478</v>
      </c>
      <c r="F19" s="1009">
        <v>6505.3219599999993</v>
      </c>
      <c r="G19" s="1010">
        <v>58.137054089590791</v>
      </c>
      <c r="H19" s="1009">
        <v>9114.472440000005</v>
      </c>
      <c r="I19" s="1009">
        <v>46958.382429999991</v>
      </c>
    </row>
    <row r="20" spans="1:12" s="64" customFormat="1">
      <c r="A20" s="975" t="s">
        <v>205</v>
      </c>
      <c r="B20" s="1008">
        <v>46.945999999999998</v>
      </c>
      <c r="C20" s="1008">
        <v>33.488510000000005</v>
      </c>
      <c r="D20" s="1008">
        <v>50.418150000000004</v>
      </c>
      <c r="E20" s="1008">
        <v>0</v>
      </c>
      <c r="F20" s="1009">
        <v>130.85266000000001</v>
      </c>
      <c r="G20" s="1010">
        <v>11.37258061161004</v>
      </c>
      <c r="H20" s="1009">
        <v>511.21450999999979</v>
      </c>
      <c r="I20" s="1009">
        <v>2457.1834699999999</v>
      </c>
    </row>
    <row r="21" spans="1:12" s="64" customFormat="1">
      <c r="A21" s="975" t="s">
        <v>238</v>
      </c>
      <c r="B21" s="1008">
        <v>21.100999999999999</v>
      </c>
      <c r="C21" s="1008">
        <v>62.008429999999997</v>
      </c>
      <c r="D21" s="1008">
        <v>63.949800000000003</v>
      </c>
      <c r="E21" s="1008">
        <v>0</v>
      </c>
      <c r="F21" s="1009">
        <v>147.05923000000001</v>
      </c>
      <c r="G21" s="1010">
        <v>2.3198462649840854</v>
      </c>
      <c r="H21" s="1009">
        <v>586.22023000000013</v>
      </c>
      <c r="I21" s="1009">
        <v>1759.9184700000001</v>
      </c>
    </row>
    <row r="22" spans="1:12" s="64" customFormat="1">
      <c r="A22" s="975" t="s">
        <v>237</v>
      </c>
      <c r="B22" s="1008">
        <v>0</v>
      </c>
      <c r="C22" s="1008">
        <v>130.27670000000001</v>
      </c>
      <c r="D22" s="1008">
        <v>1831.8062600000001</v>
      </c>
      <c r="E22" s="1008">
        <v>0</v>
      </c>
      <c r="F22" s="1009">
        <v>1962.0829600000002</v>
      </c>
      <c r="G22" s="1010">
        <v>126.09124662043558</v>
      </c>
      <c r="H22" s="1009">
        <v>9803.2632800000138</v>
      </c>
      <c r="I22" s="1009">
        <v>64616.641320000017</v>
      </c>
    </row>
    <row r="23" spans="1:12" s="64" customFormat="1">
      <c r="A23" s="975" t="s">
        <v>201</v>
      </c>
      <c r="B23" s="1008">
        <v>0.8</v>
      </c>
      <c r="C23" s="1008">
        <v>1111.0804900000001</v>
      </c>
      <c r="D23" s="1008">
        <v>548.5638100000001</v>
      </c>
      <c r="E23" s="1008">
        <v>0.75</v>
      </c>
      <c r="F23" s="1009">
        <v>1661.1943000000001</v>
      </c>
      <c r="G23" s="1010">
        <v>-0.29074836171467511</v>
      </c>
      <c r="H23" s="1009">
        <v>6666.4267799999943</v>
      </c>
      <c r="I23" s="1009">
        <v>38823.967939999995</v>
      </c>
    </row>
    <row r="24" spans="1:12" s="64" customFormat="1">
      <c r="A24" s="974" t="s">
        <v>202</v>
      </c>
      <c r="B24" s="1008">
        <v>17.399999999999999</v>
      </c>
      <c r="C24" s="1008">
        <v>594.03143</v>
      </c>
      <c r="D24" s="1008">
        <v>356.29508000000004</v>
      </c>
      <c r="E24" s="1008">
        <v>0.75</v>
      </c>
      <c r="F24" s="1009">
        <v>968.47650999999996</v>
      </c>
      <c r="G24" s="1010">
        <v>2.0083940734597134</v>
      </c>
      <c r="H24" s="1009">
        <v>3786.0355600000039</v>
      </c>
      <c r="I24" s="1009">
        <v>38190.430610000018</v>
      </c>
    </row>
    <row r="25" spans="1:12" s="64" customFormat="1">
      <c r="A25" s="975" t="s">
        <v>203</v>
      </c>
      <c r="B25" s="1008">
        <v>0</v>
      </c>
      <c r="C25" s="1008">
        <v>814.30392000000006</v>
      </c>
      <c r="D25" s="1008">
        <v>523.00523999999996</v>
      </c>
      <c r="E25" s="1008">
        <v>0.03</v>
      </c>
      <c r="F25" s="1009">
        <v>1337.33916</v>
      </c>
      <c r="G25" s="1010">
        <v>3.2617425526532706</v>
      </c>
      <c r="H25" s="1009">
        <v>4792.0257899999961</v>
      </c>
      <c r="I25" s="1009">
        <v>37201.456729999991</v>
      </c>
    </row>
    <row r="26" spans="1:12" s="64" customFormat="1">
      <c r="A26" s="975" t="s">
        <v>204</v>
      </c>
      <c r="B26" s="1008">
        <v>0.1</v>
      </c>
      <c r="C26" s="1008">
        <v>513.61115000000007</v>
      </c>
      <c r="D26" s="1008">
        <v>238.50065000000001</v>
      </c>
      <c r="E26" s="1008">
        <v>0.13500000000000001</v>
      </c>
      <c r="F26" s="1009">
        <v>752.34680000000003</v>
      </c>
      <c r="G26" s="1010">
        <v>1.2307464797063772</v>
      </c>
      <c r="H26" s="1009">
        <v>2314.8280399999931</v>
      </c>
      <c r="I26" s="1009">
        <v>45733.132090000036</v>
      </c>
    </row>
    <row r="27" spans="1:12" s="64" customFormat="1" ht="21.6" customHeight="1">
      <c r="A27" s="947" t="s">
        <v>1119</v>
      </c>
      <c r="B27" s="1011">
        <v>26420.267309999999</v>
      </c>
      <c r="C27" s="1011">
        <v>7764.5804600000001</v>
      </c>
      <c r="D27" s="1011">
        <v>13919.80947</v>
      </c>
      <c r="E27" s="1011">
        <v>130.46321999999998</v>
      </c>
      <c r="F27" s="1011">
        <v>48235.120460000006</v>
      </c>
      <c r="G27" s="1028">
        <v>3.3936737017148371</v>
      </c>
      <c r="H27" s="1011">
        <v>142604.70662999986</v>
      </c>
      <c r="I27" s="1011">
        <v>1436059.1476399999</v>
      </c>
    </row>
    <row r="28" spans="1:12">
      <c r="A28" s="29" t="s">
        <v>571</v>
      </c>
      <c r="I28" s="955"/>
      <c r="J28" s="955"/>
      <c r="K28" s="955"/>
      <c r="L28" s="956"/>
    </row>
    <row r="29" spans="1:12">
      <c r="A29" s="33" t="s">
        <v>986</v>
      </c>
      <c r="B29" s="840"/>
      <c r="C29" s="940"/>
      <c r="D29" s="766"/>
      <c r="E29" s="839"/>
      <c r="F29" s="839"/>
      <c r="G29" s="839"/>
      <c r="I29" s="955"/>
      <c r="J29" s="955"/>
      <c r="K29" s="955"/>
      <c r="L29" s="956"/>
    </row>
    <row r="30" spans="1:12" ht="12.75" customHeight="1">
      <c r="A30" s="267" t="s">
        <v>1231</v>
      </c>
    </row>
    <row r="31" spans="1:12" ht="12.75" customHeight="1">
      <c r="A31" s="1000" t="s">
        <v>1189</v>
      </c>
    </row>
    <row r="32" spans="1:12" ht="12.75" customHeight="1"/>
    <row r="33" spans="1:13">
      <c r="A33" s="153" t="s">
        <v>1126</v>
      </c>
      <c r="H33" s="936"/>
      <c r="L33" s="140" t="str">
        <f>I1</f>
        <v>Prosinac 2021.</v>
      </c>
    </row>
    <row r="34" spans="1:13">
      <c r="A34" s="567" t="s">
        <v>1127</v>
      </c>
      <c r="H34" s="937"/>
      <c r="L34" s="542" t="str">
        <f>I2</f>
        <v>December 2021</v>
      </c>
    </row>
    <row r="35" spans="1:13" ht="10.15" customHeight="1">
      <c r="A35" s="567"/>
      <c r="H35" s="937"/>
    </row>
    <row r="36" spans="1:13" ht="10.15" customHeight="1">
      <c r="A36" s="567"/>
      <c r="H36" s="937"/>
      <c r="L36" s="14" t="s">
        <v>579</v>
      </c>
    </row>
    <row r="37" spans="1:13" s="64" customFormat="1" ht="14.45" customHeight="1">
      <c r="A37" s="1099" t="s">
        <v>1183</v>
      </c>
      <c r="B37" s="1102" t="s">
        <v>1228</v>
      </c>
      <c r="C37" s="1102"/>
      <c r="D37" s="1102"/>
      <c r="E37" s="1102"/>
      <c r="F37" s="1100" t="s">
        <v>1167</v>
      </c>
      <c r="G37" s="1100"/>
      <c r="H37" s="1100"/>
      <c r="I37" s="1101" t="s">
        <v>1166</v>
      </c>
      <c r="J37" s="1098" t="s">
        <v>1161</v>
      </c>
      <c r="K37" s="1099" t="s">
        <v>1163</v>
      </c>
      <c r="L37" s="1099" t="s">
        <v>1186</v>
      </c>
      <c r="M37" s="941"/>
    </row>
    <row r="38" spans="1:13" s="64" customFormat="1" ht="94.9" customHeight="1">
      <c r="A38" s="1099"/>
      <c r="B38" s="989" t="s">
        <v>1169</v>
      </c>
      <c r="C38" s="989" t="s">
        <v>1170</v>
      </c>
      <c r="D38" s="989" t="s">
        <v>1171</v>
      </c>
      <c r="E38" s="989" t="s">
        <v>1172</v>
      </c>
      <c r="F38" s="989" t="s">
        <v>1168</v>
      </c>
      <c r="G38" s="989" t="s">
        <v>1173</v>
      </c>
      <c r="H38" s="989" t="s">
        <v>1120</v>
      </c>
      <c r="I38" s="1101"/>
      <c r="J38" s="1098"/>
      <c r="K38" s="1099"/>
      <c r="L38" s="1099"/>
    </row>
    <row r="39" spans="1:13" s="64" customFormat="1">
      <c r="A39" s="974" t="s">
        <v>904</v>
      </c>
      <c r="B39" s="1008">
        <v>0</v>
      </c>
      <c r="C39" s="1008">
        <v>0</v>
      </c>
      <c r="D39" s="1008">
        <v>0</v>
      </c>
      <c r="E39" s="1008">
        <v>0</v>
      </c>
      <c r="F39" s="1008">
        <v>0</v>
      </c>
      <c r="G39" s="1008">
        <v>0</v>
      </c>
      <c r="H39" s="1008">
        <v>0</v>
      </c>
      <c r="I39" s="1009">
        <v>0</v>
      </c>
      <c r="J39" s="1012">
        <v>-1</v>
      </c>
      <c r="K39" s="1009">
        <v>596.11491000000024</v>
      </c>
      <c r="L39" s="1009">
        <v>2359.0019100000004</v>
      </c>
    </row>
    <row r="40" spans="1:13" s="64" customFormat="1">
      <c r="A40" s="974" t="s">
        <v>888</v>
      </c>
      <c r="B40" s="1008">
        <v>0</v>
      </c>
      <c r="C40" s="1008">
        <v>0</v>
      </c>
      <c r="D40" s="1008">
        <v>0</v>
      </c>
      <c r="E40" s="1008">
        <v>0</v>
      </c>
      <c r="F40" s="1008">
        <v>0</v>
      </c>
      <c r="G40" s="1008">
        <v>196.48429000000002</v>
      </c>
      <c r="H40" s="1008">
        <v>0</v>
      </c>
      <c r="I40" s="1009">
        <v>196.48429000000002</v>
      </c>
      <c r="J40" s="1012">
        <v>0.3699296002079393</v>
      </c>
      <c r="K40" s="1009">
        <v>864.83858000000009</v>
      </c>
      <c r="L40" s="1009">
        <v>4809.9766899999995</v>
      </c>
    </row>
    <row r="41" spans="1:13" s="64" customFormat="1">
      <c r="A41" s="974" t="s">
        <v>192</v>
      </c>
      <c r="B41" s="1008">
        <v>0</v>
      </c>
      <c r="C41" s="1008">
        <v>0</v>
      </c>
      <c r="D41" s="1008">
        <v>0</v>
      </c>
      <c r="E41" s="1008">
        <v>0</v>
      </c>
      <c r="F41" s="1008">
        <v>1.75569</v>
      </c>
      <c r="G41" s="1008">
        <v>38.69276</v>
      </c>
      <c r="H41" s="1008">
        <v>0</v>
      </c>
      <c r="I41" s="1009">
        <v>40.448450000000001</v>
      </c>
      <c r="J41" s="1012">
        <v>-0.2531511949484867</v>
      </c>
      <c r="K41" s="1009">
        <v>1354.1233700000012</v>
      </c>
      <c r="L41" s="1009">
        <v>28978.131640000014</v>
      </c>
    </row>
    <row r="42" spans="1:13" s="64" customFormat="1">
      <c r="A42" s="974" t="s">
        <v>906</v>
      </c>
      <c r="B42" s="1008">
        <v>0</v>
      </c>
      <c r="C42" s="1008">
        <v>0</v>
      </c>
      <c r="D42" s="1008">
        <v>0</v>
      </c>
      <c r="E42" s="1008">
        <v>0</v>
      </c>
      <c r="F42" s="1008">
        <v>0</v>
      </c>
      <c r="G42" s="1008">
        <v>0</v>
      </c>
      <c r="H42" s="1008">
        <v>0</v>
      </c>
      <c r="I42" s="1009">
        <v>0</v>
      </c>
      <c r="J42" s="1012">
        <v>-1</v>
      </c>
      <c r="K42" s="1009">
        <v>6831.4533699999956</v>
      </c>
      <c r="L42" s="1009">
        <v>35412.011419999995</v>
      </c>
      <c r="M42" s="1024"/>
    </row>
    <row r="43" spans="1:13" s="64" customFormat="1">
      <c r="A43" s="974" t="s">
        <v>193</v>
      </c>
      <c r="B43" s="1008">
        <v>0</v>
      </c>
      <c r="C43" s="1008">
        <v>0</v>
      </c>
      <c r="D43" s="1008">
        <v>0</v>
      </c>
      <c r="E43" s="1008">
        <v>0</v>
      </c>
      <c r="F43" s="1008">
        <v>0</v>
      </c>
      <c r="G43" s="1008">
        <v>0</v>
      </c>
      <c r="H43" s="1008">
        <v>0</v>
      </c>
      <c r="I43" s="1009">
        <v>0</v>
      </c>
      <c r="J43" s="1012">
        <v>-1</v>
      </c>
      <c r="K43" s="1009">
        <v>94.712769999999978</v>
      </c>
      <c r="L43" s="1009">
        <v>408.17994000000004</v>
      </c>
    </row>
    <row r="44" spans="1:13" s="64" customFormat="1">
      <c r="A44" s="974" t="s">
        <v>194</v>
      </c>
      <c r="B44" s="1008">
        <v>0</v>
      </c>
      <c r="C44" s="1008">
        <v>0</v>
      </c>
      <c r="D44" s="1008">
        <v>0</v>
      </c>
      <c r="E44" s="1008">
        <v>1.3243900000000002</v>
      </c>
      <c r="F44" s="1008">
        <v>0</v>
      </c>
      <c r="G44" s="1008">
        <v>189.53851999999998</v>
      </c>
      <c r="H44" s="1008">
        <v>0</v>
      </c>
      <c r="I44" s="1009">
        <v>190.86290999999997</v>
      </c>
      <c r="J44" s="1012">
        <v>-0.62785365126331982</v>
      </c>
      <c r="K44" s="1009">
        <v>5554.4822500000009</v>
      </c>
      <c r="L44" s="1009">
        <v>31274.534800000001</v>
      </c>
    </row>
    <row r="45" spans="1:13" s="64" customFormat="1">
      <c r="A45" s="975" t="s">
        <v>195</v>
      </c>
      <c r="B45" s="1008">
        <v>0</v>
      </c>
      <c r="C45" s="1008">
        <v>0</v>
      </c>
      <c r="D45" s="1008">
        <v>0</v>
      </c>
      <c r="E45" s="1008">
        <v>0</v>
      </c>
      <c r="F45" s="1008">
        <v>0</v>
      </c>
      <c r="G45" s="1008">
        <v>399.90625</v>
      </c>
      <c r="H45" s="1008">
        <v>0</v>
      </c>
      <c r="I45" s="1009">
        <v>399.90625</v>
      </c>
      <c r="J45" s="1012">
        <v>5.8752259685897004</v>
      </c>
      <c r="K45" s="1009">
        <v>6824.7534900000028</v>
      </c>
      <c r="L45" s="1009">
        <v>50417.491390000003</v>
      </c>
    </row>
    <row r="46" spans="1:13" s="64" customFormat="1">
      <c r="A46" s="976" t="s">
        <v>196</v>
      </c>
      <c r="B46" s="1008">
        <v>0.75</v>
      </c>
      <c r="C46" s="1008">
        <v>0</v>
      </c>
      <c r="D46" s="1008">
        <v>117.15164</v>
      </c>
      <c r="E46" s="1008">
        <v>10.267200000000001</v>
      </c>
      <c r="F46" s="1008">
        <v>6.0756899999999998</v>
      </c>
      <c r="G46" s="1008">
        <v>0</v>
      </c>
      <c r="H46" s="1008">
        <v>0</v>
      </c>
      <c r="I46" s="1009">
        <v>134.24453</v>
      </c>
      <c r="J46" s="1012">
        <v>-0.32022813111376536</v>
      </c>
      <c r="K46" s="1009">
        <v>2431.4995000000054</v>
      </c>
      <c r="L46" s="1009">
        <v>42004.544079999985</v>
      </c>
    </row>
    <row r="47" spans="1:13" s="64" customFormat="1">
      <c r="A47" s="976" t="s">
        <v>197</v>
      </c>
      <c r="B47" s="1008">
        <v>0.75</v>
      </c>
      <c r="C47" s="1008">
        <v>0</v>
      </c>
      <c r="D47" s="1008">
        <v>356.30890000000005</v>
      </c>
      <c r="E47" s="1008">
        <v>109.23071</v>
      </c>
      <c r="F47" s="1008">
        <v>70.75667</v>
      </c>
      <c r="G47" s="1008">
        <v>0</v>
      </c>
      <c r="H47" s="1008">
        <v>0</v>
      </c>
      <c r="I47" s="1009">
        <v>537.04628000000002</v>
      </c>
      <c r="J47" s="1012">
        <v>0.18616889001895287</v>
      </c>
      <c r="K47" s="1009">
        <v>6462.8346600000077</v>
      </c>
      <c r="L47" s="1009">
        <v>25716.861570000005</v>
      </c>
    </row>
    <row r="48" spans="1:13" s="64" customFormat="1">
      <c r="A48" s="976" t="s">
        <v>198</v>
      </c>
      <c r="B48" s="1008">
        <v>18.757830000000002</v>
      </c>
      <c r="C48" s="1008">
        <v>0</v>
      </c>
      <c r="D48" s="1008">
        <v>362.86140999999998</v>
      </c>
      <c r="E48" s="1008">
        <v>149.74125000000001</v>
      </c>
      <c r="F48" s="1008">
        <v>9.4187999999999992</v>
      </c>
      <c r="G48" s="1008">
        <v>0</v>
      </c>
      <c r="H48" s="1008">
        <v>0</v>
      </c>
      <c r="I48" s="1009">
        <v>540.77929000000006</v>
      </c>
      <c r="J48" s="1012">
        <v>3.5419896653937855E-2</v>
      </c>
      <c r="K48" s="1009">
        <v>7151.7723600000318</v>
      </c>
      <c r="L48" s="1009">
        <v>121653.33887000001</v>
      </c>
    </row>
    <row r="49" spans="1:12" s="64" customFormat="1">
      <c r="A49" s="976" t="s">
        <v>666</v>
      </c>
      <c r="B49" s="1008">
        <v>0</v>
      </c>
      <c r="C49" s="1008">
        <v>0</v>
      </c>
      <c r="D49" s="1008">
        <v>16.070329999999998</v>
      </c>
      <c r="E49" s="1008">
        <v>0</v>
      </c>
      <c r="F49" s="1008">
        <v>0.96</v>
      </c>
      <c r="G49" s="1008">
        <v>6.0616400000000006</v>
      </c>
      <c r="H49" s="1008">
        <v>0</v>
      </c>
      <c r="I49" s="1009">
        <v>23.09197</v>
      </c>
      <c r="J49" s="1012">
        <v>-0.29849083589427639</v>
      </c>
      <c r="K49" s="1009">
        <v>256.10329999999999</v>
      </c>
      <c r="L49" s="1009">
        <v>509.09714000000002</v>
      </c>
    </row>
    <row r="50" spans="1:12" s="64" customFormat="1">
      <c r="A50" s="975" t="s">
        <v>199</v>
      </c>
      <c r="B50" s="1008">
        <v>0</v>
      </c>
      <c r="C50" s="1008">
        <v>0</v>
      </c>
      <c r="D50" s="1008">
        <v>0</v>
      </c>
      <c r="E50" s="1008">
        <v>0</v>
      </c>
      <c r="F50" s="1008">
        <v>0</v>
      </c>
      <c r="G50" s="1008">
        <v>0</v>
      </c>
      <c r="H50" s="1008">
        <v>0</v>
      </c>
      <c r="I50" s="1009">
        <v>0</v>
      </c>
      <c r="J50" s="1012">
        <v>-1</v>
      </c>
      <c r="K50" s="1009">
        <v>910.52989999999863</v>
      </c>
      <c r="L50" s="1009">
        <v>5401.817399999999</v>
      </c>
    </row>
    <row r="51" spans="1:12" s="64" customFormat="1">
      <c r="A51" s="975" t="s">
        <v>200</v>
      </c>
      <c r="B51" s="1008">
        <v>0</v>
      </c>
      <c r="C51" s="1008">
        <v>0</v>
      </c>
      <c r="D51" s="1008">
        <v>0</v>
      </c>
      <c r="E51" s="1008">
        <v>13.16949</v>
      </c>
      <c r="F51" s="1008">
        <v>14.45818</v>
      </c>
      <c r="G51" s="1008">
        <v>16.357469999999999</v>
      </c>
      <c r="H51" s="1008">
        <v>0</v>
      </c>
      <c r="I51" s="1009">
        <v>43.985140000000001</v>
      </c>
      <c r="J51" s="1012">
        <v>3.4053819905232254</v>
      </c>
      <c r="K51" s="1009">
        <v>528.15449999999964</v>
      </c>
      <c r="L51" s="1009">
        <v>1625.6552099999997</v>
      </c>
    </row>
    <row r="52" spans="1:12" s="64" customFormat="1">
      <c r="A52" s="975" t="s">
        <v>205</v>
      </c>
      <c r="B52" s="1008">
        <v>0</v>
      </c>
      <c r="C52" s="1008">
        <v>0</v>
      </c>
      <c r="D52" s="1008">
        <v>0</v>
      </c>
      <c r="E52" s="1008">
        <v>0</v>
      </c>
      <c r="F52" s="1008">
        <v>0</v>
      </c>
      <c r="G52" s="1008">
        <v>0</v>
      </c>
      <c r="H52" s="1008">
        <v>0</v>
      </c>
      <c r="I52" s="1009">
        <v>0</v>
      </c>
      <c r="J52" s="1012" t="s">
        <v>143</v>
      </c>
      <c r="K52" s="1009">
        <v>0</v>
      </c>
      <c r="L52" s="1009">
        <v>0</v>
      </c>
    </row>
    <row r="53" spans="1:12" s="64" customFormat="1">
      <c r="A53" s="975" t="s">
        <v>238</v>
      </c>
      <c r="B53" s="1008">
        <v>0</v>
      </c>
      <c r="C53" s="1008">
        <v>0</v>
      </c>
      <c r="D53" s="1008">
        <v>0</v>
      </c>
      <c r="E53" s="1008">
        <v>0</v>
      </c>
      <c r="F53" s="1008">
        <v>0</v>
      </c>
      <c r="G53" s="1008">
        <v>0</v>
      </c>
      <c r="H53" s="1008">
        <v>0</v>
      </c>
      <c r="I53" s="1009">
        <v>0</v>
      </c>
      <c r="J53" s="1012">
        <v>-1</v>
      </c>
      <c r="K53" s="1009">
        <v>73.336550000000003</v>
      </c>
      <c r="L53" s="1009">
        <v>86.183660000000003</v>
      </c>
    </row>
    <row r="54" spans="1:12" s="64" customFormat="1">
      <c r="A54" s="975" t="s">
        <v>237</v>
      </c>
      <c r="B54" s="1008">
        <v>2.6746999999999996</v>
      </c>
      <c r="C54" s="1008">
        <v>0</v>
      </c>
      <c r="D54" s="1008">
        <v>0</v>
      </c>
      <c r="E54" s="1008">
        <v>225.73026000000002</v>
      </c>
      <c r="F54" s="1008">
        <v>0</v>
      </c>
      <c r="G54" s="1008">
        <v>48.995779999999996</v>
      </c>
      <c r="H54" s="1008">
        <v>0</v>
      </c>
      <c r="I54" s="1009">
        <v>277.40074000000004</v>
      </c>
      <c r="J54" s="1012">
        <v>1.1333466962186289E-2</v>
      </c>
      <c r="K54" s="1009">
        <v>4087.2568200000005</v>
      </c>
      <c r="L54" s="1009">
        <v>10349.556</v>
      </c>
    </row>
    <row r="55" spans="1:12" s="64" customFormat="1">
      <c r="A55" s="975" t="s">
        <v>201</v>
      </c>
      <c r="B55" s="1008">
        <v>1.9650000000000001</v>
      </c>
      <c r="C55" s="1008">
        <v>0</v>
      </c>
      <c r="D55" s="1008">
        <v>18.397729999999999</v>
      </c>
      <c r="E55" s="1008">
        <v>1.00461</v>
      </c>
      <c r="F55" s="1008">
        <v>0</v>
      </c>
      <c r="G55" s="1008">
        <v>0</v>
      </c>
      <c r="H55" s="1008">
        <v>0</v>
      </c>
      <c r="I55" s="1009">
        <v>21.367339999999999</v>
      </c>
      <c r="J55" s="1012">
        <v>-8.422493584062074E-2</v>
      </c>
      <c r="K55" s="1009">
        <v>982.78813999999875</v>
      </c>
      <c r="L55" s="1009">
        <v>12362.841649999998</v>
      </c>
    </row>
    <row r="56" spans="1:12" s="64" customFormat="1">
      <c r="A56" s="974" t="s">
        <v>202</v>
      </c>
      <c r="B56" s="1008">
        <v>4.3499999999999996</v>
      </c>
      <c r="C56" s="1008">
        <v>0</v>
      </c>
      <c r="D56" s="1008">
        <v>29.100810000000003</v>
      </c>
      <c r="E56" s="1008">
        <v>7.8622700000000005</v>
      </c>
      <c r="F56" s="1008">
        <v>0.97499999999999998</v>
      </c>
      <c r="G56" s="1008">
        <v>0</v>
      </c>
      <c r="H56" s="1008">
        <v>0</v>
      </c>
      <c r="I56" s="1009">
        <v>42.288080000000008</v>
      </c>
      <c r="J56" s="1012">
        <v>-0.81475935187973259</v>
      </c>
      <c r="K56" s="1009">
        <v>2214.0017300000018</v>
      </c>
      <c r="L56" s="1009">
        <v>12926.478899999996</v>
      </c>
    </row>
    <row r="57" spans="1:12" s="64" customFormat="1">
      <c r="A57" s="975" t="s">
        <v>203</v>
      </c>
      <c r="B57" s="1008">
        <v>0.5</v>
      </c>
      <c r="C57" s="1008">
        <v>0</v>
      </c>
      <c r="D57" s="1008">
        <v>15.79768</v>
      </c>
      <c r="E57" s="1008">
        <v>20.607810000000001</v>
      </c>
      <c r="F57" s="1008">
        <v>0.15</v>
      </c>
      <c r="G57" s="1008">
        <v>0</v>
      </c>
      <c r="H57" s="1008">
        <v>0</v>
      </c>
      <c r="I57" s="1009">
        <v>37.055489999999999</v>
      </c>
      <c r="J57" s="1012">
        <v>-0.11066020036821145</v>
      </c>
      <c r="K57" s="1009">
        <v>491.41166999999905</v>
      </c>
      <c r="L57" s="1009">
        <v>3520.6102399999991</v>
      </c>
    </row>
    <row r="58" spans="1:12" s="64" customFormat="1">
      <c r="A58" s="975" t="s">
        <v>204</v>
      </c>
      <c r="B58" s="1008">
        <v>0.81</v>
      </c>
      <c r="C58" s="1008">
        <v>0</v>
      </c>
      <c r="D58" s="1008">
        <v>41.838140000000003</v>
      </c>
      <c r="E58" s="1008">
        <v>31.910779999999999</v>
      </c>
      <c r="F58" s="1008">
        <v>6.7500000000000004E-2</v>
      </c>
      <c r="G58" s="1008">
        <v>0</v>
      </c>
      <c r="H58" s="1008">
        <v>0</v>
      </c>
      <c r="I58" s="1009">
        <v>74.626419999999996</v>
      </c>
      <c r="J58" s="1012">
        <v>-0.68501174034402612</v>
      </c>
      <c r="K58" s="1009">
        <v>1442.1697600000043</v>
      </c>
      <c r="L58" s="1009">
        <v>20779.050940000001</v>
      </c>
    </row>
    <row r="59" spans="1:12" s="64" customFormat="1" ht="23.45" customHeight="1">
      <c r="A59" s="947" t="s">
        <v>1119</v>
      </c>
      <c r="B59" s="1011">
        <v>30.557529999999996</v>
      </c>
      <c r="C59" s="1011">
        <v>0</v>
      </c>
      <c r="D59" s="1011">
        <v>957.52664000000004</v>
      </c>
      <c r="E59" s="1011">
        <v>570.84877000000006</v>
      </c>
      <c r="F59" s="1011">
        <v>104.61752999999999</v>
      </c>
      <c r="G59" s="1011">
        <v>896.03670999999997</v>
      </c>
      <c r="H59" s="1011">
        <v>0</v>
      </c>
      <c r="I59" s="1011">
        <v>2559.58718</v>
      </c>
      <c r="J59" s="1028">
        <v>-0.19891719326795387</v>
      </c>
      <c r="K59" s="1011">
        <v>49152.337630000053</v>
      </c>
      <c r="L59" s="1011">
        <v>432970.5098900001</v>
      </c>
    </row>
    <row r="60" spans="1:12" ht="12.75" customHeight="1">
      <c r="A60" s="33" t="s">
        <v>986</v>
      </c>
      <c r="H60" s="184"/>
    </row>
    <row r="61" spans="1:12" ht="12.75" customHeight="1">
      <c r="A61" s="267" t="s">
        <v>1232</v>
      </c>
      <c r="B61" s="184"/>
      <c r="C61" s="184"/>
      <c r="D61" s="184"/>
      <c r="E61" s="184"/>
      <c r="F61" s="184"/>
      <c r="G61" s="184"/>
      <c r="H61" s="184"/>
    </row>
    <row r="62" spans="1:12">
      <c r="A62" s="1000" t="s">
        <v>1190</v>
      </c>
    </row>
    <row r="63" spans="1:12">
      <c r="A63" s="628" t="s">
        <v>83</v>
      </c>
    </row>
    <row r="64" spans="1:12">
      <c r="L64" s="830" t="s">
        <v>1133</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3"/>
      <c r="J72" s="203"/>
      <c r="K72" s="203"/>
      <c r="L72" s="203"/>
    </row>
    <row r="73" spans="9:12" ht="12.75" customHeight="1">
      <c r="I73" s="203"/>
      <c r="J73" s="203"/>
      <c r="K73" s="203"/>
      <c r="L73" s="203"/>
    </row>
    <row r="74" spans="9:12" ht="12.75" customHeight="1">
      <c r="I74" s="203"/>
      <c r="J74" s="203"/>
      <c r="K74" s="203"/>
      <c r="L74" s="203"/>
    </row>
    <row r="75" spans="9:12" ht="12.75" customHeight="1">
      <c r="I75" s="1118"/>
      <c r="J75" s="1118"/>
      <c r="K75" s="203"/>
      <c r="L75" s="203"/>
    </row>
    <row r="76" spans="9:12" ht="12.75" customHeight="1">
      <c r="I76" s="334"/>
      <c r="J76" s="1115"/>
      <c r="K76" s="203"/>
      <c r="L76" s="203"/>
    </row>
    <row r="77" spans="9:12" ht="12.75" customHeight="1">
      <c r="I77" s="336"/>
      <c r="J77" s="1116"/>
      <c r="K77" s="203"/>
      <c r="L77" s="203"/>
    </row>
    <row r="78" spans="9:12" ht="12.75" customHeight="1">
      <c r="I78" s="338"/>
      <c r="J78" s="339"/>
      <c r="K78" s="203"/>
      <c r="L78" s="203"/>
    </row>
    <row r="79" spans="9:12" ht="12.75" customHeight="1">
      <c r="I79" s="338"/>
      <c r="J79" s="339"/>
      <c r="K79" s="203"/>
      <c r="L79" s="203"/>
    </row>
    <row r="80" spans="9:12" ht="12.75" customHeight="1">
      <c r="I80" s="338"/>
      <c r="J80" s="339"/>
      <c r="K80" s="203"/>
      <c r="L80" s="203"/>
    </row>
    <row r="81" spans="1:12" ht="12.75" customHeight="1">
      <c r="I81" s="338"/>
      <c r="J81" s="339"/>
      <c r="K81" s="203"/>
      <c r="L81" s="203"/>
    </row>
    <row r="82" spans="1:12" ht="12.75" customHeight="1">
      <c r="I82" s="338"/>
      <c r="J82" s="339"/>
      <c r="K82" s="203"/>
      <c r="L82" s="203"/>
    </row>
    <row r="83" spans="1:12" ht="12.75" customHeight="1">
      <c r="I83" s="203"/>
      <c r="J83" s="203"/>
      <c r="K83" s="203"/>
      <c r="L83" s="203"/>
    </row>
    <row r="84" spans="1:12" ht="12.75" customHeight="1">
      <c r="I84" s="203"/>
      <c r="J84" s="203"/>
      <c r="K84" s="203"/>
      <c r="L84" s="203"/>
    </row>
    <row r="85" spans="1:12" ht="12.75" customHeight="1">
      <c r="I85" s="203"/>
      <c r="J85" s="203"/>
      <c r="K85" s="203"/>
      <c r="L85" s="203"/>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A5:A6"/>
    <mergeCell ref="I37:I38"/>
    <mergeCell ref="J37:J38"/>
    <mergeCell ref="K37:K38"/>
    <mergeCell ref="L37:L38"/>
    <mergeCell ref="A37:A38"/>
    <mergeCell ref="I75:J75"/>
    <mergeCell ref="J76:J77"/>
    <mergeCell ref="B37:E37"/>
    <mergeCell ref="F37:H37"/>
    <mergeCell ref="B5:E5"/>
    <mergeCell ref="F5:F6"/>
    <mergeCell ref="G5:G6"/>
    <mergeCell ref="H5:H6"/>
    <mergeCell ref="I5:I6"/>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7" customWidth="1"/>
    <col min="2" max="2" width="13.28515625" style="267" bestFit="1" customWidth="1"/>
    <col min="3" max="3" width="9.5703125" style="267" customWidth="1"/>
    <col min="4" max="4" width="11.5703125" style="267" customWidth="1"/>
    <col min="5" max="5" width="11" style="267" customWidth="1"/>
    <col min="6" max="6" width="13.140625" style="267" bestFit="1" customWidth="1"/>
    <col min="7" max="7" width="12.140625" style="267" customWidth="1"/>
    <col min="8" max="8" width="6" style="267" customWidth="1"/>
    <col min="9" max="9" width="8.42578125" style="267" customWidth="1"/>
    <col min="10" max="10" width="8" style="267" customWidth="1"/>
    <col min="11" max="11" width="8.140625" style="267" bestFit="1" customWidth="1"/>
    <col min="12" max="12" width="9" style="267" customWidth="1"/>
    <col min="13" max="13" width="8.85546875" style="267" customWidth="1"/>
    <col min="14" max="16384" width="8.85546875" style="267"/>
  </cols>
  <sheetData>
    <row r="1" spans="1:8">
      <c r="A1" s="154" t="s">
        <v>1128</v>
      </c>
      <c r="G1" s="140" t="str">
        <f>Naslovnica!A20</f>
        <v>Prosinac 2021.</v>
      </c>
    </row>
    <row r="2" spans="1:8">
      <c r="A2" s="540" t="s">
        <v>1129</v>
      </c>
      <c r="G2" s="542" t="str">
        <f>Naslovnica!A24</f>
        <v>December 2021</v>
      </c>
    </row>
    <row r="4" spans="1:8">
      <c r="A4" s="203"/>
      <c r="B4" s="203"/>
      <c r="C4" s="977"/>
      <c r="D4" s="977"/>
      <c r="E4" s="987"/>
      <c r="F4" s="987"/>
      <c r="G4" s="14" t="s">
        <v>579</v>
      </c>
    </row>
    <row r="5" spans="1:8" s="64" customFormat="1">
      <c r="A5" s="1119" t="s">
        <v>1188</v>
      </c>
      <c r="B5" s="1120" t="s">
        <v>1130</v>
      </c>
      <c r="C5" s="1120"/>
      <c r="D5" s="1120"/>
      <c r="E5" s="1120"/>
      <c r="F5" s="1120"/>
      <c r="G5" s="1120"/>
      <c r="H5" s="941"/>
    </row>
    <row r="6" spans="1:8" s="64" customFormat="1" ht="22.9" customHeight="1">
      <c r="A6" s="1119"/>
      <c r="B6" s="1121" t="str">
        <f>Naslovnica!A20</f>
        <v>Prosinac 2021.</v>
      </c>
      <c r="C6" s="1121"/>
      <c r="D6" s="1122" t="s">
        <v>17</v>
      </c>
      <c r="E6" s="1122"/>
      <c r="F6" s="1119" t="s">
        <v>239</v>
      </c>
      <c r="G6" s="1119"/>
    </row>
    <row r="7" spans="1:8" s="64" customFormat="1">
      <c r="A7" s="1119"/>
      <c r="B7" s="1123" t="str">
        <f>Naslovnica!A24</f>
        <v>December 2021</v>
      </c>
      <c r="C7" s="1124"/>
      <c r="D7" s="1125" t="s">
        <v>45</v>
      </c>
      <c r="E7" s="1125"/>
      <c r="F7" s="1125" t="s">
        <v>51</v>
      </c>
      <c r="G7" s="1125"/>
    </row>
    <row r="8" spans="1:8" s="64" customFormat="1">
      <c r="A8" s="1119"/>
      <c r="B8" s="958" t="s">
        <v>27</v>
      </c>
      <c r="C8" s="958" t="s">
        <v>28</v>
      </c>
      <c r="D8" s="689" t="s">
        <v>1174</v>
      </c>
      <c r="E8" s="689" t="s">
        <v>147</v>
      </c>
      <c r="F8" s="689" t="s">
        <v>1174</v>
      </c>
      <c r="G8" s="689" t="s">
        <v>147</v>
      </c>
    </row>
    <row r="9" spans="1:8" s="64" customFormat="1">
      <c r="A9" s="1119"/>
      <c r="B9" s="959" t="s">
        <v>29</v>
      </c>
      <c r="C9" s="959" t="s">
        <v>30</v>
      </c>
      <c r="D9" s="730" t="s">
        <v>1175</v>
      </c>
      <c r="E9" s="730" t="s">
        <v>148</v>
      </c>
      <c r="F9" s="730" t="s">
        <v>1175</v>
      </c>
      <c r="G9" s="730" t="s">
        <v>148</v>
      </c>
    </row>
    <row r="10" spans="1:8" s="64" customFormat="1" ht="15" customHeight="1">
      <c r="A10" s="982" t="s">
        <v>904</v>
      </c>
      <c r="B10" s="983">
        <v>26064.908440000003</v>
      </c>
      <c r="C10" s="984">
        <v>1.8830567696543853E-2</v>
      </c>
      <c r="D10" s="983">
        <v>861.00223000000187</v>
      </c>
      <c r="E10" s="984">
        <v>3.4161459847775077E-2</v>
      </c>
      <c r="F10" s="983">
        <v>3393.9454500000029</v>
      </c>
      <c r="G10" s="984">
        <v>0.14970451195641976</v>
      </c>
    </row>
    <row r="11" spans="1:8" s="64" customFormat="1" ht="15" customHeight="1">
      <c r="A11" s="982" t="s">
        <v>888</v>
      </c>
      <c r="B11" s="983">
        <v>26069.703920000004</v>
      </c>
      <c r="C11" s="984">
        <v>1.8834032186395615E-2</v>
      </c>
      <c r="D11" s="983">
        <v>661.81495000000359</v>
      </c>
      <c r="E11" s="984">
        <v>2.6047616580087807E-2</v>
      </c>
      <c r="F11" s="983">
        <v>2663.2576700000027</v>
      </c>
      <c r="G11" s="984">
        <v>0.11378308529001924</v>
      </c>
    </row>
    <row r="12" spans="1:8" s="64" customFormat="1" ht="15" customHeight="1">
      <c r="A12" s="982" t="s">
        <v>192</v>
      </c>
      <c r="B12" s="983">
        <v>27594.390749999999</v>
      </c>
      <c r="C12" s="984">
        <v>1.9935540700589487E-2</v>
      </c>
      <c r="D12" s="983">
        <v>643.0497899999973</v>
      </c>
      <c r="E12" s="984">
        <v>2.3859658447213494E-2</v>
      </c>
      <c r="F12" s="983">
        <v>1715.9313499999989</v>
      </c>
      <c r="G12" s="984">
        <v>6.6307322374839606E-2</v>
      </c>
    </row>
    <row r="13" spans="1:8" s="64" customFormat="1" ht="15" customHeight="1">
      <c r="A13" s="982" t="s">
        <v>906</v>
      </c>
      <c r="B13" s="983">
        <v>97503.610029999996</v>
      </c>
      <c r="C13" s="984">
        <v>7.0441388027654511E-2</v>
      </c>
      <c r="D13" s="983">
        <v>2771.6801899999991</v>
      </c>
      <c r="E13" s="984">
        <v>2.9258141311818475E-2</v>
      </c>
      <c r="F13" s="983">
        <v>8279.8774399999966</v>
      </c>
      <c r="G13" s="984">
        <v>9.2799047962357717E-2</v>
      </c>
    </row>
    <row r="14" spans="1:8" s="64" customFormat="1" ht="15" customHeight="1">
      <c r="A14" s="982" t="s">
        <v>193</v>
      </c>
      <c r="B14" s="983">
        <v>7111.13195</v>
      </c>
      <c r="C14" s="984">
        <v>5.137430345929536E-3</v>
      </c>
      <c r="D14" s="983">
        <v>463.83162999999968</v>
      </c>
      <c r="E14" s="984">
        <v>6.9777444627324936E-2</v>
      </c>
      <c r="F14" s="983">
        <v>1382.0335800000003</v>
      </c>
      <c r="G14" s="984">
        <v>0.24123055509692715</v>
      </c>
    </row>
    <row r="15" spans="1:8" s="64" customFormat="1" ht="15" customHeight="1">
      <c r="A15" s="982" t="s">
        <v>194</v>
      </c>
      <c r="B15" s="983">
        <v>177594.37661000001</v>
      </c>
      <c r="C15" s="984">
        <v>0.12830288427746761</v>
      </c>
      <c r="D15" s="983">
        <v>5649.6143400000001</v>
      </c>
      <c r="E15" s="984">
        <v>3.2857147059406122E-2</v>
      </c>
      <c r="F15" s="983">
        <v>20113.070420000004</v>
      </c>
      <c r="G15" s="984">
        <v>0.1277171932758403</v>
      </c>
    </row>
    <row r="16" spans="1:8" s="64" customFormat="1" ht="15" customHeight="1">
      <c r="A16" s="982" t="s">
        <v>195</v>
      </c>
      <c r="B16" s="983">
        <v>102385.62699999999</v>
      </c>
      <c r="C16" s="984">
        <v>7.3968396429041433E-2</v>
      </c>
      <c r="D16" s="983">
        <v>3151.241479999997</v>
      </c>
      <c r="E16" s="984">
        <v>3.1755539810995215E-2</v>
      </c>
      <c r="F16" s="983">
        <v>10360.332620000001</v>
      </c>
      <c r="G16" s="984">
        <v>0.11258135809073422</v>
      </c>
    </row>
    <row r="17" spans="1:7" s="64" customFormat="1" ht="15" customHeight="1">
      <c r="A17" s="982" t="s">
        <v>196</v>
      </c>
      <c r="B17" s="983">
        <v>83007.778180000008</v>
      </c>
      <c r="C17" s="984">
        <v>5.9968888436969535E-2</v>
      </c>
      <c r="D17" s="983">
        <v>3039.0205500000156</v>
      </c>
      <c r="E17" s="984">
        <v>3.8002598015352218E-2</v>
      </c>
      <c r="F17" s="983">
        <v>8032.0555000000022</v>
      </c>
      <c r="G17" s="984">
        <v>0.10712875065281069</v>
      </c>
    </row>
    <row r="18" spans="1:7" s="64" customFormat="1" ht="15" customHeight="1">
      <c r="A18" s="982" t="s">
        <v>197</v>
      </c>
      <c r="B18" s="983">
        <v>193447.185</v>
      </c>
      <c r="C18" s="984">
        <v>0.13975573024680621</v>
      </c>
      <c r="D18" s="983">
        <v>6354.3676699999778</v>
      </c>
      <c r="E18" s="984">
        <v>3.3963717905813207E-2</v>
      </c>
      <c r="F18" s="983">
        <v>25212.284240000008</v>
      </c>
      <c r="G18" s="984">
        <v>0.14986357840200637</v>
      </c>
    </row>
    <row r="19" spans="1:7" s="64" customFormat="1" ht="15" customHeight="1">
      <c r="A19" s="982" t="s">
        <v>198</v>
      </c>
      <c r="B19" s="983">
        <v>253255.77702000001</v>
      </c>
      <c r="C19" s="984">
        <v>0.18296438925514694</v>
      </c>
      <c r="D19" s="983">
        <v>10933.666839999991</v>
      </c>
      <c r="E19" s="984">
        <v>4.51203847303836E-2</v>
      </c>
      <c r="F19" s="983">
        <v>29219.950020000018</v>
      </c>
      <c r="G19" s="984">
        <v>0.13042534496056302</v>
      </c>
    </row>
    <row r="20" spans="1:7" s="64" customFormat="1" ht="15" customHeight="1">
      <c r="A20" s="982" t="s">
        <v>666</v>
      </c>
      <c r="B20" s="983">
        <v>59557.247459999999</v>
      </c>
      <c r="C20" s="984">
        <v>4.3027075375958783E-2</v>
      </c>
      <c r="D20" s="983">
        <v>14881.605880000003</v>
      </c>
      <c r="E20" s="984">
        <v>0.33310335014107717</v>
      </c>
      <c r="F20" s="983">
        <v>19979.790630000003</v>
      </c>
      <c r="G20" s="984">
        <v>0.50482755159889847</v>
      </c>
    </row>
    <row r="21" spans="1:7" s="64" customFormat="1" ht="15" customHeight="1">
      <c r="A21" s="982" t="s">
        <v>199</v>
      </c>
      <c r="B21" s="983">
        <v>27973.21644</v>
      </c>
      <c r="C21" s="984">
        <v>2.0209222951081789E-2</v>
      </c>
      <c r="D21" s="983">
        <v>1269.3815600000016</v>
      </c>
      <c r="E21" s="984">
        <v>4.7535553065852554E-2</v>
      </c>
      <c r="F21" s="983">
        <v>5548.0568600000006</v>
      </c>
      <c r="G21" s="984">
        <v>0.24740322762064371</v>
      </c>
    </row>
    <row r="22" spans="1:7" s="64" customFormat="1" ht="15" customHeight="1">
      <c r="A22" s="982" t="s">
        <v>200</v>
      </c>
      <c r="B22" s="983">
        <v>55455.289680000002</v>
      </c>
      <c r="C22" s="984">
        <v>4.0063619976049673E-2</v>
      </c>
      <c r="D22" s="983">
        <v>7615.5578200000018</v>
      </c>
      <c r="E22" s="984">
        <v>0.15918897376528895</v>
      </c>
      <c r="F22" s="983">
        <v>13935.011560000006</v>
      </c>
      <c r="G22" s="984">
        <v>0.3356194175705105</v>
      </c>
    </row>
    <row r="23" spans="1:7" s="64" customFormat="1" ht="15" customHeight="1">
      <c r="A23" s="982" t="s">
        <v>205</v>
      </c>
      <c r="B23" s="983">
        <v>2939.1400699999999</v>
      </c>
      <c r="C23" s="984">
        <v>2.1233788787389132E-3</v>
      </c>
      <c r="D23" s="983">
        <v>198.54013999999961</v>
      </c>
      <c r="E23" s="984">
        <v>7.2444043301132188E-2</v>
      </c>
      <c r="F23" s="983">
        <v>822.66834999999992</v>
      </c>
      <c r="G23" s="984">
        <v>0.38869801199139098</v>
      </c>
    </row>
    <row r="24" spans="1:7" s="64" customFormat="1" ht="15" customHeight="1">
      <c r="A24" s="982" t="s">
        <v>238</v>
      </c>
      <c r="B24" s="983">
        <v>1779.4864</v>
      </c>
      <c r="C24" s="984">
        <v>1.2855882151826623E-3</v>
      </c>
      <c r="D24" s="983">
        <v>159.61846000000014</v>
      </c>
      <c r="E24" s="984">
        <v>9.8537946247643005E-2</v>
      </c>
      <c r="F24" s="983">
        <v>586.46277999999984</v>
      </c>
      <c r="G24" s="984">
        <v>0.49157683902352223</v>
      </c>
    </row>
    <row r="25" spans="1:7" s="64" customFormat="1" ht="15" customHeight="1">
      <c r="A25" s="982" t="s">
        <v>237</v>
      </c>
      <c r="B25" s="983">
        <v>59893.701000000001</v>
      </c>
      <c r="C25" s="984">
        <v>4.3270145907984482E-2</v>
      </c>
      <c r="D25" s="983">
        <v>2211.2780700000003</v>
      </c>
      <c r="E25" s="984">
        <v>3.8335388107456625E-2</v>
      </c>
      <c r="F25" s="983">
        <v>8781.6261200000008</v>
      </c>
      <c r="G25" s="984">
        <v>0.17181118435550391</v>
      </c>
    </row>
    <row r="26" spans="1:7" s="64" customFormat="1" ht="15" customHeight="1">
      <c r="A26" s="982" t="s">
        <v>201</v>
      </c>
      <c r="B26" s="983">
        <v>43897.767820000001</v>
      </c>
      <c r="C26" s="984">
        <v>3.1713899573616693E-2</v>
      </c>
      <c r="D26" s="983">
        <v>2067.5230999999985</v>
      </c>
      <c r="E26" s="984">
        <v>4.9426512176522497E-2</v>
      </c>
      <c r="F26" s="983">
        <v>9110.7306499999977</v>
      </c>
      <c r="G26" s="984">
        <v>0.26190016141578742</v>
      </c>
    </row>
    <row r="27" spans="1:7" s="64" customFormat="1" ht="15" customHeight="1">
      <c r="A27" s="982" t="s">
        <v>910</v>
      </c>
      <c r="B27" s="983">
        <v>38782.246330000002</v>
      </c>
      <c r="C27" s="984">
        <v>2.801819605935682E-2</v>
      </c>
      <c r="D27" s="983">
        <v>1354.7981800000052</v>
      </c>
      <c r="E27" s="984">
        <v>3.6197984286032714E-2</v>
      </c>
      <c r="F27" s="983">
        <v>4972.1217299999989</v>
      </c>
      <c r="G27" s="984">
        <v>0.14706014215635266</v>
      </c>
    </row>
    <row r="28" spans="1:7" s="64" customFormat="1" ht="15" customHeight="1">
      <c r="A28" s="982" t="s">
        <v>203</v>
      </c>
      <c r="B28" s="983">
        <v>42245.596859999998</v>
      </c>
      <c r="C28" s="984">
        <v>3.0520290273965387E-2</v>
      </c>
      <c r="D28" s="983">
        <v>1777.8385199999975</v>
      </c>
      <c r="E28" s="984">
        <v>4.3932221425833529E-2</v>
      </c>
      <c r="F28" s="983">
        <v>7740.7004299999971</v>
      </c>
      <c r="G28" s="984">
        <v>0.22433628936413519</v>
      </c>
    </row>
    <row r="29" spans="1:7" s="64" customFormat="1" ht="15" customHeight="1">
      <c r="A29" s="982" t="s">
        <v>204</v>
      </c>
      <c r="B29" s="983">
        <v>57622.52246</v>
      </c>
      <c r="C29" s="984">
        <v>4.1629335185519971E-2</v>
      </c>
      <c r="D29" s="983">
        <v>1004.6570500000016</v>
      </c>
      <c r="E29" s="984">
        <v>1.7744523618556496E-2</v>
      </c>
      <c r="F29" s="983">
        <v>4256.1751399999994</v>
      </c>
      <c r="G29" s="984">
        <v>7.9753915224490601E-2</v>
      </c>
    </row>
    <row r="30" spans="1:7" s="64" customFormat="1" ht="24" customHeight="1">
      <c r="A30" s="960" t="s">
        <v>1121</v>
      </c>
      <c r="B30" s="961">
        <v>1384180.7034200002</v>
      </c>
      <c r="C30" s="962">
        <v>0.99999999999999967</v>
      </c>
      <c r="D30" s="961">
        <v>67070.08844999969</v>
      </c>
      <c r="E30" s="962">
        <v>5.0922137964492409E-2</v>
      </c>
      <c r="F30" s="961">
        <v>186106.08254000032</v>
      </c>
      <c r="G30" s="962">
        <v>0.15533763865501404</v>
      </c>
    </row>
    <row r="31" spans="1:7">
      <c r="A31" s="34" t="s">
        <v>562</v>
      </c>
      <c r="B31" s="986"/>
      <c r="C31" s="986"/>
      <c r="D31" s="953"/>
      <c r="E31" s="978"/>
      <c r="F31" s="978"/>
      <c r="G31" s="978"/>
    </row>
    <row r="33" spans="1:13">
      <c r="A33" s="540"/>
      <c r="H33" s="937"/>
    </row>
    <row r="34" spans="1:13" ht="12.75" customHeight="1">
      <c r="A34" s="156" t="s">
        <v>1131</v>
      </c>
      <c r="G34" s="140" t="str">
        <f>G1</f>
        <v>Prosinac 2021.</v>
      </c>
    </row>
    <row r="35" spans="1:13">
      <c r="A35" s="865" t="s">
        <v>1132</v>
      </c>
      <c r="G35" s="542" t="str">
        <f>G2</f>
        <v>December 2021</v>
      </c>
      <c r="M35" s="830"/>
    </row>
    <row r="37" spans="1:13" ht="30" customHeight="1">
      <c r="A37" s="1104" t="s">
        <v>1187</v>
      </c>
      <c r="B37" s="1046" t="s">
        <v>1082</v>
      </c>
      <c r="C37" s="1090" t="s">
        <v>1083</v>
      </c>
      <c r="D37" s="1090"/>
      <c r="E37" s="1090"/>
      <c r="F37" s="1090"/>
      <c r="G37" s="1046"/>
    </row>
    <row r="38" spans="1:13" ht="31.9" customHeight="1">
      <c r="A38" s="1104"/>
      <c r="B38" s="843" t="str">
        <f>G34</f>
        <v>Prosinac 2021.</v>
      </c>
      <c r="C38" s="997" t="s">
        <v>669</v>
      </c>
      <c r="D38" s="997" t="s">
        <v>60</v>
      </c>
      <c r="E38" s="997" t="s">
        <v>61</v>
      </c>
      <c r="F38" s="997" t="s">
        <v>862</v>
      </c>
      <c r="G38" s="997" t="s">
        <v>62</v>
      </c>
    </row>
    <row r="39" spans="1:13" ht="39" customHeight="1">
      <c r="A39" s="1104"/>
      <c r="B39" s="844" t="str">
        <f>G35</f>
        <v>December 2021</v>
      </c>
      <c r="C39" s="998" t="s">
        <v>252</v>
      </c>
      <c r="D39" s="998" t="s">
        <v>1467</v>
      </c>
      <c r="E39" s="998" t="s">
        <v>864</v>
      </c>
      <c r="F39" s="999" t="s">
        <v>53</v>
      </c>
      <c r="G39" s="998" t="s">
        <v>863</v>
      </c>
    </row>
    <row r="40" spans="1:13" ht="15" customHeight="1">
      <c r="A40" s="982" t="s">
        <v>904</v>
      </c>
      <c r="B40" s="979">
        <v>174.50550000000001</v>
      </c>
      <c r="C40" s="980">
        <v>1.5464838383244729E-2</v>
      </c>
      <c r="D40" s="980">
        <v>6.9558981713876047E-2</v>
      </c>
      <c r="E40" s="980">
        <v>6.9558981713876047E-2</v>
      </c>
      <c r="F40" s="980">
        <v>5.7177308401960447E-2</v>
      </c>
      <c r="G40" s="981">
        <v>40906</v>
      </c>
    </row>
    <row r="41" spans="1:13" ht="15" customHeight="1">
      <c r="A41" s="982" t="s">
        <v>888</v>
      </c>
      <c r="B41" s="979">
        <v>306.81819999999999</v>
      </c>
      <c r="C41" s="980">
        <v>1.5324601662611225E-2</v>
      </c>
      <c r="D41" s="980">
        <v>7.8700755994994834E-2</v>
      </c>
      <c r="E41" s="980">
        <v>7.8700755994994834E-2</v>
      </c>
      <c r="F41" s="980">
        <v>6.4904925331556562E-2</v>
      </c>
      <c r="G41" s="981">
        <v>38054</v>
      </c>
    </row>
    <row r="42" spans="1:13" ht="15" customHeight="1">
      <c r="A42" s="982" t="s">
        <v>192</v>
      </c>
      <c r="B42" s="979">
        <v>291.34129999999999</v>
      </c>
      <c r="C42" s="980">
        <v>1.6389708044806835E-2</v>
      </c>
      <c r="D42" s="980">
        <v>8.3097450081601909E-2</v>
      </c>
      <c r="E42" s="980">
        <v>8.3097450081601909E-2</v>
      </c>
      <c r="F42" s="980">
        <v>6.4696009545489375E-2</v>
      </c>
      <c r="G42" s="981">
        <v>38335</v>
      </c>
    </row>
    <row r="43" spans="1:13" ht="15" customHeight="1">
      <c r="A43" s="982" t="s">
        <v>906</v>
      </c>
      <c r="B43" s="979">
        <v>283.4819</v>
      </c>
      <c r="C43" s="980">
        <v>1.6597962729533604E-2</v>
      </c>
      <c r="D43" s="980">
        <v>7.8196486186223033E-2</v>
      </c>
      <c r="E43" s="980">
        <v>7.8196486186223033E-2</v>
      </c>
      <c r="F43" s="980">
        <v>6.3943271774496324E-2</v>
      </c>
      <c r="G43" s="981">
        <v>38425</v>
      </c>
    </row>
    <row r="44" spans="1:13" ht="15" customHeight="1">
      <c r="A44" s="985" t="s">
        <v>193</v>
      </c>
      <c r="B44" s="979">
        <v>112.31480000000001</v>
      </c>
      <c r="C44" s="980">
        <v>4.3782617871464579E-3</v>
      </c>
      <c r="D44" s="980">
        <v>1.1710150358330704E-2</v>
      </c>
      <c r="E44" s="980">
        <v>1.1710150358330704E-2</v>
      </c>
      <c r="F44" s="980">
        <v>2.3472917302711949E-2</v>
      </c>
      <c r="G44" s="981">
        <v>42734</v>
      </c>
    </row>
    <row r="45" spans="1:13" ht="15" customHeight="1">
      <c r="A45" s="985" t="s">
        <v>194</v>
      </c>
      <c r="B45" s="979">
        <v>152.66890000000001</v>
      </c>
      <c r="C45" s="980">
        <v>1.7261656082191726E-2</v>
      </c>
      <c r="D45" s="980">
        <v>7.3673809540553997E-2</v>
      </c>
      <c r="E45" s="980">
        <v>7.3673809540553997E-2</v>
      </c>
      <c r="F45" s="980">
        <v>4.6792290301492345E-2</v>
      </c>
      <c r="G45" s="981">
        <v>41184</v>
      </c>
      <c r="I45" s="203"/>
      <c r="J45" s="203"/>
      <c r="K45" s="203"/>
      <c r="L45" s="203"/>
      <c r="M45" s="203"/>
    </row>
    <row r="46" spans="1:13" ht="15" customHeight="1">
      <c r="A46" s="985" t="s">
        <v>195</v>
      </c>
      <c r="B46" s="979">
        <v>226.17599999999999</v>
      </c>
      <c r="C46" s="980">
        <v>1.6116728349969286E-2</v>
      </c>
      <c r="D46" s="980">
        <v>7.749548613923174E-2</v>
      </c>
      <c r="E46" s="980">
        <v>7.749548613923174E-2</v>
      </c>
      <c r="F46" s="980">
        <v>6.3603484581436609E-2</v>
      </c>
      <c r="G46" s="981">
        <v>39730</v>
      </c>
      <c r="I46" s="203"/>
      <c r="J46" s="203"/>
      <c r="K46" s="203"/>
      <c r="L46" s="203"/>
      <c r="M46" s="203"/>
    </row>
    <row r="47" spans="1:13" ht="15" customHeight="1">
      <c r="A47" s="985" t="s">
        <v>196</v>
      </c>
      <c r="B47" s="979">
        <v>169.98509999999999</v>
      </c>
      <c r="C47" s="980">
        <v>1.8116271882434372E-2</v>
      </c>
      <c r="D47" s="980">
        <v>6.6699005121859001E-2</v>
      </c>
      <c r="E47" s="980">
        <v>6.6699005121859001E-2</v>
      </c>
      <c r="F47" s="980">
        <v>3.3103792788238495E-2</v>
      </c>
      <c r="G47" s="981">
        <v>38615</v>
      </c>
      <c r="I47" s="203"/>
      <c r="J47" s="203"/>
      <c r="K47" s="203"/>
      <c r="L47" s="203"/>
      <c r="M47" s="203"/>
    </row>
    <row r="48" spans="1:13" ht="15" customHeight="1">
      <c r="A48" s="985" t="s">
        <v>197</v>
      </c>
      <c r="B48" s="979">
        <v>201.89689999999999</v>
      </c>
      <c r="C48" s="980">
        <v>1.7513700611525539E-2</v>
      </c>
      <c r="D48" s="980">
        <v>6.7992323455883658E-2</v>
      </c>
      <c r="E48" s="980">
        <v>6.7992323455883658E-2</v>
      </c>
      <c r="F48" s="980">
        <v>5.3073357170921875E-2</v>
      </c>
      <c r="G48" s="981">
        <v>39602</v>
      </c>
      <c r="I48" s="1041"/>
      <c r="J48" s="1041"/>
      <c r="K48" s="1041"/>
      <c r="L48" s="203"/>
      <c r="M48" s="203"/>
    </row>
    <row r="49" spans="1:15" ht="15" customHeight="1">
      <c r="A49" s="985" t="s">
        <v>198</v>
      </c>
      <c r="B49" s="979">
        <v>189.77549999999999</v>
      </c>
      <c r="C49" s="980">
        <v>1.8172814495330487E-2</v>
      </c>
      <c r="D49" s="980">
        <v>7.2641565422343582E-2</v>
      </c>
      <c r="E49" s="980">
        <v>7.2641565422343582E-2</v>
      </c>
      <c r="F49" s="980">
        <v>4.1766452442370428E-2</v>
      </c>
      <c r="G49" s="981">
        <v>38846</v>
      </c>
      <c r="I49" s="939"/>
      <c r="J49" s="334"/>
      <c r="K49" s="1115"/>
      <c r="L49" s="203"/>
      <c r="M49" s="203"/>
    </row>
    <row r="50" spans="1:15" ht="15" customHeight="1">
      <c r="A50" s="985" t="s">
        <v>666</v>
      </c>
      <c r="B50" s="979">
        <v>117.48909999999999</v>
      </c>
      <c r="C50" s="980">
        <v>1.6524599581931639E-2</v>
      </c>
      <c r="D50" s="980">
        <v>6.936109986028749E-2</v>
      </c>
      <c r="E50" s="980">
        <v>6.936109986028749E-2</v>
      </c>
      <c r="F50" s="980">
        <v>5.6683225326187303E-2</v>
      </c>
      <c r="G50" s="981">
        <v>43494</v>
      </c>
      <c r="I50" s="335"/>
      <c r="J50" s="336"/>
      <c r="K50" s="1116"/>
      <c r="L50" s="203"/>
      <c r="M50" s="203"/>
    </row>
    <row r="51" spans="1:15" ht="15" customHeight="1">
      <c r="A51" s="982" t="s">
        <v>199</v>
      </c>
      <c r="B51" s="979">
        <v>244.6309</v>
      </c>
      <c r="C51" s="980">
        <v>2.0635851751967589E-2</v>
      </c>
      <c r="D51" s="980">
        <v>0.10721372228468179</v>
      </c>
      <c r="E51" s="980">
        <v>0.10721372228468179</v>
      </c>
      <c r="F51" s="980">
        <v>7.1174717374216101E-2</v>
      </c>
      <c r="G51" s="981">
        <v>39812</v>
      </c>
      <c r="I51" s="338"/>
      <c r="J51" s="338"/>
      <c r="K51" s="339"/>
      <c r="L51" s="203"/>
      <c r="M51" s="203"/>
    </row>
    <row r="52" spans="1:15" ht="15" customHeight="1">
      <c r="A52" s="982" t="s">
        <v>200</v>
      </c>
      <c r="B52" s="979">
        <v>156.33170000000001</v>
      </c>
      <c r="C52" s="980">
        <v>2.2526337959168835E-2</v>
      </c>
      <c r="D52" s="980">
        <v>0.12411268472552194</v>
      </c>
      <c r="E52" s="980">
        <v>0.12411268472552194</v>
      </c>
      <c r="F52" s="980">
        <v>7.7164946877187113E-2</v>
      </c>
      <c r="G52" s="981">
        <v>42367</v>
      </c>
      <c r="I52" s="338"/>
      <c r="J52" s="338"/>
      <c r="K52" s="339"/>
      <c r="L52" s="203"/>
      <c r="M52" s="203"/>
    </row>
    <row r="53" spans="1:15" ht="15" customHeight="1">
      <c r="A53" s="982" t="s">
        <v>205</v>
      </c>
      <c r="B53" s="979">
        <v>130.57169999999999</v>
      </c>
      <c r="C53" s="980">
        <v>2.4082126285870215E-2</v>
      </c>
      <c r="D53" s="980">
        <v>0.13450440258785626</v>
      </c>
      <c r="E53" s="980">
        <v>0.13450440258785626</v>
      </c>
      <c r="F53" s="980">
        <v>6.2023332697923816E-2</v>
      </c>
      <c r="G53" s="981">
        <v>42943</v>
      </c>
      <c r="I53" s="338"/>
      <c r="J53" s="338"/>
      <c r="K53" s="339"/>
      <c r="L53" s="203"/>
      <c r="M53" s="203"/>
    </row>
    <row r="54" spans="1:15" ht="15" customHeight="1">
      <c r="A54" s="982" t="s">
        <v>238</v>
      </c>
      <c r="B54" s="979">
        <v>114.9846</v>
      </c>
      <c r="C54" s="980">
        <v>7.3740898470251153E-3</v>
      </c>
      <c r="D54" s="980">
        <v>5.4917168736874855E-2</v>
      </c>
      <c r="E54" s="980">
        <v>5.4917168736874855E-2</v>
      </c>
      <c r="F54" s="980">
        <v>4.4021931644563139E-2</v>
      </c>
      <c r="G54" s="981">
        <v>43378</v>
      </c>
      <c r="I54" s="338"/>
      <c r="J54" s="338"/>
      <c r="K54" s="339"/>
      <c r="L54" s="203"/>
      <c r="M54" s="203"/>
    </row>
    <row r="55" spans="1:15" ht="15" customHeight="1">
      <c r="A55" s="982" t="s">
        <v>237</v>
      </c>
      <c r="B55" s="979">
        <v>116.46510000000001</v>
      </c>
      <c r="C55" s="980">
        <v>8.9559764119438463E-3</v>
      </c>
      <c r="D55" s="980">
        <v>5.8104145013700537E-2</v>
      </c>
      <c r="E55" s="980">
        <v>5.8104145013700537E-2</v>
      </c>
      <c r="F55" s="980">
        <v>4.6696396042390953E-2</v>
      </c>
      <c r="G55" s="981">
        <v>43342</v>
      </c>
      <c r="I55" s="338"/>
      <c r="J55" s="338"/>
      <c r="K55" s="339"/>
      <c r="L55" s="203"/>
      <c r="M55" s="203"/>
    </row>
    <row r="56" spans="1:15" ht="15" customHeight="1">
      <c r="A56" s="982" t="s">
        <v>201</v>
      </c>
      <c r="B56" s="979">
        <v>306.23230000000001</v>
      </c>
      <c r="C56" s="980">
        <v>9.899733008300075E-3</v>
      </c>
      <c r="D56" s="980">
        <v>9.5869915138085779E-2</v>
      </c>
      <c r="E56" s="980">
        <v>9.5869915138085779E-2</v>
      </c>
      <c r="F56" s="980">
        <v>6.8597447491109964E-2</v>
      </c>
      <c r="G56" s="981">
        <v>38404</v>
      </c>
      <c r="I56" s="203"/>
      <c r="J56" s="203"/>
      <c r="K56" s="203"/>
      <c r="L56" s="203"/>
      <c r="M56" s="203"/>
    </row>
    <row r="57" spans="1:15" ht="15" customHeight="1">
      <c r="A57" s="982" t="s">
        <v>202</v>
      </c>
      <c r="B57" s="979">
        <v>318.54039999999998</v>
      </c>
      <c r="C57" s="980">
        <v>1.1227166148471746E-2</v>
      </c>
      <c r="D57" s="980">
        <v>9.9243395454851266E-2</v>
      </c>
      <c r="E57" s="980">
        <v>9.9243395454851266E-2</v>
      </c>
      <c r="F57" s="980">
        <v>6.8395417527467472E-2</v>
      </c>
      <c r="G57" s="981">
        <v>38169</v>
      </c>
      <c r="I57" s="203"/>
      <c r="J57" s="203"/>
      <c r="K57" s="203"/>
      <c r="L57" s="203"/>
      <c r="M57" s="203"/>
    </row>
    <row r="58" spans="1:15" ht="15" customHeight="1">
      <c r="A58" s="985" t="s">
        <v>203</v>
      </c>
      <c r="B58" s="979">
        <v>145.9333</v>
      </c>
      <c r="C58" s="980">
        <v>1.151926161387498E-2</v>
      </c>
      <c r="D58" s="980">
        <v>9.5603570597376772E-2</v>
      </c>
      <c r="E58" s="980">
        <v>9.5603570597376772E-2</v>
      </c>
      <c r="F58" s="980">
        <v>6.3322602348347745E-2</v>
      </c>
      <c r="G58" s="981">
        <v>42314</v>
      </c>
      <c r="I58" s="203"/>
      <c r="J58" s="203"/>
      <c r="K58" s="203"/>
      <c r="L58" s="203"/>
      <c r="M58" s="203"/>
    </row>
    <row r="59" spans="1:15" ht="15" customHeight="1">
      <c r="A59" s="982" t="s">
        <v>204</v>
      </c>
      <c r="B59" s="979">
        <v>269.88889999999998</v>
      </c>
      <c r="C59" s="980">
        <v>5.7260548912752536E-3</v>
      </c>
      <c r="D59" s="980">
        <v>6.3280601796659466E-2</v>
      </c>
      <c r="E59" s="980">
        <v>6.3280601796659466E-2</v>
      </c>
      <c r="F59" s="980">
        <v>6.8235799174593215E-2</v>
      </c>
      <c r="G59" s="981">
        <v>39071</v>
      </c>
    </row>
    <row r="60" spans="1:15" ht="12.75" customHeight="1">
      <c r="A60" s="34" t="s">
        <v>562</v>
      </c>
      <c r="O60" s="267"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1134</v>
      </c>
    </row>
    <row r="65" spans="1:7" ht="12.75" customHeight="1"/>
    <row r="66" spans="1:7" ht="12.75" customHeight="1">
      <c r="B66" s="1013"/>
      <c r="C66" s="77"/>
      <c r="D66" s="77"/>
      <c r="E66" s="77"/>
      <c r="F66" s="77"/>
      <c r="G66" s="1014"/>
    </row>
    <row r="67" spans="1:7" ht="12.75" customHeight="1">
      <c r="B67" s="1013"/>
      <c r="C67" s="77"/>
      <c r="D67" s="77"/>
      <c r="E67" s="77"/>
      <c r="F67" s="77"/>
      <c r="G67" s="1014"/>
    </row>
    <row r="68" spans="1:7" ht="12.75" customHeight="1">
      <c r="B68" s="1013"/>
      <c r="C68" s="77"/>
      <c r="D68" s="77"/>
      <c r="E68" s="77"/>
      <c r="F68" s="77"/>
      <c r="G68" s="1014"/>
    </row>
    <row r="69" spans="1:7" ht="12.75" customHeight="1">
      <c r="B69" s="1013"/>
      <c r="C69" s="77"/>
      <c r="D69" s="77"/>
      <c r="E69" s="77"/>
      <c r="F69" s="77"/>
      <c r="G69" s="1014"/>
    </row>
    <row r="70" spans="1:7" ht="12.75" customHeight="1">
      <c r="B70" s="1013"/>
      <c r="C70" s="77"/>
      <c r="D70" s="77"/>
      <c r="E70" s="77"/>
      <c r="F70" s="77"/>
      <c r="G70" s="1014"/>
    </row>
    <row r="71" spans="1:7" ht="12.75" customHeight="1">
      <c r="B71" s="1013"/>
      <c r="C71" s="77"/>
      <c r="D71" s="77"/>
      <c r="E71" s="77"/>
      <c r="F71" s="77"/>
      <c r="G71" s="1014"/>
    </row>
    <row r="72" spans="1:7" ht="12.75" customHeight="1">
      <c r="B72" s="1013"/>
      <c r="C72" s="77"/>
      <c r="D72" s="77"/>
      <c r="E72" s="77"/>
      <c r="F72" s="77"/>
      <c r="G72" s="1014"/>
    </row>
    <row r="73" spans="1:7" ht="12.75" customHeight="1">
      <c r="B73" s="1013"/>
      <c r="C73" s="77"/>
      <c r="D73" s="77"/>
      <c r="E73" s="77"/>
      <c r="F73" s="77"/>
      <c r="G73" s="1014"/>
    </row>
    <row r="74" spans="1:7" ht="12.75" customHeight="1">
      <c r="B74" s="1013"/>
      <c r="C74" s="77"/>
      <c r="D74" s="77"/>
      <c r="E74" s="77"/>
      <c r="F74" s="77"/>
      <c r="G74" s="1014"/>
    </row>
    <row r="75" spans="1:7" ht="12.75" customHeight="1">
      <c r="B75" s="1013"/>
      <c r="C75" s="77"/>
      <c r="D75" s="77"/>
      <c r="E75" s="77"/>
      <c r="F75" s="77"/>
      <c r="G75" s="1014"/>
    </row>
    <row r="76" spans="1:7" ht="12.75" customHeight="1">
      <c r="B76" s="1013"/>
      <c r="C76" s="77"/>
      <c r="D76" s="77"/>
      <c r="E76" s="77"/>
      <c r="F76" s="77"/>
      <c r="G76" s="1014"/>
    </row>
    <row r="77" spans="1:7" ht="12.75" customHeight="1">
      <c r="B77" s="1013"/>
      <c r="C77" s="77"/>
      <c r="D77" s="77"/>
      <c r="E77" s="77"/>
      <c r="F77" s="77"/>
      <c r="G77" s="1014"/>
    </row>
    <row r="78" spans="1:7" ht="12.75" customHeight="1">
      <c r="A78" s="337"/>
      <c r="B78" s="1013"/>
      <c r="C78" s="77"/>
      <c r="D78" s="77"/>
      <c r="E78" s="77"/>
      <c r="F78" s="77"/>
      <c r="G78" s="1014"/>
    </row>
    <row r="79" spans="1:7" ht="12.75" customHeight="1">
      <c r="A79" s="337"/>
      <c r="B79" s="1013"/>
      <c r="C79" s="77"/>
      <c r="D79" s="77"/>
      <c r="E79" s="77"/>
      <c r="F79" s="77"/>
      <c r="G79" s="1014"/>
    </row>
    <row r="80" spans="1:7" ht="12.75" customHeight="1">
      <c r="A80" s="337"/>
      <c r="B80" s="1013"/>
      <c r="C80" s="77"/>
      <c r="D80" s="77"/>
      <c r="E80" s="77"/>
      <c r="F80" s="77"/>
      <c r="G80" s="1014"/>
    </row>
    <row r="81" spans="1:7" ht="12.75" customHeight="1">
      <c r="A81" s="954"/>
      <c r="B81" s="1013"/>
      <c r="C81" s="77"/>
      <c r="D81" s="77"/>
      <c r="E81" s="77"/>
      <c r="F81" s="77"/>
      <c r="G81" s="1014"/>
    </row>
    <row r="82" spans="1:7">
      <c r="A82" s="954"/>
      <c r="B82" s="1013"/>
      <c r="C82" s="77"/>
      <c r="D82" s="77"/>
      <c r="E82" s="77"/>
      <c r="F82" s="77"/>
      <c r="G82" s="1014"/>
    </row>
    <row r="83" spans="1:7">
      <c r="A83" s="954"/>
      <c r="B83" s="1013"/>
      <c r="C83" s="77"/>
      <c r="D83" s="77"/>
      <c r="E83" s="77"/>
      <c r="F83" s="77"/>
      <c r="G83" s="1014"/>
    </row>
    <row r="84" spans="1:7">
      <c r="A84" s="954"/>
      <c r="B84" s="1013"/>
      <c r="C84" s="77"/>
      <c r="D84" s="77"/>
      <c r="E84" s="77"/>
      <c r="F84" s="77"/>
      <c r="G84" s="1014"/>
    </row>
    <row r="85" spans="1:7">
      <c r="A85" s="954"/>
      <c r="B85" s="1013"/>
      <c r="C85" s="77"/>
      <c r="D85" s="77"/>
      <c r="E85" s="77"/>
      <c r="F85" s="77"/>
      <c r="G85" s="1014"/>
    </row>
    <row r="86" spans="1:7">
      <c r="A86" s="954"/>
    </row>
    <row r="87" spans="1:7">
      <c r="A87" s="954"/>
    </row>
    <row r="88" spans="1:7">
      <c r="A88" s="957"/>
    </row>
    <row r="89" spans="1:7">
      <c r="A89" s="957"/>
    </row>
    <row r="90" spans="1:7">
      <c r="A90" s="957"/>
    </row>
    <row r="91" spans="1:7">
      <c r="A91" s="957"/>
    </row>
    <row r="92" spans="1:7">
      <c r="A92" s="954"/>
    </row>
    <row r="93" spans="1:7">
      <c r="A93" s="954"/>
    </row>
    <row r="94" spans="1:7">
      <c r="A94" s="954"/>
    </row>
    <row r="95" spans="1:7">
      <c r="A95" s="954"/>
    </row>
    <row r="96" spans="1:7">
      <c r="A96" s="954"/>
    </row>
    <row r="97" spans="1:1">
      <c r="A97" s="957"/>
    </row>
    <row r="98" spans="1:1">
      <c r="A98" s="957"/>
    </row>
    <row r="99" spans="1:1">
      <c r="A99" s="957"/>
    </row>
    <row r="100" spans="1:1">
      <c r="A100" s="957"/>
    </row>
    <row r="101" spans="1:1">
      <c r="A101" s="203"/>
    </row>
  </sheetData>
  <mergeCells count="11">
    <mergeCell ref="K49:K50"/>
    <mergeCell ref="A5:A9"/>
    <mergeCell ref="B5:G5"/>
    <mergeCell ref="B6:C6"/>
    <mergeCell ref="D6:E6"/>
    <mergeCell ref="F6:G6"/>
    <mergeCell ref="B7:C7"/>
    <mergeCell ref="A37:A39"/>
    <mergeCell ref="C37:F37"/>
    <mergeCell ref="D7:E7"/>
    <mergeCell ref="F7:G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1155</v>
      </c>
      <c r="AQ1" s="140" t="str">
        <f>Naslovnica!A20</f>
        <v>Prosinac 2021.</v>
      </c>
    </row>
    <row r="2" spans="1:43" ht="12.75" customHeight="1">
      <c r="A2" s="565" t="s">
        <v>1156</v>
      </c>
      <c r="G2" s="531"/>
      <c r="AQ2" s="542" t="str">
        <f>Naslovnica!A24</f>
        <v>December 2021</v>
      </c>
    </row>
    <row r="3" spans="1:43" ht="12.75" customHeight="1">
      <c r="AQ3" s="25"/>
    </row>
    <row r="4" spans="1:43" ht="12.75" customHeight="1">
      <c r="A4" s="337"/>
      <c r="B4" s="866"/>
      <c r="C4" s="866"/>
      <c r="D4" s="866"/>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267"/>
      <c r="AQ4" s="25" t="s">
        <v>440</v>
      </c>
    </row>
    <row r="5" spans="1:43" ht="48.75" customHeight="1">
      <c r="A5" s="1111" t="s">
        <v>573</v>
      </c>
      <c r="B5" s="1086" t="s">
        <v>904</v>
      </c>
      <c r="C5" s="1086"/>
      <c r="D5" s="1086" t="s">
        <v>888</v>
      </c>
      <c r="E5" s="1086"/>
      <c r="F5" s="1086" t="s">
        <v>905</v>
      </c>
      <c r="G5" s="1086"/>
      <c r="H5" s="1113" t="s">
        <v>906</v>
      </c>
      <c r="I5" s="1113"/>
      <c r="J5" s="1086" t="s">
        <v>193</v>
      </c>
      <c r="K5" s="1086"/>
      <c r="L5" s="1086" t="s">
        <v>194</v>
      </c>
      <c r="M5" s="1086"/>
      <c r="N5" s="1086" t="s">
        <v>195</v>
      </c>
      <c r="O5" s="1086"/>
      <c r="P5" s="1086" t="s">
        <v>199</v>
      </c>
      <c r="Q5" s="1086"/>
      <c r="R5" s="1086" t="s">
        <v>196</v>
      </c>
      <c r="S5" s="1086"/>
      <c r="T5" s="1086" t="s">
        <v>907</v>
      </c>
      <c r="U5" s="1086"/>
      <c r="V5" s="1086" t="s">
        <v>908</v>
      </c>
      <c r="W5" s="1086"/>
      <c r="X5" s="1086" t="s">
        <v>666</v>
      </c>
      <c r="Y5" s="1086"/>
      <c r="Z5" s="1086" t="s">
        <v>198</v>
      </c>
      <c r="AA5" s="1086"/>
      <c r="AB5" s="1086" t="s">
        <v>909</v>
      </c>
      <c r="AC5" s="1086"/>
      <c r="AD5" s="1086" t="s">
        <v>910</v>
      </c>
      <c r="AE5" s="1086"/>
      <c r="AF5" s="1086" t="s">
        <v>911</v>
      </c>
      <c r="AG5" s="1086"/>
      <c r="AH5" s="1086" t="s">
        <v>238</v>
      </c>
      <c r="AI5" s="1086"/>
      <c r="AJ5" s="1086" t="s">
        <v>237</v>
      </c>
      <c r="AK5" s="1086"/>
      <c r="AL5" s="1086" t="s">
        <v>912</v>
      </c>
      <c r="AM5" s="1086"/>
      <c r="AN5" s="1086" t="s">
        <v>913</v>
      </c>
      <c r="AO5" s="1086"/>
      <c r="AP5" s="1086" t="s">
        <v>439</v>
      </c>
      <c r="AQ5" s="1086"/>
    </row>
    <row r="6" spans="1:43">
      <c r="A6" s="1111"/>
      <c r="B6" s="734" t="s">
        <v>31</v>
      </c>
      <c r="C6" s="734" t="s">
        <v>32</v>
      </c>
      <c r="D6" s="734" t="s">
        <v>31</v>
      </c>
      <c r="E6" s="734" t="s">
        <v>32</v>
      </c>
      <c r="F6" s="734" t="s">
        <v>31</v>
      </c>
      <c r="G6" s="734" t="s">
        <v>32</v>
      </c>
      <c r="H6" s="734" t="s">
        <v>31</v>
      </c>
      <c r="I6" s="734" t="s">
        <v>32</v>
      </c>
      <c r="J6" s="734" t="s">
        <v>32</v>
      </c>
      <c r="K6" s="734" t="s">
        <v>32</v>
      </c>
      <c r="L6" s="734" t="s">
        <v>31</v>
      </c>
      <c r="M6" s="734" t="s">
        <v>32</v>
      </c>
      <c r="N6" s="734" t="s">
        <v>31</v>
      </c>
      <c r="O6" s="734" t="s">
        <v>32</v>
      </c>
      <c r="P6" s="734" t="s">
        <v>31</v>
      </c>
      <c r="Q6" s="734" t="s">
        <v>32</v>
      </c>
      <c r="R6" s="734" t="s">
        <v>31</v>
      </c>
      <c r="S6" s="734" t="s">
        <v>32</v>
      </c>
      <c r="T6" s="734" t="s">
        <v>31</v>
      </c>
      <c r="U6" s="734" t="s">
        <v>32</v>
      </c>
      <c r="V6" s="734" t="s">
        <v>31</v>
      </c>
      <c r="W6" s="734" t="s">
        <v>32</v>
      </c>
      <c r="X6" s="734" t="s">
        <v>31</v>
      </c>
      <c r="Y6" s="734" t="s">
        <v>32</v>
      </c>
      <c r="Z6" s="734" t="s">
        <v>31</v>
      </c>
      <c r="AA6" s="734" t="s">
        <v>32</v>
      </c>
      <c r="AB6" s="734" t="s">
        <v>31</v>
      </c>
      <c r="AC6" s="734" t="s">
        <v>32</v>
      </c>
      <c r="AD6" s="734" t="s">
        <v>31</v>
      </c>
      <c r="AE6" s="734" t="s">
        <v>32</v>
      </c>
      <c r="AF6" s="734" t="s">
        <v>31</v>
      </c>
      <c r="AG6" s="734" t="s">
        <v>32</v>
      </c>
      <c r="AH6" s="734" t="s">
        <v>31</v>
      </c>
      <c r="AI6" s="734" t="s">
        <v>32</v>
      </c>
      <c r="AJ6" s="734" t="s">
        <v>31</v>
      </c>
      <c r="AK6" s="734" t="s">
        <v>32</v>
      </c>
      <c r="AL6" s="734" t="s">
        <v>31</v>
      </c>
      <c r="AM6" s="734" t="s">
        <v>32</v>
      </c>
      <c r="AN6" s="734" t="s">
        <v>31</v>
      </c>
      <c r="AO6" s="734" t="s">
        <v>32</v>
      </c>
      <c r="AP6" s="734" t="s">
        <v>31</v>
      </c>
      <c r="AQ6" s="734" t="s">
        <v>32</v>
      </c>
    </row>
    <row r="7" spans="1:43">
      <c r="A7" s="1111"/>
      <c r="B7" s="735" t="s">
        <v>29</v>
      </c>
      <c r="C7" s="735" t="s">
        <v>30</v>
      </c>
      <c r="D7" s="735" t="s">
        <v>29</v>
      </c>
      <c r="E7" s="735" t="s">
        <v>30</v>
      </c>
      <c r="F7" s="735" t="s">
        <v>29</v>
      </c>
      <c r="G7" s="735" t="s">
        <v>30</v>
      </c>
      <c r="H7" s="735" t="s">
        <v>29</v>
      </c>
      <c r="I7" s="735" t="s">
        <v>30</v>
      </c>
      <c r="J7" s="735" t="s">
        <v>30</v>
      </c>
      <c r="K7" s="735" t="s">
        <v>30</v>
      </c>
      <c r="L7" s="735" t="s">
        <v>29</v>
      </c>
      <c r="M7" s="735" t="s">
        <v>30</v>
      </c>
      <c r="N7" s="735" t="s">
        <v>29</v>
      </c>
      <c r="O7" s="735" t="s">
        <v>30</v>
      </c>
      <c r="P7" s="735" t="s">
        <v>29</v>
      </c>
      <c r="Q7" s="735" t="s">
        <v>30</v>
      </c>
      <c r="R7" s="735" t="s">
        <v>29</v>
      </c>
      <c r="S7" s="735" t="s">
        <v>30</v>
      </c>
      <c r="T7" s="735" t="s">
        <v>29</v>
      </c>
      <c r="U7" s="735" t="s">
        <v>30</v>
      </c>
      <c r="V7" s="735" t="s">
        <v>29</v>
      </c>
      <c r="W7" s="735" t="s">
        <v>30</v>
      </c>
      <c r="X7" s="735" t="s">
        <v>29</v>
      </c>
      <c r="Y7" s="735" t="s">
        <v>30</v>
      </c>
      <c r="Z7" s="735" t="s">
        <v>29</v>
      </c>
      <c r="AA7" s="735" t="s">
        <v>30</v>
      </c>
      <c r="AB7" s="735" t="s">
        <v>29</v>
      </c>
      <c r="AC7" s="735" t="s">
        <v>30</v>
      </c>
      <c r="AD7" s="735" t="s">
        <v>29</v>
      </c>
      <c r="AE7" s="735" t="s">
        <v>30</v>
      </c>
      <c r="AF7" s="735" t="s">
        <v>29</v>
      </c>
      <c r="AG7" s="735" t="s">
        <v>30</v>
      </c>
      <c r="AH7" s="735" t="s">
        <v>29</v>
      </c>
      <c r="AI7" s="735" t="s">
        <v>30</v>
      </c>
      <c r="AJ7" s="735" t="s">
        <v>29</v>
      </c>
      <c r="AK7" s="735" t="s">
        <v>30</v>
      </c>
      <c r="AL7" s="735" t="s">
        <v>29</v>
      </c>
      <c r="AM7" s="735" t="s">
        <v>30</v>
      </c>
      <c r="AN7" s="735" t="s">
        <v>29</v>
      </c>
      <c r="AO7" s="735" t="s">
        <v>30</v>
      </c>
      <c r="AP7" s="735" t="s">
        <v>29</v>
      </c>
      <c r="AQ7" s="735" t="s">
        <v>30</v>
      </c>
    </row>
    <row r="8" spans="1:43" ht="18">
      <c r="A8" s="370" t="s">
        <v>441</v>
      </c>
      <c r="B8" s="391">
        <v>2108.4643700000001</v>
      </c>
      <c r="C8" s="392">
        <v>8.0892836207141952E-2</v>
      </c>
      <c r="D8" s="391">
        <v>1884.5013899999999</v>
      </c>
      <c r="E8" s="392">
        <v>7.2287026956000797E-2</v>
      </c>
      <c r="F8" s="391">
        <v>1403.8742199999999</v>
      </c>
      <c r="G8" s="392">
        <v>5.0875347574352713E-2</v>
      </c>
      <c r="H8" s="391">
        <v>5785.3904899999998</v>
      </c>
      <c r="I8" s="392">
        <v>5.9335141419071001E-2</v>
      </c>
      <c r="J8" s="391">
        <v>662.54944999999998</v>
      </c>
      <c r="K8" s="392">
        <v>9.3170743503319095E-2</v>
      </c>
      <c r="L8" s="391">
        <v>13175.06343</v>
      </c>
      <c r="M8" s="392">
        <v>7.4186264690545387E-2</v>
      </c>
      <c r="N8" s="391">
        <v>6449.1062199999997</v>
      </c>
      <c r="O8" s="392">
        <v>6.2988394064334832E-2</v>
      </c>
      <c r="P8" s="391">
        <v>1293.9734099999998</v>
      </c>
      <c r="Q8" s="392">
        <v>4.6257584027759369E-2</v>
      </c>
      <c r="R8" s="391">
        <v>13008.825269999999</v>
      </c>
      <c r="S8" s="392">
        <v>0.15671814804861697</v>
      </c>
      <c r="T8" s="391">
        <v>4943.0494900000003</v>
      </c>
      <c r="U8" s="392">
        <v>0.11260366381882241</v>
      </c>
      <c r="V8" s="391">
        <v>2712.8799399999998</v>
      </c>
      <c r="W8" s="392">
        <v>4.8920129272688705E-2</v>
      </c>
      <c r="X8" s="391">
        <v>14477.649529999999</v>
      </c>
      <c r="Y8" s="392">
        <v>0.24308795566355745</v>
      </c>
      <c r="Z8" s="391">
        <v>33853.950950000006</v>
      </c>
      <c r="AA8" s="392">
        <v>0.13367494060096605</v>
      </c>
      <c r="AB8" s="391">
        <v>27683.246090000001</v>
      </c>
      <c r="AC8" s="392">
        <v>0.14310493114696915</v>
      </c>
      <c r="AD8" s="391">
        <v>1487.0383700000002</v>
      </c>
      <c r="AE8" s="392">
        <v>3.8343275872849629E-2</v>
      </c>
      <c r="AF8" s="391">
        <v>184.75274999999999</v>
      </c>
      <c r="AG8" s="392">
        <v>6.2859457392243301E-2</v>
      </c>
      <c r="AH8" s="391">
        <v>120.63021000000001</v>
      </c>
      <c r="AI8" s="392">
        <v>6.7789340789567151E-2</v>
      </c>
      <c r="AJ8" s="391">
        <v>2384.8508099999999</v>
      </c>
      <c r="AK8" s="392">
        <v>3.9818057160969228E-2</v>
      </c>
      <c r="AL8" s="391">
        <v>2964.2071299999998</v>
      </c>
      <c r="AM8" s="392">
        <v>7.0166061105135027E-2</v>
      </c>
      <c r="AN8" s="391">
        <v>4243.7676900000006</v>
      </c>
      <c r="AO8" s="392">
        <v>7.364772503574292E-2</v>
      </c>
      <c r="AP8" s="391">
        <v>140827.77121000001</v>
      </c>
      <c r="AQ8" s="392">
        <v>0.101740886045513</v>
      </c>
    </row>
    <row r="9" spans="1:43" ht="18">
      <c r="A9" s="370" t="s">
        <v>442</v>
      </c>
      <c r="B9" s="391">
        <v>2.1945000000000001</v>
      </c>
      <c r="C9" s="392">
        <v>8.4193658466504234E-5</v>
      </c>
      <c r="D9" s="391">
        <v>2.4527299999999999</v>
      </c>
      <c r="E9" s="392">
        <v>9.4083538789956444E-5</v>
      </c>
      <c r="F9" s="391">
        <v>2.4203800000000002</v>
      </c>
      <c r="G9" s="392">
        <v>8.7712753755113355E-5</v>
      </c>
      <c r="H9" s="391">
        <v>9.40029</v>
      </c>
      <c r="I9" s="392">
        <v>9.64096611100626E-5</v>
      </c>
      <c r="J9" s="391">
        <v>0</v>
      </c>
      <c r="K9" s="392">
        <v>0</v>
      </c>
      <c r="L9" s="391">
        <v>15.918799999999999</v>
      </c>
      <c r="M9" s="392">
        <v>8.9635721044559243E-5</v>
      </c>
      <c r="N9" s="391">
        <v>9.9487099999999984</v>
      </c>
      <c r="O9" s="392">
        <v>9.7169009865027243E-5</v>
      </c>
      <c r="P9" s="391">
        <v>123.47194</v>
      </c>
      <c r="Q9" s="392">
        <v>4.4139343169505036E-3</v>
      </c>
      <c r="R9" s="391">
        <v>1116.4788600000002</v>
      </c>
      <c r="S9" s="392">
        <v>1.3450292062738355E-2</v>
      </c>
      <c r="T9" s="391">
        <v>8.3869899999999991</v>
      </c>
      <c r="U9" s="392">
        <v>1.9105732287778997E-4</v>
      </c>
      <c r="V9" s="391">
        <v>1807.6611499999999</v>
      </c>
      <c r="W9" s="392">
        <v>3.2596730815598544E-2</v>
      </c>
      <c r="X9" s="391">
        <v>578.12806</v>
      </c>
      <c r="Y9" s="392">
        <v>9.7070983743545898E-3</v>
      </c>
      <c r="Z9" s="391">
        <v>3363.23882</v>
      </c>
      <c r="AA9" s="392">
        <v>1.3280008296649437E-2</v>
      </c>
      <c r="AB9" s="391">
        <v>2499.80285</v>
      </c>
      <c r="AC9" s="392">
        <v>1.2922404893097825E-2</v>
      </c>
      <c r="AD9" s="391">
        <v>8.04312</v>
      </c>
      <c r="AE9" s="392">
        <v>2.0739180323802559E-4</v>
      </c>
      <c r="AF9" s="391">
        <v>57.920059999999999</v>
      </c>
      <c r="AG9" s="392">
        <v>1.9706464687135515E-2</v>
      </c>
      <c r="AH9" s="391">
        <v>17.482790000000001</v>
      </c>
      <c r="AI9" s="392">
        <v>9.8246269260613625E-3</v>
      </c>
      <c r="AJ9" s="391">
        <v>4.7649999999999998E-2</v>
      </c>
      <c r="AK9" s="392">
        <v>7.9557614915131051E-7</v>
      </c>
      <c r="AL9" s="391">
        <v>9.2526499999999992</v>
      </c>
      <c r="AM9" s="392">
        <v>2.1902045869663216E-4</v>
      </c>
      <c r="AN9" s="391">
        <v>8.4633299999999991</v>
      </c>
      <c r="AO9" s="392">
        <v>1.4687538203269414E-4</v>
      </c>
      <c r="AP9" s="391">
        <v>9640.7136800000026</v>
      </c>
      <c r="AQ9" s="392">
        <v>6.9649242012902726E-3</v>
      </c>
    </row>
    <row r="10" spans="1:43" ht="27">
      <c r="A10" s="370" t="s">
        <v>443</v>
      </c>
      <c r="B10" s="391">
        <v>24023.804789999998</v>
      </c>
      <c r="C10" s="392">
        <v>0.92169150856925408</v>
      </c>
      <c r="D10" s="391">
        <v>24263.726070000001</v>
      </c>
      <c r="E10" s="392">
        <v>0.93072503410311069</v>
      </c>
      <c r="F10" s="391">
        <v>26276.68102</v>
      </c>
      <c r="G10" s="392">
        <v>0.95224718920538132</v>
      </c>
      <c r="H10" s="391">
        <v>91994.573369999998</v>
      </c>
      <c r="I10" s="392">
        <v>0.94349915189494038</v>
      </c>
      <c r="J10" s="391">
        <v>6455.8650299999999</v>
      </c>
      <c r="K10" s="392">
        <v>0.90785336068451572</v>
      </c>
      <c r="L10" s="391">
        <v>164886.44365</v>
      </c>
      <c r="M10" s="392">
        <v>0.92844405778330263</v>
      </c>
      <c r="N10" s="391">
        <v>96294.263780000008</v>
      </c>
      <c r="O10" s="392">
        <v>0.94050568035296611</v>
      </c>
      <c r="P10" s="391">
        <v>26596.669610000001</v>
      </c>
      <c r="Q10" s="392">
        <v>0.95079054162568089</v>
      </c>
      <c r="R10" s="391">
        <v>69803.664069999999</v>
      </c>
      <c r="S10" s="392">
        <v>0.84092919483560613</v>
      </c>
      <c r="T10" s="391">
        <v>38997.699479999996</v>
      </c>
      <c r="U10" s="392">
        <v>0.88837545544246299</v>
      </c>
      <c r="V10" s="391">
        <v>51012.557999999997</v>
      </c>
      <c r="W10" s="392">
        <v>0.91988624158964083</v>
      </c>
      <c r="X10" s="391">
        <v>46135.880539999998</v>
      </c>
      <c r="Y10" s="392">
        <v>0.77464762908974105</v>
      </c>
      <c r="Z10" s="391">
        <v>218709.26743000001</v>
      </c>
      <c r="AA10" s="392">
        <v>0.86359043810766922</v>
      </c>
      <c r="AB10" s="391">
        <v>165339.5178</v>
      </c>
      <c r="AC10" s="392">
        <v>0.85470107926357264</v>
      </c>
      <c r="AD10" s="391">
        <v>37346.185890000001</v>
      </c>
      <c r="AE10" s="392">
        <v>0.96297118976088969</v>
      </c>
      <c r="AF10" s="391">
        <v>2699.9103700000001</v>
      </c>
      <c r="AG10" s="392">
        <v>0.91860554641752756</v>
      </c>
      <c r="AH10" s="391">
        <v>1643.3273100000001</v>
      </c>
      <c r="AI10" s="392">
        <v>0.92348405135324452</v>
      </c>
      <c r="AJ10" s="391">
        <v>57563.472729999994</v>
      </c>
      <c r="AK10" s="392">
        <v>0.96109393423525447</v>
      </c>
      <c r="AL10" s="391">
        <v>39338.058079999995</v>
      </c>
      <c r="AM10" s="392">
        <v>0.93117534164983617</v>
      </c>
      <c r="AN10" s="391">
        <v>53431.763920000005</v>
      </c>
      <c r="AO10" s="392">
        <v>0.92727221299780638</v>
      </c>
      <c r="AP10" s="391">
        <v>1242813.3329400003</v>
      </c>
      <c r="AQ10" s="392">
        <v>0.89786928100949792</v>
      </c>
    </row>
    <row r="11" spans="1:43" ht="18.75">
      <c r="A11" s="370" t="s">
        <v>444</v>
      </c>
      <c r="B11" s="393">
        <v>19461.969699999998</v>
      </c>
      <c r="C11" s="394">
        <v>0.74667324219970543</v>
      </c>
      <c r="D11" s="393">
        <v>19646.77378</v>
      </c>
      <c r="E11" s="394">
        <v>0.75362473775267935</v>
      </c>
      <c r="F11" s="393">
        <v>21607.952980000002</v>
      </c>
      <c r="G11" s="394">
        <v>0.78305599074806764</v>
      </c>
      <c r="H11" s="393">
        <v>75261.973969999992</v>
      </c>
      <c r="I11" s="394">
        <v>0.77188910181728987</v>
      </c>
      <c r="J11" s="393">
        <v>6066.0506399999995</v>
      </c>
      <c r="K11" s="394">
        <v>0.85303587265461411</v>
      </c>
      <c r="L11" s="393">
        <v>132382.00064000001</v>
      </c>
      <c r="M11" s="394">
        <v>0.74541775012486533</v>
      </c>
      <c r="N11" s="393">
        <v>78061.353310000006</v>
      </c>
      <c r="O11" s="394">
        <v>0.76242491839211002</v>
      </c>
      <c r="P11" s="393">
        <v>20215.190129999999</v>
      </c>
      <c r="Q11" s="394">
        <v>0.7226623428649952</v>
      </c>
      <c r="R11" s="393">
        <v>35785.41289</v>
      </c>
      <c r="S11" s="394">
        <v>0.43110915235437752</v>
      </c>
      <c r="T11" s="393">
        <v>25612.735149999997</v>
      </c>
      <c r="U11" s="394">
        <v>0.58346326981871577</v>
      </c>
      <c r="V11" s="393">
        <v>35316.649979999995</v>
      </c>
      <c r="W11" s="394">
        <v>0.63684907578324268</v>
      </c>
      <c r="X11" s="393">
        <v>24232.474590000002</v>
      </c>
      <c r="Y11" s="394">
        <v>0.40687700697173895</v>
      </c>
      <c r="Z11" s="393">
        <v>116119.58895</v>
      </c>
      <c r="AA11" s="394">
        <v>0.45850716740345021</v>
      </c>
      <c r="AB11" s="393">
        <v>86208.501950000005</v>
      </c>
      <c r="AC11" s="394">
        <v>0.44564361042524347</v>
      </c>
      <c r="AD11" s="393">
        <v>24826.063620000001</v>
      </c>
      <c r="AE11" s="394">
        <v>0.64013990857450154</v>
      </c>
      <c r="AF11" s="393">
        <v>1855.6415099999999</v>
      </c>
      <c r="AG11" s="394">
        <v>0.63135524874797821</v>
      </c>
      <c r="AH11" s="393">
        <v>1419.7029499999999</v>
      </c>
      <c r="AI11" s="394">
        <v>0.79781612829409643</v>
      </c>
      <c r="AJ11" s="393">
        <v>49032.001700000001</v>
      </c>
      <c r="AK11" s="394">
        <v>0.81865039029730358</v>
      </c>
      <c r="AL11" s="393">
        <v>26085.05486</v>
      </c>
      <c r="AM11" s="394">
        <v>0.6174620979464277</v>
      </c>
      <c r="AN11" s="393">
        <v>41068.143329999999</v>
      </c>
      <c r="AO11" s="394">
        <v>0.71270991925958116</v>
      </c>
      <c r="AP11" s="393">
        <v>840265.23662999994</v>
      </c>
      <c r="AQ11" s="394">
        <v>0.60704880119489069</v>
      </c>
    </row>
    <row r="12" spans="1:43" ht="19.5">
      <c r="A12" s="377" t="s">
        <v>445</v>
      </c>
      <c r="B12" s="393">
        <v>5629.25083</v>
      </c>
      <c r="C12" s="394">
        <v>0.21597048156906148</v>
      </c>
      <c r="D12" s="393">
        <v>6028.8099199999997</v>
      </c>
      <c r="E12" s="394">
        <v>0.23125732223505815</v>
      </c>
      <c r="F12" s="393">
        <v>6624.7640000000001</v>
      </c>
      <c r="G12" s="394">
        <v>0.2400764728752261</v>
      </c>
      <c r="H12" s="393">
        <v>23114.963199999998</v>
      </c>
      <c r="I12" s="394">
        <v>0.23706776798200566</v>
      </c>
      <c r="J12" s="393">
        <v>335.89693</v>
      </c>
      <c r="K12" s="394">
        <v>4.7235367425906595E-2</v>
      </c>
      <c r="L12" s="393">
        <v>39314.140329999995</v>
      </c>
      <c r="M12" s="394">
        <v>0.22137041207418501</v>
      </c>
      <c r="N12" s="393">
        <v>23626.89759</v>
      </c>
      <c r="O12" s="394">
        <v>0.23076381209249225</v>
      </c>
      <c r="P12" s="393">
        <v>6205.2198200000003</v>
      </c>
      <c r="Q12" s="394">
        <v>0.22182718363151521</v>
      </c>
      <c r="R12" s="393">
        <v>11328.45637</v>
      </c>
      <c r="S12" s="394">
        <v>0.13647463669530541</v>
      </c>
      <c r="T12" s="393">
        <v>7773.6374000000005</v>
      </c>
      <c r="U12" s="394">
        <v>0.17708502700809994</v>
      </c>
      <c r="V12" s="393">
        <v>12214.18742</v>
      </c>
      <c r="W12" s="394">
        <v>0.22025288282652425</v>
      </c>
      <c r="X12" s="393">
        <v>7620.07798</v>
      </c>
      <c r="Y12" s="394">
        <v>0.12794543577786763</v>
      </c>
      <c r="Z12" s="393">
        <v>35923.398930000003</v>
      </c>
      <c r="AA12" s="394">
        <v>0.14184631581834786</v>
      </c>
      <c r="AB12" s="393">
        <v>26764.841640000002</v>
      </c>
      <c r="AC12" s="394">
        <v>0.13835735909002761</v>
      </c>
      <c r="AD12" s="393">
        <v>7737.06268</v>
      </c>
      <c r="AE12" s="394">
        <v>0.19950011699077358</v>
      </c>
      <c r="AF12" s="393">
        <v>767.13918999999999</v>
      </c>
      <c r="AG12" s="394">
        <v>0.26100804035515057</v>
      </c>
      <c r="AH12" s="393">
        <v>226.2441</v>
      </c>
      <c r="AI12" s="394">
        <v>0.127140111888464</v>
      </c>
      <c r="AJ12" s="393">
        <v>8005.6291799999999</v>
      </c>
      <c r="AK12" s="394">
        <v>0.1336639587525239</v>
      </c>
      <c r="AL12" s="393">
        <v>7759.4707900000003</v>
      </c>
      <c r="AM12" s="394">
        <v>0.18367525537753174</v>
      </c>
      <c r="AN12" s="393">
        <v>6732.0794699999997</v>
      </c>
      <c r="AO12" s="394">
        <v>0.11683069714057082</v>
      </c>
      <c r="AP12" s="393">
        <v>243732.16776999997</v>
      </c>
      <c r="AQ12" s="394">
        <v>0.17608406703913368</v>
      </c>
    </row>
    <row r="13" spans="1:43" ht="19.5">
      <c r="A13" s="377" t="s">
        <v>446</v>
      </c>
      <c r="B13" s="393">
        <v>12920.387949999998</v>
      </c>
      <c r="C13" s="394">
        <v>0.49570049228390822</v>
      </c>
      <c r="D13" s="393">
        <v>12538.13769</v>
      </c>
      <c r="E13" s="394">
        <v>0.4809466854121448</v>
      </c>
      <c r="F13" s="393">
        <v>13494.836029999999</v>
      </c>
      <c r="G13" s="394">
        <v>0.48904272455772291</v>
      </c>
      <c r="H13" s="393">
        <v>48346.031900000002</v>
      </c>
      <c r="I13" s="394">
        <v>0.4958383785495209</v>
      </c>
      <c r="J13" s="393">
        <v>5710.3255499999996</v>
      </c>
      <c r="K13" s="394">
        <v>0.80301217839589112</v>
      </c>
      <c r="L13" s="393">
        <v>86083.192120000007</v>
      </c>
      <c r="M13" s="394">
        <v>0.48471800609929905</v>
      </c>
      <c r="N13" s="393">
        <v>50215.919540000003</v>
      </c>
      <c r="O13" s="394">
        <v>0.49045868068962462</v>
      </c>
      <c r="P13" s="393">
        <v>13023.769050000001</v>
      </c>
      <c r="Q13" s="394">
        <v>0.46557996210177682</v>
      </c>
      <c r="R13" s="393">
        <v>18354.055519999998</v>
      </c>
      <c r="S13" s="394">
        <v>0.22111247791983724</v>
      </c>
      <c r="T13" s="393">
        <v>16639.436659999999</v>
      </c>
      <c r="U13" s="394">
        <v>0.37904972134867881</v>
      </c>
      <c r="V13" s="393">
        <v>21567.019079999998</v>
      </c>
      <c r="W13" s="394">
        <v>0.38890823949258285</v>
      </c>
      <c r="X13" s="393">
        <v>10271.8827</v>
      </c>
      <c r="Y13" s="394">
        <v>0.17247074265644716</v>
      </c>
      <c r="Z13" s="393">
        <v>58175.804400000001</v>
      </c>
      <c r="AA13" s="394">
        <v>0.22971165785255027</v>
      </c>
      <c r="AB13" s="393">
        <v>42272.026340000004</v>
      </c>
      <c r="AC13" s="394">
        <v>0.21851972847265783</v>
      </c>
      <c r="AD13" s="393">
        <v>16179.70318</v>
      </c>
      <c r="AE13" s="394">
        <v>0.41719355403826086</v>
      </c>
      <c r="AF13" s="393">
        <v>981.64748999999995</v>
      </c>
      <c r="AG13" s="394">
        <v>0.33399139429241287</v>
      </c>
      <c r="AH13" s="393">
        <v>1147.9516899999999</v>
      </c>
      <c r="AI13" s="394">
        <v>0.64510281730728591</v>
      </c>
      <c r="AJ13" s="393">
        <v>36330.547270000003</v>
      </c>
      <c r="AK13" s="394">
        <v>0.60658377531219854</v>
      </c>
      <c r="AL13" s="393">
        <v>17413.72493</v>
      </c>
      <c r="AM13" s="394">
        <v>0.41220212823197455</v>
      </c>
      <c r="AN13" s="393">
        <v>31962.581760000001</v>
      </c>
      <c r="AO13" s="394">
        <v>0.554689041636238</v>
      </c>
      <c r="AP13" s="393">
        <v>513628.98085000005</v>
      </c>
      <c r="AQ13" s="394">
        <v>0.3710707565797372</v>
      </c>
    </row>
    <row r="14" spans="1:43" ht="19.5">
      <c r="A14" s="377" t="s">
        <v>447</v>
      </c>
      <c r="B14" s="393">
        <v>0</v>
      </c>
      <c r="C14" s="394">
        <v>0</v>
      </c>
      <c r="D14" s="393">
        <v>0</v>
      </c>
      <c r="E14" s="394">
        <v>0</v>
      </c>
      <c r="F14" s="393">
        <v>0</v>
      </c>
      <c r="G14" s="394">
        <v>0</v>
      </c>
      <c r="H14" s="393">
        <v>0</v>
      </c>
      <c r="I14" s="394">
        <v>0</v>
      </c>
      <c r="J14" s="393">
        <v>0</v>
      </c>
      <c r="K14" s="394">
        <v>0</v>
      </c>
      <c r="L14" s="393">
        <v>0</v>
      </c>
      <c r="M14" s="394">
        <v>0</v>
      </c>
      <c r="N14" s="393">
        <v>0</v>
      </c>
      <c r="O14" s="394">
        <v>0</v>
      </c>
      <c r="P14" s="393">
        <v>0</v>
      </c>
      <c r="Q14" s="394">
        <v>0</v>
      </c>
      <c r="R14" s="393">
        <v>0</v>
      </c>
      <c r="S14" s="394">
        <v>0</v>
      </c>
      <c r="T14" s="393">
        <v>0</v>
      </c>
      <c r="U14" s="394">
        <v>0</v>
      </c>
      <c r="V14" s="393">
        <v>0</v>
      </c>
      <c r="W14" s="394">
        <v>0</v>
      </c>
      <c r="X14" s="393">
        <v>549.82071999999994</v>
      </c>
      <c r="Y14" s="394">
        <v>9.23180206354016E-3</v>
      </c>
      <c r="Z14" s="393">
        <v>0</v>
      </c>
      <c r="AA14" s="394">
        <v>0</v>
      </c>
      <c r="AB14" s="393">
        <v>0</v>
      </c>
      <c r="AC14" s="394">
        <v>0</v>
      </c>
      <c r="AD14" s="393">
        <v>0</v>
      </c>
      <c r="AE14" s="394">
        <v>0</v>
      </c>
      <c r="AF14" s="393">
        <v>0</v>
      </c>
      <c r="AG14" s="394">
        <v>0</v>
      </c>
      <c r="AH14" s="393">
        <v>0</v>
      </c>
      <c r="AI14" s="394">
        <v>0</v>
      </c>
      <c r="AJ14" s="393">
        <v>0</v>
      </c>
      <c r="AK14" s="394">
        <v>0</v>
      </c>
      <c r="AL14" s="393">
        <v>0</v>
      </c>
      <c r="AM14" s="394">
        <v>0</v>
      </c>
      <c r="AN14" s="393">
        <v>0</v>
      </c>
      <c r="AO14" s="394">
        <v>0</v>
      </c>
      <c r="AP14" s="393">
        <v>549.82071999999994</v>
      </c>
      <c r="AQ14" s="394">
        <v>3.9721744325248344E-4</v>
      </c>
    </row>
    <row r="15" spans="1:43" ht="19.5">
      <c r="A15" s="377" t="s">
        <v>448</v>
      </c>
      <c r="B15" s="393">
        <v>799.98874000000001</v>
      </c>
      <c r="C15" s="394">
        <v>3.069217532586423E-2</v>
      </c>
      <c r="D15" s="393">
        <v>1079.8261699999998</v>
      </c>
      <c r="E15" s="394">
        <v>4.142073010547638E-2</v>
      </c>
      <c r="F15" s="393">
        <v>1488.35295</v>
      </c>
      <c r="G15" s="394">
        <v>5.3936793315118504E-2</v>
      </c>
      <c r="H15" s="393">
        <v>3800.9788699999999</v>
      </c>
      <c r="I15" s="394">
        <v>3.8982955285763385E-2</v>
      </c>
      <c r="J15" s="393">
        <v>6.9556199999999997</v>
      </c>
      <c r="K15" s="394">
        <v>9.7813119749258926E-4</v>
      </c>
      <c r="L15" s="393">
        <v>6135.0804800000005</v>
      </c>
      <c r="M15" s="394">
        <v>3.4545465895117769E-2</v>
      </c>
      <c r="N15" s="393">
        <v>4218.5361800000001</v>
      </c>
      <c r="O15" s="394">
        <v>4.1202425609993092E-2</v>
      </c>
      <c r="P15" s="393">
        <v>658.49639000000002</v>
      </c>
      <c r="Q15" s="394">
        <v>2.3540245770893552E-2</v>
      </c>
      <c r="R15" s="393">
        <v>4757.64221</v>
      </c>
      <c r="S15" s="394">
        <v>5.7315619262609196E-2</v>
      </c>
      <c r="T15" s="393">
        <v>337.40132</v>
      </c>
      <c r="U15" s="394">
        <v>7.6860700840984128E-3</v>
      </c>
      <c r="V15" s="393">
        <v>678.05696</v>
      </c>
      <c r="W15" s="394">
        <v>1.222709256254308E-2</v>
      </c>
      <c r="X15" s="393">
        <v>5091.0860599999996</v>
      </c>
      <c r="Y15" s="394">
        <v>8.5482225541388374E-2</v>
      </c>
      <c r="Z15" s="393">
        <v>18186.489839999998</v>
      </c>
      <c r="AA15" s="394">
        <v>7.1810760070297561E-2</v>
      </c>
      <c r="AB15" s="393">
        <v>14454.783460000001</v>
      </c>
      <c r="AC15" s="394">
        <v>7.4722118391125733E-2</v>
      </c>
      <c r="AD15" s="393">
        <v>285.49318</v>
      </c>
      <c r="AE15" s="394">
        <v>7.3614400148646567E-3</v>
      </c>
      <c r="AF15" s="393">
        <v>27.910679999999999</v>
      </c>
      <c r="AG15" s="394">
        <v>9.4962061471265645E-3</v>
      </c>
      <c r="AH15" s="393">
        <v>20.111619999999998</v>
      </c>
      <c r="AI15" s="394">
        <v>1.1301923970871595E-2</v>
      </c>
      <c r="AJ15" s="393">
        <v>4695.8252499999999</v>
      </c>
      <c r="AK15" s="394">
        <v>7.8402656232581122E-2</v>
      </c>
      <c r="AL15" s="393">
        <v>256.88189999999997</v>
      </c>
      <c r="AM15" s="394">
        <v>6.0806786778774069E-3</v>
      </c>
      <c r="AN15" s="393">
        <v>2373.4821000000002</v>
      </c>
      <c r="AO15" s="394">
        <v>4.1190180482772294E-2</v>
      </c>
      <c r="AP15" s="393">
        <v>69353.379979999983</v>
      </c>
      <c r="AQ15" s="394">
        <v>5.0104281767652498E-2</v>
      </c>
    </row>
    <row r="16" spans="1:43" ht="19.5">
      <c r="A16" s="378" t="s">
        <v>449</v>
      </c>
      <c r="B16" s="393">
        <v>0</v>
      </c>
      <c r="C16" s="394">
        <v>0</v>
      </c>
      <c r="D16" s="393">
        <v>0</v>
      </c>
      <c r="E16" s="394">
        <v>0</v>
      </c>
      <c r="F16" s="393">
        <v>0</v>
      </c>
      <c r="G16" s="394">
        <v>0</v>
      </c>
      <c r="H16" s="393">
        <v>0</v>
      </c>
      <c r="I16" s="394">
        <v>0</v>
      </c>
      <c r="J16" s="393">
        <v>0</v>
      </c>
      <c r="K16" s="394">
        <v>0</v>
      </c>
      <c r="L16" s="393">
        <v>0</v>
      </c>
      <c r="M16" s="394">
        <v>0</v>
      </c>
      <c r="N16" s="393">
        <v>0</v>
      </c>
      <c r="O16" s="394">
        <v>0</v>
      </c>
      <c r="P16" s="393">
        <v>0</v>
      </c>
      <c r="Q16" s="394">
        <v>0</v>
      </c>
      <c r="R16" s="393">
        <v>0</v>
      </c>
      <c r="S16" s="394">
        <v>0</v>
      </c>
      <c r="T16" s="393">
        <v>0</v>
      </c>
      <c r="U16" s="394">
        <v>0</v>
      </c>
      <c r="V16" s="393">
        <v>0</v>
      </c>
      <c r="W16" s="394">
        <v>0</v>
      </c>
      <c r="X16" s="393">
        <v>0</v>
      </c>
      <c r="Y16" s="394">
        <v>0</v>
      </c>
      <c r="Z16" s="393">
        <v>0</v>
      </c>
      <c r="AA16" s="394">
        <v>0</v>
      </c>
      <c r="AB16" s="393">
        <v>0</v>
      </c>
      <c r="AC16" s="394">
        <v>0</v>
      </c>
      <c r="AD16" s="393">
        <v>0</v>
      </c>
      <c r="AE16" s="394">
        <v>0</v>
      </c>
      <c r="AF16" s="393">
        <v>0</v>
      </c>
      <c r="AG16" s="394">
        <v>0</v>
      </c>
      <c r="AH16" s="393">
        <v>0</v>
      </c>
      <c r="AI16" s="394">
        <v>0</v>
      </c>
      <c r="AJ16" s="393">
        <v>0</v>
      </c>
      <c r="AK16" s="394">
        <v>0</v>
      </c>
      <c r="AL16" s="393">
        <v>0</v>
      </c>
      <c r="AM16" s="394">
        <v>0</v>
      </c>
      <c r="AN16" s="393">
        <v>0</v>
      </c>
      <c r="AO16" s="394">
        <v>0</v>
      </c>
      <c r="AP16" s="393">
        <v>0</v>
      </c>
      <c r="AQ16" s="394">
        <v>0</v>
      </c>
    </row>
    <row r="17" spans="1:43" s="267" customFormat="1" ht="19.5">
      <c r="A17" s="378" t="s">
        <v>450</v>
      </c>
      <c r="B17" s="393">
        <v>112.34218</v>
      </c>
      <c r="C17" s="394">
        <v>4.3100930208715164E-3</v>
      </c>
      <c r="D17" s="393">
        <v>0</v>
      </c>
      <c r="E17" s="394">
        <v>0</v>
      </c>
      <c r="F17" s="393">
        <v>0</v>
      </c>
      <c r="G17" s="394">
        <v>0</v>
      </c>
      <c r="H17" s="393">
        <v>0</v>
      </c>
      <c r="I17" s="394">
        <v>0</v>
      </c>
      <c r="J17" s="393">
        <v>12.872540000000001</v>
      </c>
      <c r="K17" s="394">
        <v>1.810195635323847E-3</v>
      </c>
      <c r="L17" s="393">
        <v>849.58771000000002</v>
      </c>
      <c r="M17" s="394">
        <v>4.7838660562634057E-3</v>
      </c>
      <c r="N17" s="393">
        <v>0</v>
      </c>
      <c r="O17" s="394">
        <v>0</v>
      </c>
      <c r="P17" s="393">
        <v>327.70486999999997</v>
      </c>
      <c r="Q17" s="394">
        <v>1.1714951360809618E-2</v>
      </c>
      <c r="R17" s="393">
        <v>1345.2587900000001</v>
      </c>
      <c r="S17" s="394">
        <v>1.6206418476625704E-2</v>
      </c>
      <c r="T17" s="393">
        <v>862.25977</v>
      </c>
      <c r="U17" s="394">
        <v>1.9642451377838648E-2</v>
      </c>
      <c r="V17" s="393">
        <v>857.38652000000002</v>
      </c>
      <c r="W17" s="394">
        <v>1.5460860901592535E-2</v>
      </c>
      <c r="X17" s="393">
        <v>699.60712999999998</v>
      </c>
      <c r="Y17" s="394">
        <v>1.1746800932495614E-2</v>
      </c>
      <c r="Z17" s="393">
        <v>3833.8957799999998</v>
      </c>
      <c r="AA17" s="394">
        <v>1.5138433662254548E-2</v>
      </c>
      <c r="AB17" s="393">
        <v>2716.8505099999998</v>
      </c>
      <c r="AC17" s="394">
        <v>1.4044404471432344E-2</v>
      </c>
      <c r="AD17" s="393">
        <v>623.80457999999999</v>
      </c>
      <c r="AE17" s="394">
        <v>1.6084797530602452E-2</v>
      </c>
      <c r="AF17" s="393">
        <v>78.944149999999993</v>
      </c>
      <c r="AG17" s="394">
        <v>2.6859607953288185E-2</v>
      </c>
      <c r="AH17" s="393">
        <v>25.39554</v>
      </c>
      <c r="AI17" s="394">
        <v>1.4271275127474984E-2</v>
      </c>
      <c r="AJ17" s="393">
        <v>0</v>
      </c>
      <c r="AK17" s="394">
        <v>0</v>
      </c>
      <c r="AL17" s="393">
        <v>654.97723999999994</v>
      </c>
      <c r="AM17" s="394">
        <v>1.5504035659044072E-2</v>
      </c>
      <c r="AN17" s="393">
        <v>0</v>
      </c>
      <c r="AO17" s="394">
        <v>0</v>
      </c>
      <c r="AP17" s="393">
        <v>13000.88731</v>
      </c>
      <c r="AQ17" s="394">
        <v>9.3924783651148282E-3</v>
      </c>
    </row>
    <row r="18" spans="1:43" ht="19.5">
      <c r="A18" s="379" t="s">
        <v>451</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c r="T18" s="393">
        <v>0</v>
      </c>
      <c r="U18" s="394">
        <v>0</v>
      </c>
      <c r="V18" s="393">
        <v>0</v>
      </c>
      <c r="W18" s="394">
        <v>0</v>
      </c>
      <c r="X18" s="393">
        <v>0</v>
      </c>
      <c r="Y18" s="394">
        <v>0</v>
      </c>
      <c r="Z18" s="393">
        <v>0</v>
      </c>
      <c r="AA18" s="394">
        <v>0</v>
      </c>
      <c r="AB18" s="393">
        <v>0</v>
      </c>
      <c r="AC18" s="394">
        <v>0</v>
      </c>
      <c r="AD18" s="393">
        <v>0</v>
      </c>
      <c r="AE18" s="394">
        <v>0</v>
      </c>
      <c r="AF18" s="393">
        <v>0</v>
      </c>
      <c r="AG18" s="394">
        <v>0</v>
      </c>
      <c r="AH18" s="393">
        <v>0</v>
      </c>
      <c r="AI18" s="394">
        <v>0</v>
      </c>
      <c r="AJ18" s="393">
        <v>0</v>
      </c>
      <c r="AK18" s="394">
        <v>0</v>
      </c>
      <c r="AL18" s="393">
        <v>0</v>
      </c>
      <c r="AM18" s="394">
        <v>0</v>
      </c>
      <c r="AN18" s="393">
        <v>0</v>
      </c>
      <c r="AO18" s="394">
        <v>0</v>
      </c>
      <c r="AP18" s="393">
        <v>0</v>
      </c>
      <c r="AQ18" s="394">
        <v>0</v>
      </c>
    </row>
    <row r="19" spans="1:43" ht="18.75">
      <c r="A19" s="370" t="s">
        <v>452</v>
      </c>
      <c r="B19" s="393">
        <v>0</v>
      </c>
      <c r="C19" s="394">
        <v>0</v>
      </c>
      <c r="D19" s="393">
        <v>0</v>
      </c>
      <c r="E19" s="394">
        <v>0</v>
      </c>
      <c r="F19" s="393">
        <v>0</v>
      </c>
      <c r="G19" s="394">
        <v>0</v>
      </c>
      <c r="H19" s="393">
        <v>0</v>
      </c>
      <c r="I19" s="394">
        <v>0</v>
      </c>
      <c r="J19" s="393">
        <v>0</v>
      </c>
      <c r="K19" s="394">
        <v>0</v>
      </c>
      <c r="L19" s="393">
        <v>0</v>
      </c>
      <c r="M19" s="394">
        <v>0</v>
      </c>
      <c r="N19" s="393">
        <v>0</v>
      </c>
      <c r="O19" s="394">
        <v>0</v>
      </c>
      <c r="P19" s="393">
        <v>0</v>
      </c>
      <c r="Q19" s="394">
        <v>0</v>
      </c>
      <c r="R19" s="393">
        <v>0</v>
      </c>
      <c r="S19" s="394">
        <v>0</v>
      </c>
      <c r="T19" s="393">
        <v>0</v>
      </c>
      <c r="U19" s="394">
        <v>0</v>
      </c>
      <c r="V19" s="393">
        <v>0</v>
      </c>
      <c r="W19" s="394">
        <v>0</v>
      </c>
      <c r="X19" s="393">
        <v>0</v>
      </c>
      <c r="Y19" s="394">
        <v>0</v>
      </c>
      <c r="Z19" s="393">
        <v>0</v>
      </c>
      <c r="AA19" s="394">
        <v>0</v>
      </c>
      <c r="AB19" s="393">
        <v>0</v>
      </c>
      <c r="AC19" s="394">
        <v>0</v>
      </c>
      <c r="AD19" s="393">
        <v>0</v>
      </c>
      <c r="AE19" s="394">
        <v>0</v>
      </c>
      <c r="AF19" s="393">
        <v>0</v>
      </c>
      <c r="AG19" s="394">
        <v>0</v>
      </c>
      <c r="AH19" s="393">
        <v>0</v>
      </c>
      <c r="AI19" s="394">
        <v>0</v>
      </c>
      <c r="AJ19" s="393">
        <v>0</v>
      </c>
      <c r="AK19" s="394">
        <v>0</v>
      </c>
      <c r="AL19" s="393">
        <v>0</v>
      </c>
      <c r="AM19" s="394">
        <v>0</v>
      </c>
      <c r="AN19" s="393">
        <v>0</v>
      </c>
      <c r="AO19" s="394">
        <v>0</v>
      </c>
      <c r="AP19" s="393">
        <v>0</v>
      </c>
      <c r="AQ19" s="394">
        <v>0</v>
      </c>
    </row>
    <row r="20" spans="1:43" ht="19.5">
      <c r="A20" s="377" t="s">
        <v>453</v>
      </c>
      <c r="B20" s="393">
        <v>4561.8350899999996</v>
      </c>
      <c r="C20" s="394">
        <v>0.17501826636954868</v>
      </c>
      <c r="D20" s="393">
        <v>4616.9522900000002</v>
      </c>
      <c r="E20" s="394">
        <v>0.17710029635043126</v>
      </c>
      <c r="F20" s="393">
        <v>4668.72804</v>
      </c>
      <c r="G20" s="394">
        <v>0.16919119845731373</v>
      </c>
      <c r="H20" s="393">
        <v>16732.599399999999</v>
      </c>
      <c r="I20" s="394">
        <v>0.17161005007765043</v>
      </c>
      <c r="J20" s="393">
        <v>389.81439</v>
      </c>
      <c r="K20" s="394">
        <v>5.4817488029901468E-2</v>
      </c>
      <c r="L20" s="393">
        <v>32504.443010000003</v>
      </c>
      <c r="M20" s="394">
        <v>0.18302630765843744</v>
      </c>
      <c r="N20" s="393">
        <v>18232.910469999999</v>
      </c>
      <c r="O20" s="394">
        <v>0.17808076196085609</v>
      </c>
      <c r="P20" s="393">
        <v>6381.4794800000009</v>
      </c>
      <c r="Q20" s="394">
        <v>0.22812819876068571</v>
      </c>
      <c r="R20" s="393">
        <v>34018.251179999999</v>
      </c>
      <c r="S20" s="394">
        <v>0.40982004248122855</v>
      </c>
      <c r="T20" s="393">
        <v>13384.964330000001</v>
      </c>
      <c r="U20" s="394">
        <v>0.30491218562374728</v>
      </c>
      <c r="V20" s="393">
        <v>15695.908019999999</v>
      </c>
      <c r="W20" s="394">
        <v>0.28303716580639809</v>
      </c>
      <c r="X20" s="393">
        <v>21903.40595</v>
      </c>
      <c r="Y20" s="394">
        <v>0.3677706221180021</v>
      </c>
      <c r="Z20" s="393">
        <v>102589.67848</v>
      </c>
      <c r="AA20" s="394">
        <v>0.40508327070421907</v>
      </c>
      <c r="AB20" s="393">
        <v>79131.015849999996</v>
      </c>
      <c r="AC20" s="394">
        <v>0.40905746883832916</v>
      </c>
      <c r="AD20" s="393">
        <v>12520.12227</v>
      </c>
      <c r="AE20" s="394">
        <v>0.32283128118638815</v>
      </c>
      <c r="AF20" s="393">
        <v>844.26886000000002</v>
      </c>
      <c r="AG20" s="394">
        <v>0.28725029766954935</v>
      </c>
      <c r="AH20" s="393">
        <v>223.62436</v>
      </c>
      <c r="AI20" s="394">
        <v>0.12566792305914784</v>
      </c>
      <c r="AJ20" s="393">
        <v>8531.4710299999988</v>
      </c>
      <c r="AK20" s="394">
        <v>0.14244354393795097</v>
      </c>
      <c r="AL20" s="393">
        <v>13253.003220000001</v>
      </c>
      <c r="AM20" s="394">
        <v>0.31371324370340858</v>
      </c>
      <c r="AN20" s="393">
        <v>12363.62059</v>
      </c>
      <c r="AO20" s="394">
        <v>0.21456229373822522</v>
      </c>
      <c r="AP20" s="393">
        <v>402548.09631000005</v>
      </c>
      <c r="AQ20" s="394">
        <v>0.29082047981460707</v>
      </c>
    </row>
    <row r="21" spans="1:43" s="267" customFormat="1" ht="19.5">
      <c r="A21" s="377" t="s">
        <v>454</v>
      </c>
      <c r="B21" s="393">
        <v>1858.0473400000001</v>
      </c>
      <c r="C21" s="394">
        <v>7.1285396745753779E-2</v>
      </c>
      <c r="D21" s="393">
        <v>2091.8483700000002</v>
      </c>
      <c r="E21" s="394">
        <v>8.0240587941437569E-2</v>
      </c>
      <c r="F21" s="393">
        <v>2454.8216299999999</v>
      </c>
      <c r="G21" s="394">
        <v>8.8960892564355992E-2</v>
      </c>
      <c r="H21" s="393">
        <v>7918.4517400000004</v>
      </c>
      <c r="I21" s="394">
        <v>8.1211882694021728E-2</v>
      </c>
      <c r="J21" s="393">
        <v>0</v>
      </c>
      <c r="K21" s="394">
        <v>0</v>
      </c>
      <c r="L21" s="393">
        <v>13297.46298</v>
      </c>
      <c r="M21" s="394">
        <v>7.4875473168557527E-2</v>
      </c>
      <c r="N21" s="393">
        <v>8259.34915</v>
      </c>
      <c r="O21" s="394">
        <v>8.066902935506759E-2</v>
      </c>
      <c r="P21" s="393">
        <v>2269.02288</v>
      </c>
      <c r="Q21" s="394">
        <v>8.1114121605102049E-2</v>
      </c>
      <c r="R21" s="393">
        <v>7151.92004</v>
      </c>
      <c r="S21" s="394">
        <v>8.6159637046196613E-2</v>
      </c>
      <c r="T21" s="393">
        <v>5720.6791199999998</v>
      </c>
      <c r="U21" s="394">
        <v>0.13031822354743139</v>
      </c>
      <c r="V21" s="393">
        <v>4330.6304099999998</v>
      </c>
      <c r="W21" s="394">
        <v>7.8092287227954832E-2</v>
      </c>
      <c r="X21" s="393">
        <v>3974.33142</v>
      </c>
      <c r="Y21" s="394">
        <v>6.6731281069852183E-2</v>
      </c>
      <c r="Z21" s="393">
        <v>21395.573270000001</v>
      </c>
      <c r="AA21" s="394">
        <v>8.4482073900767757E-2</v>
      </c>
      <c r="AB21" s="393">
        <v>16089.08266</v>
      </c>
      <c r="AC21" s="394">
        <v>8.3170415015343849E-2</v>
      </c>
      <c r="AD21" s="393">
        <v>5477.4906200000005</v>
      </c>
      <c r="AE21" s="394">
        <v>0.14123706433587599</v>
      </c>
      <c r="AF21" s="393">
        <v>233.48943</v>
      </c>
      <c r="AG21" s="394">
        <v>7.9441409541260818E-2</v>
      </c>
      <c r="AH21" s="393">
        <v>77.802759999999992</v>
      </c>
      <c r="AI21" s="394">
        <v>4.3722031255760081E-2</v>
      </c>
      <c r="AJ21" s="393">
        <v>2896.73398</v>
      </c>
      <c r="AK21" s="394">
        <v>4.8364584783297998E-2</v>
      </c>
      <c r="AL21" s="393">
        <v>5783.8382599999995</v>
      </c>
      <c r="AM21" s="394">
        <v>0.13690984839287457</v>
      </c>
      <c r="AN21" s="393">
        <v>3790.3945800000001</v>
      </c>
      <c r="AO21" s="394">
        <v>6.5779740597631586E-2</v>
      </c>
      <c r="AP21" s="393">
        <v>115070.97064000001</v>
      </c>
      <c r="AQ21" s="394">
        <v>8.3132910578929076E-2</v>
      </c>
    </row>
    <row r="22" spans="1:43" s="267" customFormat="1" ht="19.5">
      <c r="A22" s="377" t="s">
        <v>455</v>
      </c>
      <c r="B22" s="393">
        <v>250.54670999999999</v>
      </c>
      <c r="C22" s="394">
        <v>9.6124147330354428E-3</v>
      </c>
      <c r="D22" s="393">
        <v>263.73338000000001</v>
      </c>
      <c r="E22" s="394">
        <v>1.0116470091463931E-2</v>
      </c>
      <c r="F22" s="393">
        <v>257.14004</v>
      </c>
      <c r="G22" s="394">
        <v>9.318561965104652E-3</v>
      </c>
      <c r="H22" s="393">
        <v>923.06681999999989</v>
      </c>
      <c r="I22" s="394">
        <v>9.467001475288863E-3</v>
      </c>
      <c r="J22" s="393">
        <v>230.77907000000002</v>
      </c>
      <c r="K22" s="394">
        <v>3.2453211661264719E-2</v>
      </c>
      <c r="L22" s="393">
        <v>1681.30027</v>
      </c>
      <c r="M22" s="394">
        <v>9.4670805584505212E-3</v>
      </c>
      <c r="N22" s="393">
        <v>989.00016000000005</v>
      </c>
      <c r="O22" s="394">
        <v>9.6595605162431656E-3</v>
      </c>
      <c r="P22" s="393">
        <v>393.73250999999999</v>
      </c>
      <c r="Q22" s="394">
        <v>1.4075339203288273E-2</v>
      </c>
      <c r="R22" s="393">
        <v>6908.2743700000001</v>
      </c>
      <c r="S22" s="394">
        <v>8.3224422114028918E-2</v>
      </c>
      <c r="T22" s="393">
        <v>1254.6671799999999</v>
      </c>
      <c r="U22" s="394">
        <v>2.8581571280450586E-2</v>
      </c>
      <c r="V22" s="393">
        <v>765.24793999999997</v>
      </c>
      <c r="W22" s="394">
        <v>1.3799367822543127E-2</v>
      </c>
      <c r="X22" s="393">
        <v>3865.5807400000003</v>
      </c>
      <c r="Y22" s="394">
        <v>6.4905295406679303E-2</v>
      </c>
      <c r="Z22" s="393">
        <v>20641.560750000001</v>
      </c>
      <c r="AA22" s="394">
        <v>8.1504797216807034E-2</v>
      </c>
      <c r="AB22" s="393">
        <v>16909.020479999999</v>
      </c>
      <c r="AC22" s="394">
        <v>8.7408976667197297E-2</v>
      </c>
      <c r="AD22" s="393">
        <v>1203.2884199999999</v>
      </c>
      <c r="AE22" s="394">
        <v>3.1026785033573371E-2</v>
      </c>
      <c r="AF22" s="393">
        <v>38.142749999999999</v>
      </c>
      <c r="AG22" s="394">
        <v>1.2977520326208884E-2</v>
      </c>
      <c r="AH22" s="393">
        <v>36.866550000000004</v>
      </c>
      <c r="AI22" s="394">
        <v>2.0717522763871645E-2</v>
      </c>
      <c r="AJ22" s="393">
        <v>1488.0378999999998</v>
      </c>
      <c r="AK22" s="394">
        <v>2.4844647686740877E-2</v>
      </c>
      <c r="AL22" s="393">
        <v>1212.1411499999999</v>
      </c>
      <c r="AM22" s="394">
        <v>2.8692721617921701E-2</v>
      </c>
      <c r="AN22" s="393">
        <v>2087.2517900000003</v>
      </c>
      <c r="AO22" s="394">
        <v>3.6222846569219772E-2</v>
      </c>
      <c r="AP22" s="393">
        <v>61399.378980000001</v>
      </c>
      <c r="AQ22" s="394">
        <v>4.4357921497985522E-2</v>
      </c>
    </row>
    <row r="23" spans="1:43" ht="19.5">
      <c r="A23" s="377" t="s">
        <v>447</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c r="T23" s="393">
        <v>0</v>
      </c>
      <c r="U23" s="394">
        <v>0</v>
      </c>
      <c r="V23" s="393">
        <v>0</v>
      </c>
      <c r="W23" s="394">
        <v>0</v>
      </c>
      <c r="X23" s="393">
        <v>0</v>
      </c>
      <c r="Y23" s="394">
        <v>0</v>
      </c>
      <c r="Z23" s="393">
        <v>0</v>
      </c>
      <c r="AA23" s="394">
        <v>0</v>
      </c>
      <c r="AB23" s="393">
        <v>0</v>
      </c>
      <c r="AC23" s="394">
        <v>0</v>
      </c>
      <c r="AD23" s="393">
        <v>0</v>
      </c>
      <c r="AE23" s="394">
        <v>0</v>
      </c>
      <c r="AF23" s="393">
        <v>0</v>
      </c>
      <c r="AG23" s="394">
        <v>0</v>
      </c>
      <c r="AH23" s="393">
        <v>0</v>
      </c>
      <c r="AI23" s="394">
        <v>0</v>
      </c>
      <c r="AJ23" s="393">
        <v>0</v>
      </c>
      <c r="AK23" s="394">
        <v>0</v>
      </c>
      <c r="AL23" s="393">
        <v>0</v>
      </c>
      <c r="AM23" s="394">
        <v>0</v>
      </c>
      <c r="AN23" s="393">
        <v>0</v>
      </c>
      <c r="AO23" s="394">
        <v>0</v>
      </c>
      <c r="AP23" s="393">
        <v>0</v>
      </c>
      <c r="AQ23" s="394">
        <v>0</v>
      </c>
    </row>
    <row r="24" spans="1:43" ht="19.5">
      <c r="A24" s="377" t="s">
        <v>456</v>
      </c>
      <c r="B24" s="393">
        <v>0</v>
      </c>
      <c r="C24" s="394">
        <v>0</v>
      </c>
      <c r="D24" s="393">
        <v>0</v>
      </c>
      <c r="E24" s="394">
        <v>0</v>
      </c>
      <c r="F24" s="393">
        <v>0</v>
      </c>
      <c r="G24" s="394">
        <v>0</v>
      </c>
      <c r="H24" s="393">
        <v>0</v>
      </c>
      <c r="I24" s="394">
        <v>0</v>
      </c>
      <c r="J24" s="393">
        <v>0</v>
      </c>
      <c r="K24" s="394">
        <v>0</v>
      </c>
      <c r="L24" s="393">
        <v>0</v>
      </c>
      <c r="M24" s="394">
        <v>0</v>
      </c>
      <c r="N24" s="393">
        <v>0</v>
      </c>
      <c r="O24" s="394">
        <v>0</v>
      </c>
      <c r="P24" s="393">
        <v>0</v>
      </c>
      <c r="Q24" s="394">
        <v>0</v>
      </c>
      <c r="R24" s="393">
        <v>0</v>
      </c>
      <c r="S24" s="394">
        <v>0</v>
      </c>
      <c r="T24" s="393">
        <v>0</v>
      </c>
      <c r="U24" s="394">
        <v>0</v>
      </c>
      <c r="V24" s="393">
        <v>0</v>
      </c>
      <c r="W24" s="394">
        <v>0</v>
      </c>
      <c r="X24" s="393">
        <v>0</v>
      </c>
      <c r="Y24" s="394">
        <v>0</v>
      </c>
      <c r="Z24" s="393">
        <v>0</v>
      </c>
      <c r="AA24" s="394">
        <v>0</v>
      </c>
      <c r="AB24" s="393">
        <v>0</v>
      </c>
      <c r="AC24" s="394">
        <v>0</v>
      </c>
      <c r="AD24" s="393">
        <v>0</v>
      </c>
      <c r="AE24" s="394">
        <v>0</v>
      </c>
      <c r="AF24" s="393">
        <v>0</v>
      </c>
      <c r="AG24" s="394">
        <v>0</v>
      </c>
      <c r="AH24" s="393">
        <v>0</v>
      </c>
      <c r="AI24" s="394">
        <v>0</v>
      </c>
      <c r="AJ24" s="393">
        <v>0</v>
      </c>
      <c r="AK24" s="394">
        <v>0</v>
      </c>
      <c r="AL24" s="393">
        <v>0</v>
      </c>
      <c r="AM24" s="394">
        <v>0</v>
      </c>
      <c r="AN24" s="393">
        <v>0</v>
      </c>
      <c r="AO24" s="394">
        <v>0</v>
      </c>
      <c r="AP24" s="393">
        <v>0</v>
      </c>
      <c r="AQ24" s="394">
        <v>0</v>
      </c>
    </row>
    <row r="25" spans="1:43" ht="19.5">
      <c r="A25" s="378" t="s">
        <v>449</v>
      </c>
      <c r="B25" s="393">
        <v>0</v>
      </c>
      <c r="C25" s="394">
        <v>0</v>
      </c>
      <c r="D25" s="393">
        <v>0</v>
      </c>
      <c r="E25" s="394">
        <v>0</v>
      </c>
      <c r="F25" s="393">
        <v>0</v>
      </c>
      <c r="G25" s="394">
        <v>0</v>
      </c>
      <c r="H25" s="393">
        <v>0</v>
      </c>
      <c r="I25" s="394">
        <v>0</v>
      </c>
      <c r="J25" s="393">
        <v>0</v>
      </c>
      <c r="K25" s="394">
        <v>0</v>
      </c>
      <c r="L25" s="393">
        <v>0</v>
      </c>
      <c r="M25" s="394">
        <v>0</v>
      </c>
      <c r="N25" s="393">
        <v>0</v>
      </c>
      <c r="O25" s="394">
        <v>0</v>
      </c>
      <c r="P25" s="393">
        <v>0</v>
      </c>
      <c r="Q25" s="394">
        <v>0</v>
      </c>
      <c r="R25" s="393">
        <v>0</v>
      </c>
      <c r="S25" s="394">
        <v>0</v>
      </c>
      <c r="T25" s="393">
        <v>0</v>
      </c>
      <c r="U25" s="394">
        <v>0</v>
      </c>
      <c r="V25" s="393">
        <v>0</v>
      </c>
      <c r="W25" s="394">
        <v>0</v>
      </c>
      <c r="X25" s="393">
        <v>0</v>
      </c>
      <c r="Y25" s="394">
        <v>0</v>
      </c>
      <c r="Z25" s="393">
        <v>0</v>
      </c>
      <c r="AA25" s="394">
        <v>0</v>
      </c>
      <c r="AB25" s="393">
        <v>0</v>
      </c>
      <c r="AC25" s="394">
        <v>0</v>
      </c>
      <c r="AD25" s="393">
        <v>0</v>
      </c>
      <c r="AE25" s="394">
        <v>0</v>
      </c>
      <c r="AF25" s="393">
        <v>0</v>
      </c>
      <c r="AG25" s="394">
        <v>0</v>
      </c>
      <c r="AH25" s="393">
        <v>0</v>
      </c>
      <c r="AI25" s="394">
        <v>0</v>
      </c>
      <c r="AJ25" s="393">
        <v>0</v>
      </c>
      <c r="AK25" s="394">
        <v>0</v>
      </c>
      <c r="AL25" s="393">
        <v>0</v>
      </c>
      <c r="AM25" s="394">
        <v>0</v>
      </c>
      <c r="AN25" s="393">
        <v>0</v>
      </c>
      <c r="AO25" s="394">
        <v>0</v>
      </c>
      <c r="AP25" s="393">
        <v>0</v>
      </c>
      <c r="AQ25" s="394">
        <v>0</v>
      </c>
    </row>
    <row r="26" spans="1:43" ht="39">
      <c r="A26" s="378" t="s">
        <v>457</v>
      </c>
      <c r="B26" s="393">
        <v>2453.2410399999999</v>
      </c>
      <c r="C26" s="394">
        <v>9.4120454890759458E-2</v>
      </c>
      <c r="D26" s="393">
        <v>2261.3705399999999</v>
      </c>
      <c r="E26" s="394">
        <v>8.6743238317529753E-2</v>
      </c>
      <c r="F26" s="393">
        <v>1956.7663700000001</v>
      </c>
      <c r="G26" s="394">
        <v>7.0911743927853071E-2</v>
      </c>
      <c r="H26" s="393">
        <v>7891.0808399999996</v>
      </c>
      <c r="I26" s="394">
        <v>8.0931165908339861E-2</v>
      </c>
      <c r="J26" s="393">
        <v>159.03532000000001</v>
      </c>
      <c r="K26" s="394">
        <v>2.2364276368636749E-2</v>
      </c>
      <c r="L26" s="393">
        <v>17525.679760000003</v>
      </c>
      <c r="M26" s="394">
        <v>9.8683753931429405E-2</v>
      </c>
      <c r="N26" s="393">
        <v>8984.5611599999993</v>
      </c>
      <c r="O26" s="394">
        <v>8.7752172089545347E-2</v>
      </c>
      <c r="P26" s="393">
        <v>3718.7240899999997</v>
      </c>
      <c r="Q26" s="394">
        <v>0.13293873795229533</v>
      </c>
      <c r="R26" s="393">
        <v>19958.056769999999</v>
      </c>
      <c r="S26" s="394">
        <v>0.24043598332100299</v>
      </c>
      <c r="T26" s="393">
        <v>6409.6180300000005</v>
      </c>
      <c r="U26" s="394">
        <v>0.14601239079586531</v>
      </c>
      <c r="V26" s="393">
        <v>10600.02967</v>
      </c>
      <c r="W26" s="394">
        <v>0.19114551075590017</v>
      </c>
      <c r="X26" s="393">
        <v>14063.493789999999</v>
      </c>
      <c r="Y26" s="394">
        <v>0.23613404564147059</v>
      </c>
      <c r="Z26" s="393">
        <v>60552.544459999997</v>
      </c>
      <c r="AA26" s="394">
        <v>0.23909639958664425</v>
      </c>
      <c r="AB26" s="393">
        <v>46132.912710000004</v>
      </c>
      <c r="AC26" s="394">
        <v>0.23847807715578806</v>
      </c>
      <c r="AD26" s="393">
        <v>5839.3432300000004</v>
      </c>
      <c r="AE26" s="394">
        <v>0.1505674318169388</v>
      </c>
      <c r="AF26" s="393">
        <v>572.63668000000007</v>
      </c>
      <c r="AG26" s="394">
        <v>0.19483136780207963</v>
      </c>
      <c r="AH26" s="393">
        <v>108.95505</v>
      </c>
      <c r="AI26" s="394">
        <v>6.1228369039516124E-2</v>
      </c>
      <c r="AJ26" s="393">
        <v>4146.6991499999995</v>
      </c>
      <c r="AK26" s="394">
        <v>6.9234311467912119E-2</v>
      </c>
      <c r="AL26" s="393">
        <v>6257.0238099999997</v>
      </c>
      <c r="AM26" s="394">
        <v>0.1481106736926123</v>
      </c>
      <c r="AN26" s="393">
        <v>6485.9742200000001</v>
      </c>
      <c r="AO26" s="394">
        <v>0.11255970657137386</v>
      </c>
      <c r="AP26" s="393">
        <v>226077.74669</v>
      </c>
      <c r="AQ26" s="394">
        <v>0.16332964773769243</v>
      </c>
    </row>
    <row r="27" spans="1:43" ht="19.5">
      <c r="A27" s="379" t="s">
        <v>451</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c r="T27" s="393">
        <v>0</v>
      </c>
      <c r="U27" s="394">
        <v>0</v>
      </c>
      <c r="V27" s="393">
        <v>0</v>
      </c>
      <c r="W27" s="394">
        <v>0</v>
      </c>
      <c r="X27" s="393">
        <v>0</v>
      </c>
      <c r="Y27" s="394">
        <v>0</v>
      </c>
      <c r="Z27" s="393">
        <v>0</v>
      </c>
      <c r="AA27" s="394">
        <v>0</v>
      </c>
      <c r="AB27" s="393">
        <v>0</v>
      </c>
      <c r="AC27" s="394">
        <v>0</v>
      </c>
      <c r="AD27" s="393">
        <v>0</v>
      </c>
      <c r="AE27" s="394">
        <v>0</v>
      </c>
      <c r="AF27" s="393">
        <v>0</v>
      </c>
      <c r="AG27" s="394">
        <v>0</v>
      </c>
      <c r="AH27" s="393">
        <v>0</v>
      </c>
      <c r="AI27" s="394">
        <v>0</v>
      </c>
      <c r="AJ27" s="393">
        <v>0</v>
      </c>
      <c r="AK27" s="394">
        <v>0</v>
      </c>
      <c r="AL27" s="393">
        <v>0</v>
      </c>
      <c r="AM27" s="394">
        <v>0</v>
      </c>
      <c r="AN27" s="393">
        <v>0</v>
      </c>
      <c r="AO27" s="394">
        <v>0</v>
      </c>
      <c r="AP27" s="393">
        <v>0</v>
      </c>
      <c r="AQ27" s="394">
        <v>0</v>
      </c>
    </row>
    <row r="28" spans="1:43" ht="19.5">
      <c r="A28" s="377" t="s">
        <v>452</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c r="T28" s="393">
        <v>0</v>
      </c>
      <c r="U28" s="394">
        <v>0</v>
      </c>
      <c r="V28" s="393">
        <v>0</v>
      </c>
      <c r="W28" s="394">
        <v>0</v>
      </c>
      <c r="X28" s="393">
        <v>0</v>
      </c>
      <c r="Y28" s="394">
        <v>0</v>
      </c>
      <c r="Z28" s="393">
        <v>0</v>
      </c>
      <c r="AA28" s="394">
        <v>0</v>
      </c>
      <c r="AB28" s="393">
        <v>0</v>
      </c>
      <c r="AC28" s="394">
        <v>0</v>
      </c>
      <c r="AD28" s="393">
        <v>0</v>
      </c>
      <c r="AE28" s="394">
        <v>0</v>
      </c>
      <c r="AF28" s="393">
        <v>0</v>
      </c>
      <c r="AG28" s="394">
        <v>0</v>
      </c>
      <c r="AH28" s="393">
        <v>0</v>
      </c>
      <c r="AI28" s="394">
        <v>0</v>
      </c>
      <c r="AJ28" s="393">
        <v>0</v>
      </c>
      <c r="AK28" s="394">
        <v>0</v>
      </c>
      <c r="AL28" s="393">
        <v>0</v>
      </c>
      <c r="AM28" s="394">
        <v>0</v>
      </c>
      <c r="AN28" s="393">
        <v>0</v>
      </c>
      <c r="AO28" s="394">
        <v>0</v>
      </c>
      <c r="AP28" s="393">
        <v>0</v>
      </c>
      <c r="AQ28" s="394">
        <v>0</v>
      </c>
    </row>
    <row r="29" spans="1:43" ht="19.5">
      <c r="A29" s="377" t="s">
        <v>458</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c r="T29" s="393">
        <v>0</v>
      </c>
      <c r="U29" s="394">
        <v>0</v>
      </c>
      <c r="V29" s="393">
        <v>0</v>
      </c>
      <c r="W29" s="394">
        <v>0</v>
      </c>
      <c r="X29" s="393">
        <v>0</v>
      </c>
      <c r="Y29" s="394">
        <v>0</v>
      </c>
      <c r="Z29" s="393">
        <v>0</v>
      </c>
      <c r="AA29" s="394">
        <v>0</v>
      </c>
      <c r="AB29" s="393">
        <v>0</v>
      </c>
      <c r="AC29" s="394">
        <v>0</v>
      </c>
      <c r="AD29" s="393">
        <v>0</v>
      </c>
      <c r="AE29" s="394">
        <v>0</v>
      </c>
      <c r="AF29" s="393">
        <v>0</v>
      </c>
      <c r="AG29" s="394">
        <v>0</v>
      </c>
      <c r="AH29" s="393">
        <v>0</v>
      </c>
      <c r="AI29" s="394">
        <v>0</v>
      </c>
      <c r="AJ29" s="393">
        <v>0</v>
      </c>
      <c r="AK29" s="394">
        <v>0</v>
      </c>
      <c r="AL29" s="393">
        <v>0</v>
      </c>
      <c r="AM29" s="394">
        <v>0</v>
      </c>
      <c r="AN29" s="393">
        <v>0</v>
      </c>
      <c r="AO29" s="394">
        <v>0</v>
      </c>
      <c r="AP29" s="393">
        <v>0</v>
      </c>
      <c r="AQ29" s="394">
        <v>0</v>
      </c>
    </row>
    <row r="30" spans="1:43" ht="18">
      <c r="A30" s="370" t="s">
        <v>459</v>
      </c>
      <c r="B30" s="391">
        <v>26134.463660000001</v>
      </c>
      <c r="C30" s="392">
        <v>1.0026685384348626</v>
      </c>
      <c r="D30" s="391">
        <v>26150.680190000003</v>
      </c>
      <c r="E30" s="392">
        <v>1.0031061445979015</v>
      </c>
      <c r="F30" s="391">
        <v>27682.975620000001</v>
      </c>
      <c r="G30" s="392">
        <v>1.0032102495334891</v>
      </c>
      <c r="H30" s="391">
        <v>97789.364150000009</v>
      </c>
      <c r="I30" s="392">
        <v>1.0029307029751215</v>
      </c>
      <c r="J30" s="391">
        <v>7118.4144800000004</v>
      </c>
      <c r="K30" s="392">
        <v>1.0010241041878349</v>
      </c>
      <c r="L30" s="391">
        <v>178077.42588</v>
      </c>
      <c r="M30" s="392">
        <v>1.0027199581948925</v>
      </c>
      <c r="N30" s="391">
        <v>102753.31870999999</v>
      </c>
      <c r="O30" s="392">
        <v>1.0035912434271659</v>
      </c>
      <c r="P30" s="391">
        <v>28014.114960000003</v>
      </c>
      <c r="Q30" s="392">
        <v>1.0014620599703907</v>
      </c>
      <c r="R30" s="391">
        <v>83928.968200000003</v>
      </c>
      <c r="S30" s="392">
        <v>1.0110976349469616</v>
      </c>
      <c r="T30" s="391">
        <v>43949.13596</v>
      </c>
      <c r="U30" s="392">
        <v>1.0011701765841632</v>
      </c>
      <c r="V30" s="391">
        <v>55533.099090000003</v>
      </c>
      <c r="W30" s="392">
        <v>1.0014031016779281</v>
      </c>
      <c r="X30" s="391">
        <v>61191.658130000003</v>
      </c>
      <c r="Y30" s="392">
        <v>1.0274426831276531</v>
      </c>
      <c r="Z30" s="391">
        <v>255926.45719999998</v>
      </c>
      <c r="AA30" s="392">
        <v>1.0105453870052845</v>
      </c>
      <c r="AB30" s="391">
        <v>195522.56674000001</v>
      </c>
      <c r="AC30" s="392">
        <v>1.0107284153036395</v>
      </c>
      <c r="AD30" s="391">
        <v>38841.267380000005</v>
      </c>
      <c r="AE30" s="392">
        <v>1.0015218574369775</v>
      </c>
      <c r="AF30" s="391">
        <v>2942.5831800000001</v>
      </c>
      <c r="AG30" s="392">
        <v>1.0011714684969064</v>
      </c>
      <c r="AH30" s="391">
        <v>1781.44031</v>
      </c>
      <c r="AI30" s="392">
        <v>1.001098019068873</v>
      </c>
      <c r="AJ30" s="391">
        <v>59948.371189999998</v>
      </c>
      <c r="AK30" s="392">
        <v>1.0009127869723728</v>
      </c>
      <c r="AL30" s="391">
        <v>42311.51786</v>
      </c>
      <c r="AM30" s="392">
        <v>1.0015604232136679</v>
      </c>
      <c r="AN30" s="391">
        <v>57683.994939999997</v>
      </c>
      <c r="AO30" s="392">
        <v>1.0010668134155818</v>
      </c>
      <c r="AP30" s="391">
        <v>1393281.8178300001</v>
      </c>
      <c r="AQ30" s="392">
        <v>1.006575091256301</v>
      </c>
    </row>
    <row r="31" spans="1:43" ht="19.5">
      <c r="A31" s="377" t="s">
        <v>460</v>
      </c>
      <c r="B31" s="393">
        <v>69.555210000000002</v>
      </c>
      <c r="C31" s="394">
        <v>2.6685384348626019E-3</v>
      </c>
      <c r="D31" s="393">
        <v>80.97627</v>
      </c>
      <c r="E31" s="394">
        <v>3.1061445979015164E-3</v>
      </c>
      <c r="F31" s="393">
        <v>88.584879999999998</v>
      </c>
      <c r="G31" s="394">
        <v>3.2102495334890659E-3</v>
      </c>
      <c r="H31" s="393">
        <v>285.75412</v>
      </c>
      <c r="I31" s="394">
        <v>2.9307029751214227E-3</v>
      </c>
      <c r="J31" s="393">
        <v>7.28254</v>
      </c>
      <c r="K31" s="394">
        <v>1.0241041878348272E-3</v>
      </c>
      <c r="L31" s="393">
        <v>483.04928000000001</v>
      </c>
      <c r="M31" s="394">
        <v>2.7199581948925294E-3</v>
      </c>
      <c r="N31" s="393">
        <v>367.69171</v>
      </c>
      <c r="O31" s="394">
        <v>3.5912434271658075E-3</v>
      </c>
      <c r="P31" s="393">
        <v>40.898519999999998</v>
      </c>
      <c r="Q31" s="394">
        <v>1.4620599703907341E-3</v>
      </c>
      <c r="R31" s="393">
        <v>921.19002</v>
      </c>
      <c r="S31" s="394">
        <v>1.1097634946961544E-2</v>
      </c>
      <c r="T31" s="393">
        <v>51.368139999999997</v>
      </c>
      <c r="U31" s="394">
        <v>1.1701765841632718E-3</v>
      </c>
      <c r="V31" s="393">
        <v>77.80941</v>
      </c>
      <c r="W31" s="394">
        <v>1.4031016779281569E-3</v>
      </c>
      <c r="X31" s="393">
        <v>1634.41067</v>
      </c>
      <c r="Y31" s="394">
        <v>2.7442683127653061E-2</v>
      </c>
      <c r="Z31" s="393">
        <v>2670.6801800000003</v>
      </c>
      <c r="AA31" s="394">
        <v>1.054538700528475E-2</v>
      </c>
      <c r="AB31" s="393">
        <v>2075.3817399999998</v>
      </c>
      <c r="AC31" s="394">
        <v>1.0728415303639594E-2</v>
      </c>
      <c r="AD31" s="393">
        <v>59.021050000000002</v>
      </c>
      <c r="AE31" s="394">
        <v>1.5218574369774006E-3</v>
      </c>
      <c r="AF31" s="393">
        <v>3.4431100000000003</v>
      </c>
      <c r="AG31" s="394">
        <v>1.1714684969063079E-3</v>
      </c>
      <c r="AH31" s="393">
        <v>1.95391</v>
      </c>
      <c r="AI31" s="394">
        <v>1.0980190688729063E-3</v>
      </c>
      <c r="AJ31" s="393">
        <v>54.670190000000005</v>
      </c>
      <c r="AK31" s="394">
        <v>9.1278697237293788E-4</v>
      </c>
      <c r="AL31" s="393">
        <v>65.921009999999995</v>
      </c>
      <c r="AM31" s="394">
        <v>1.560423213668006E-3</v>
      </c>
      <c r="AN31" s="393">
        <v>61.472480000000004</v>
      </c>
      <c r="AO31" s="394">
        <v>1.066813415581946E-3</v>
      </c>
      <c r="AP31" s="393">
        <v>9101.1144400000012</v>
      </c>
      <c r="AQ31" s="394">
        <v>6.5750912563008876E-3</v>
      </c>
    </row>
    <row r="32" spans="1:43" ht="22.5" customHeight="1">
      <c r="A32" s="721" t="s">
        <v>461</v>
      </c>
      <c r="B32" s="722">
        <v>26064.908449999999</v>
      </c>
      <c r="C32" s="723">
        <v>1</v>
      </c>
      <c r="D32" s="722">
        <v>26069.703920000004</v>
      </c>
      <c r="E32" s="723">
        <v>1</v>
      </c>
      <c r="F32" s="722">
        <v>27594.390739999999</v>
      </c>
      <c r="G32" s="723">
        <v>1</v>
      </c>
      <c r="H32" s="722">
        <v>97503.610029999996</v>
      </c>
      <c r="I32" s="723">
        <v>1</v>
      </c>
      <c r="J32" s="722">
        <v>7111.1319400000002</v>
      </c>
      <c r="K32" s="723">
        <v>1</v>
      </c>
      <c r="L32" s="722">
        <v>177594.37659999999</v>
      </c>
      <c r="M32" s="723">
        <v>1</v>
      </c>
      <c r="N32" s="722">
        <v>102385.62699999999</v>
      </c>
      <c r="O32" s="723">
        <v>1</v>
      </c>
      <c r="P32" s="722">
        <v>27973.21644</v>
      </c>
      <c r="Q32" s="723">
        <v>1</v>
      </c>
      <c r="R32" s="722">
        <v>83007.778180000008</v>
      </c>
      <c r="S32" s="723">
        <v>1</v>
      </c>
      <c r="T32" s="722">
        <v>43897.767820000001</v>
      </c>
      <c r="U32" s="723">
        <v>1</v>
      </c>
      <c r="V32" s="722">
        <v>55455.289680000002</v>
      </c>
      <c r="W32" s="723">
        <v>1</v>
      </c>
      <c r="X32" s="722">
        <v>59557.247459999999</v>
      </c>
      <c r="Y32" s="723">
        <v>1</v>
      </c>
      <c r="Z32" s="722">
        <v>253255.77702000001</v>
      </c>
      <c r="AA32" s="723">
        <v>1</v>
      </c>
      <c r="AB32" s="722">
        <v>193447.185</v>
      </c>
      <c r="AC32" s="723">
        <v>1</v>
      </c>
      <c r="AD32" s="722">
        <v>38782.246330000002</v>
      </c>
      <c r="AE32" s="723">
        <v>1</v>
      </c>
      <c r="AF32" s="722">
        <v>2939.1400699999999</v>
      </c>
      <c r="AG32" s="723">
        <v>1</v>
      </c>
      <c r="AH32" s="722">
        <v>1779.4864</v>
      </c>
      <c r="AI32" s="723">
        <v>1</v>
      </c>
      <c r="AJ32" s="722">
        <v>59893.701000000001</v>
      </c>
      <c r="AK32" s="723">
        <v>1</v>
      </c>
      <c r="AL32" s="722">
        <v>42245.596850000002</v>
      </c>
      <c r="AM32" s="723">
        <v>1</v>
      </c>
      <c r="AN32" s="722">
        <v>57622.52246</v>
      </c>
      <c r="AO32" s="723">
        <v>1</v>
      </c>
      <c r="AP32" s="722">
        <v>1384180.7033899999</v>
      </c>
      <c r="AQ32" s="723">
        <v>1</v>
      </c>
    </row>
    <row r="33" spans="1:43" ht="19.5">
      <c r="A33" s="379" t="s">
        <v>462</v>
      </c>
      <c r="B33" s="393">
        <v>24.389810000000001</v>
      </c>
      <c r="C33" s="394">
        <v>9.3573357630573231E-4</v>
      </c>
      <c r="D33" s="393">
        <v>37.965969999999999</v>
      </c>
      <c r="E33" s="394">
        <v>1.4563253236978071E-3</v>
      </c>
      <c r="F33" s="393">
        <v>45.736660000000001</v>
      </c>
      <c r="G33" s="394">
        <v>1.6574622150907473E-3</v>
      </c>
      <c r="H33" s="393">
        <v>139.77081000000001</v>
      </c>
      <c r="I33" s="394">
        <v>1.4334936927668136E-3</v>
      </c>
      <c r="J33" s="393">
        <v>2.0434600000000001</v>
      </c>
      <c r="K33" s="394">
        <v>2.8736072080248873E-4</v>
      </c>
      <c r="L33" s="393">
        <v>226.22529</v>
      </c>
      <c r="M33" s="394">
        <v>1.2738313809875443E-3</v>
      </c>
      <c r="N33" s="393">
        <v>164.56880999999998</v>
      </c>
      <c r="O33" s="394">
        <v>1.6073428939395956E-3</v>
      </c>
      <c r="P33" s="393">
        <v>1.4804999999999999</v>
      </c>
      <c r="Q33" s="394">
        <v>5.2925626310279246E-5</v>
      </c>
      <c r="R33" s="393">
        <v>0</v>
      </c>
      <c r="S33" s="394">
        <v>0</v>
      </c>
      <c r="T33" s="393">
        <v>3.1715999999999998</v>
      </c>
      <c r="U33" s="394">
        <v>7.2249687341847168E-5</v>
      </c>
      <c r="V33" s="393">
        <v>1.6074000000000002</v>
      </c>
      <c r="W33" s="394">
        <v>2.8985512640459804E-5</v>
      </c>
      <c r="X33" s="393">
        <v>0</v>
      </c>
      <c r="Y33" s="394">
        <v>0</v>
      </c>
      <c r="Z33" s="393">
        <v>0</v>
      </c>
      <c r="AA33" s="394">
        <v>0</v>
      </c>
      <c r="AB33" s="393">
        <v>0</v>
      </c>
      <c r="AC33" s="394">
        <v>0</v>
      </c>
      <c r="AD33" s="393">
        <v>3.4359000000000002</v>
      </c>
      <c r="AE33" s="394">
        <v>8.8594661865735205E-5</v>
      </c>
      <c r="AF33" s="393">
        <v>0</v>
      </c>
      <c r="AG33" s="394">
        <v>0</v>
      </c>
      <c r="AH33" s="393">
        <v>0</v>
      </c>
      <c r="AI33" s="394">
        <v>0</v>
      </c>
      <c r="AJ33" s="393">
        <v>1.74</v>
      </c>
      <c r="AK33" s="394">
        <v>2.9051469035116061E-5</v>
      </c>
      <c r="AL33" s="393">
        <v>7.1361000000000008</v>
      </c>
      <c r="AM33" s="394">
        <v>1.6891937934592112E-4</v>
      </c>
      <c r="AN33" s="393">
        <v>5.2859999999999996</v>
      </c>
      <c r="AO33" s="394">
        <v>9.1734963592914526E-5</v>
      </c>
      <c r="AP33" s="393">
        <v>664.55831000000001</v>
      </c>
      <c r="AQ33" s="394">
        <v>4.8010950331299143E-4</v>
      </c>
    </row>
    <row r="34" spans="1:43" ht="28.5">
      <c r="A34" s="379" t="s">
        <v>463</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c r="T34" s="393">
        <v>0</v>
      </c>
      <c r="U34" s="394">
        <v>0</v>
      </c>
      <c r="V34" s="393">
        <v>0</v>
      </c>
      <c r="W34" s="394">
        <v>0</v>
      </c>
      <c r="X34" s="393">
        <v>0</v>
      </c>
      <c r="Y34" s="394">
        <v>0</v>
      </c>
      <c r="Z34" s="393">
        <v>0</v>
      </c>
      <c r="AA34" s="394">
        <v>0</v>
      </c>
      <c r="AB34" s="393">
        <v>0</v>
      </c>
      <c r="AC34" s="394">
        <v>0</v>
      </c>
      <c r="AD34" s="393">
        <v>0</v>
      </c>
      <c r="AE34" s="394">
        <v>0</v>
      </c>
      <c r="AF34" s="393">
        <v>0</v>
      </c>
      <c r="AG34" s="394">
        <v>0</v>
      </c>
      <c r="AH34" s="393">
        <v>0</v>
      </c>
      <c r="AI34" s="394">
        <v>0</v>
      </c>
      <c r="AJ34" s="393">
        <v>0</v>
      </c>
      <c r="AK34" s="394">
        <v>0</v>
      </c>
      <c r="AL34" s="393">
        <v>0</v>
      </c>
      <c r="AM34" s="394">
        <v>0</v>
      </c>
      <c r="AN34" s="393">
        <v>0</v>
      </c>
      <c r="AO34" s="394">
        <v>0</v>
      </c>
      <c r="AP34" s="393">
        <v>0</v>
      </c>
      <c r="AQ34" s="394">
        <v>0</v>
      </c>
    </row>
    <row r="35" spans="1:43" ht="12.75" customHeight="1">
      <c r="A35" s="34" t="s">
        <v>562</v>
      </c>
    </row>
    <row r="36" spans="1:43" ht="12.75" customHeight="1"/>
    <row r="37" spans="1:43">
      <c r="A37" s="628" t="s">
        <v>83</v>
      </c>
      <c r="AQ37" s="25" t="s">
        <v>1062</v>
      </c>
    </row>
    <row r="39" spans="1:43" ht="12.75" customHeight="1"/>
    <row r="51" spans="1:1">
      <c r="A51" s="34"/>
    </row>
    <row r="52" spans="1:1">
      <c r="A52" s="549"/>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9" t="s">
        <v>1545</v>
      </c>
      <c r="B1" s="608"/>
      <c r="C1" s="608"/>
      <c r="D1" s="608"/>
      <c r="E1" s="608"/>
      <c r="F1" s="608"/>
      <c r="G1" s="562"/>
      <c r="H1" s="562"/>
      <c r="I1" s="562"/>
    </row>
    <row r="2" spans="1:9">
      <c r="A2" s="610" t="s">
        <v>1546</v>
      </c>
      <c r="B2" s="608"/>
      <c r="C2" s="608"/>
      <c r="D2" s="608"/>
      <c r="E2" s="608"/>
      <c r="F2" s="608"/>
      <c r="G2" s="562"/>
      <c r="H2" s="562"/>
      <c r="I2" s="562"/>
    </row>
    <row r="4" spans="1:9">
      <c r="A4" s="59" t="s">
        <v>85</v>
      </c>
      <c r="I4" s="60"/>
    </row>
    <row r="5" spans="1:9">
      <c r="A5" s="561" t="s">
        <v>86</v>
      </c>
      <c r="I5" s="61"/>
    </row>
    <row r="7" spans="1:9" ht="26.25" customHeight="1">
      <c r="A7" s="1126" t="s">
        <v>693</v>
      </c>
      <c r="B7" s="1126"/>
      <c r="C7" s="1126"/>
      <c r="D7" s="59"/>
      <c r="E7" s="1126" t="s">
        <v>695</v>
      </c>
      <c r="F7" s="1126"/>
      <c r="G7" s="1126"/>
      <c r="I7" s="59"/>
    </row>
    <row r="8" spans="1:9" ht="27.75" customHeight="1">
      <c r="A8" s="1127" t="s">
        <v>694</v>
      </c>
      <c r="B8" s="1127"/>
      <c r="C8" s="1127"/>
      <c r="E8" s="1127" t="s">
        <v>696</v>
      </c>
      <c r="F8" s="1127"/>
      <c r="G8" s="1127"/>
      <c r="H8" s="563"/>
    </row>
    <row r="9" spans="1:9">
      <c r="B9" s="562"/>
    </row>
    <row r="10" spans="1:9" ht="26.25" customHeight="1">
      <c r="A10" s="141" t="s">
        <v>558</v>
      </c>
      <c r="B10" s="141" t="s">
        <v>559</v>
      </c>
      <c r="C10" s="141" t="s">
        <v>560</v>
      </c>
      <c r="E10" s="141" t="s">
        <v>561</v>
      </c>
      <c r="F10" s="141" t="s">
        <v>559</v>
      </c>
      <c r="G10" s="141" t="s">
        <v>560</v>
      </c>
    </row>
    <row r="11" spans="1:9">
      <c r="A11" s="81" t="s">
        <v>180</v>
      </c>
      <c r="B11" s="82">
        <v>191</v>
      </c>
      <c r="C11" s="82">
        <v>189</v>
      </c>
      <c r="E11" s="83" t="s">
        <v>1193</v>
      </c>
      <c r="F11" s="82">
        <v>3675</v>
      </c>
      <c r="G11" s="82">
        <v>3666</v>
      </c>
    </row>
    <row r="12" spans="1:9">
      <c r="A12" s="81" t="s">
        <v>232</v>
      </c>
      <c r="B12" s="82">
        <v>251</v>
      </c>
      <c r="C12" s="82">
        <v>249</v>
      </c>
      <c r="E12" s="83" t="s">
        <v>1194</v>
      </c>
      <c r="F12" s="82">
        <v>4427</v>
      </c>
      <c r="G12" s="82">
        <v>4419</v>
      </c>
    </row>
    <row r="13" spans="1:9">
      <c r="A13" s="81" t="s">
        <v>241</v>
      </c>
      <c r="B13" s="183">
        <v>347</v>
      </c>
      <c r="C13" s="82">
        <v>343</v>
      </c>
      <c r="E13" s="83" t="s">
        <v>1230</v>
      </c>
      <c r="F13" s="82">
        <v>5194</v>
      </c>
      <c r="G13" s="82">
        <v>5186</v>
      </c>
    </row>
    <row r="14" spans="1:9">
      <c r="A14" s="81" t="s">
        <v>916</v>
      </c>
      <c r="B14" s="82">
        <v>1521</v>
      </c>
      <c r="C14" s="82">
        <v>1513</v>
      </c>
      <c r="E14" s="83" t="s">
        <v>1462</v>
      </c>
      <c r="F14" s="82">
        <v>5769</v>
      </c>
      <c r="G14" s="82">
        <v>5761</v>
      </c>
    </row>
    <row r="15" spans="1:9">
      <c r="A15" s="81" t="s">
        <v>1192</v>
      </c>
      <c r="B15" s="82">
        <v>4427</v>
      </c>
      <c r="C15" s="82">
        <v>4419</v>
      </c>
      <c r="E15" s="83" t="s">
        <v>1505</v>
      </c>
      <c r="F15" s="82">
        <v>6954</v>
      </c>
      <c r="G15" s="82">
        <v>6947</v>
      </c>
    </row>
    <row r="16" spans="1:9" ht="15">
      <c r="A16" s="34" t="s">
        <v>562</v>
      </c>
      <c r="E16" s="34" t="s">
        <v>557</v>
      </c>
      <c r="F16"/>
      <c r="G16"/>
    </row>
    <row r="17" spans="1:9">
      <c r="A17" s="34"/>
    </row>
    <row r="18" spans="1:9">
      <c r="A18" s="924"/>
    </row>
    <row r="19" spans="1:9">
      <c r="A19" s="925"/>
    </row>
    <row r="21" spans="1:9">
      <c r="A21" s="59" t="s">
        <v>87</v>
      </c>
    </row>
    <row r="22" spans="1:9">
      <c r="A22" s="561" t="s">
        <v>88</v>
      </c>
    </row>
    <row r="23" spans="1:9">
      <c r="E23" s="34"/>
    </row>
    <row r="24" spans="1:9" ht="29.25" customHeight="1">
      <c r="A24" s="1126" t="s">
        <v>697</v>
      </c>
      <c r="B24" s="1126"/>
      <c r="C24" s="1126"/>
      <c r="E24" s="1126" t="s">
        <v>699</v>
      </c>
      <c r="F24" s="1126"/>
      <c r="G24" s="1126"/>
    </row>
    <row r="25" spans="1:9" ht="27" customHeight="1">
      <c r="A25" s="1127" t="s">
        <v>698</v>
      </c>
      <c r="B25" s="1127"/>
      <c r="C25" s="1127"/>
      <c r="E25" s="1127" t="s">
        <v>700</v>
      </c>
      <c r="F25" s="1127"/>
      <c r="G25" s="1127"/>
      <c r="H25" s="1128"/>
      <c r="I25" s="1128"/>
    </row>
    <row r="26" spans="1:9">
      <c r="H26" s="75"/>
      <c r="I26" s="76"/>
    </row>
    <row r="27" spans="1:9" ht="25.5" customHeight="1">
      <c r="A27" s="141" t="s">
        <v>558</v>
      </c>
      <c r="B27" s="141" t="s">
        <v>559</v>
      </c>
      <c r="C27" s="141" t="s">
        <v>560</v>
      </c>
      <c r="E27" s="141" t="s">
        <v>561</v>
      </c>
      <c r="F27" s="141" t="s">
        <v>559</v>
      </c>
      <c r="G27" s="141" t="s">
        <v>560</v>
      </c>
    </row>
    <row r="28" spans="1:9">
      <c r="A28" s="81" t="s">
        <v>180</v>
      </c>
      <c r="B28" s="82">
        <v>13006</v>
      </c>
      <c r="C28" s="82">
        <v>13515</v>
      </c>
      <c r="E28" s="83" t="s">
        <v>1193</v>
      </c>
      <c r="F28" s="82">
        <v>6412</v>
      </c>
      <c r="G28" s="82">
        <v>6532</v>
      </c>
    </row>
    <row r="29" spans="1:9">
      <c r="A29" s="81" t="s">
        <v>232</v>
      </c>
      <c r="B29" s="82">
        <v>11521</v>
      </c>
      <c r="C29" s="82">
        <v>11909</v>
      </c>
      <c r="E29" s="83" t="s">
        <v>1194</v>
      </c>
      <c r="F29" s="82">
        <v>6273</v>
      </c>
      <c r="G29" s="82">
        <v>6390</v>
      </c>
    </row>
    <row r="30" spans="1:9">
      <c r="A30" s="81" t="s">
        <v>241</v>
      </c>
      <c r="B30" s="82">
        <v>10024</v>
      </c>
      <c r="C30" s="82">
        <v>10317</v>
      </c>
      <c r="E30" s="83" t="s">
        <v>1230</v>
      </c>
      <c r="F30" s="82">
        <v>6043</v>
      </c>
      <c r="G30" s="82">
        <v>6164</v>
      </c>
    </row>
    <row r="31" spans="1:9">
      <c r="A31" s="81" t="s">
        <v>916</v>
      </c>
      <c r="B31" s="82">
        <v>7714</v>
      </c>
      <c r="C31" s="82">
        <v>7908</v>
      </c>
      <c r="E31" s="83" t="s">
        <v>1462</v>
      </c>
      <c r="F31" s="82">
        <v>5867</v>
      </c>
      <c r="G31" s="82">
        <v>5989</v>
      </c>
    </row>
    <row r="32" spans="1:9">
      <c r="A32" s="81" t="s">
        <v>1192</v>
      </c>
      <c r="B32" s="82">
        <v>6273</v>
      </c>
      <c r="C32" s="82">
        <v>6390</v>
      </c>
      <c r="E32" s="83" t="s">
        <v>1505</v>
      </c>
      <c r="F32" s="82">
        <v>5768</v>
      </c>
      <c r="G32" s="82">
        <v>5897</v>
      </c>
    </row>
    <row r="33" spans="1:9" ht="15">
      <c r="A33" s="34" t="s">
        <v>557</v>
      </c>
      <c r="E33" s="34" t="s">
        <v>557</v>
      </c>
      <c r="F33" s="267"/>
      <c r="G33" s="267"/>
    </row>
    <row r="35" spans="1:9">
      <c r="A35" s="924"/>
    </row>
    <row r="36" spans="1:9">
      <c r="A36" s="925"/>
    </row>
    <row r="37" spans="1:9">
      <c r="A37" s="628" t="s">
        <v>83</v>
      </c>
    </row>
    <row r="40" spans="1:9">
      <c r="E40" s="34"/>
    </row>
    <row r="41" spans="1:9">
      <c r="E41" s="34"/>
    </row>
    <row r="42" spans="1:9">
      <c r="D42" s="221"/>
      <c r="E42" s="221"/>
      <c r="F42" s="221"/>
      <c r="G42" s="221"/>
      <c r="H42" s="221"/>
      <c r="I42" s="221"/>
    </row>
    <row r="44" spans="1:9">
      <c r="D44" s="222"/>
      <c r="E44" s="222"/>
      <c r="F44" s="222"/>
      <c r="G44" s="222"/>
      <c r="H44" s="222"/>
      <c r="I44" s="222"/>
    </row>
    <row r="46" spans="1:9">
      <c r="I46" s="62"/>
    </row>
    <row r="53" spans="8:8">
      <c r="H53" s="62" t="s">
        <v>1063</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67" customWidth="1"/>
    <col min="2" max="2" width="14.28515625" style="867" bestFit="1" customWidth="1"/>
    <col min="3" max="3" width="12.5703125" style="867" customWidth="1"/>
    <col min="4" max="4" width="13.7109375" style="867" customWidth="1"/>
    <col min="5" max="16384" width="9.140625" style="867"/>
  </cols>
  <sheetData>
    <row r="1" spans="1:4">
      <c r="A1" s="151" t="s">
        <v>1000</v>
      </c>
      <c r="B1" s="292"/>
      <c r="C1" s="292"/>
      <c r="D1" s="292"/>
    </row>
    <row r="2" spans="1:4">
      <c r="A2" s="537" t="s">
        <v>1001</v>
      </c>
      <c r="B2" s="292"/>
      <c r="C2" s="292"/>
      <c r="D2" s="292"/>
    </row>
    <row r="3" spans="1:4">
      <c r="A3" s="292"/>
      <c r="B3" s="292"/>
      <c r="C3" s="292"/>
      <c r="D3" s="292"/>
    </row>
    <row r="4" spans="1:4">
      <c r="A4" s="292"/>
      <c r="B4" s="292"/>
      <c r="C4" s="292"/>
      <c r="D4" s="868" t="s">
        <v>331</v>
      </c>
    </row>
    <row r="5" spans="1:4" ht="35.25" customHeight="1">
      <c r="A5" s="1129" t="s">
        <v>321</v>
      </c>
      <c r="B5" s="869" t="s">
        <v>1002</v>
      </c>
      <c r="C5" s="1131" t="s">
        <v>360</v>
      </c>
      <c r="D5" s="1131"/>
    </row>
    <row r="6" spans="1:4" ht="22.5">
      <c r="A6" s="1130"/>
      <c r="B6" s="870" t="s">
        <v>1505</v>
      </c>
      <c r="C6" s="871" t="s">
        <v>361</v>
      </c>
      <c r="D6" s="871" t="s">
        <v>362</v>
      </c>
    </row>
    <row r="7" spans="1:4">
      <c r="A7" s="468" t="s">
        <v>1003</v>
      </c>
      <c r="B7" s="469">
        <v>5675.0989600000003</v>
      </c>
      <c r="C7" s="470">
        <v>8.7350721532953965</v>
      </c>
      <c r="D7" s="469">
        <v>5092.1449899999998</v>
      </c>
    </row>
    <row r="8" spans="1:4">
      <c r="A8" s="468" t="s">
        <v>1046</v>
      </c>
      <c r="B8" s="469">
        <v>12067.429249999999</v>
      </c>
      <c r="C8" s="470">
        <v>0.22349490467325497</v>
      </c>
      <c r="D8" s="469">
        <v>2204.3483300000003</v>
      </c>
    </row>
    <row r="9" spans="1:4">
      <c r="A9" s="468" t="s">
        <v>1047</v>
      </c>
      <c r="B9" s="469">
        <v>1740825.1900700002</v>
      </c>
      <c r="C9" s="470">
        <v>0.51329620735906079</v>
      </c>
      <c r="D9" s="469">
        <v>590471.9534700003</v>
      </c>
    </row>
    <row r="10" spans="1:4">
      <c r="A10" s="468" t="s">
        <v>1004</v>
      </c>
      <c r="B10" s="469">
        <v>17.976970000000001</v>
      </c>
      <c r="C10" s="470">
        <v>-0.12660315739048383</v>
      </c>
      <c r="D10" s="469">
        <v>-2.6058499999999984</v>
      </c>
    </row>
    <row r="11" spans="1:4">
      <c r="A11" s="468" t="s">
        <v>1005</v>
      </c>
      <c r="B11" s="469">
        <v>11178.994949999998</v>
      </c>
      <c r="C11" s="470">
        <v>470.71860046484073</v>
      </c>
      <c r="D11" s="469">
        <v>11155.29651</v>
      </c>
    </row>
    <row r="12" spans="1:4">
      <c r="A12" s="468" t="s">
        <v>1048</v>
      </c>
      <c r="B12" s="469">
        <v>128735.83431999999</v>
      </c>
      <c r="C12" s="470">
        <v>0.22818813280892222</v>
      </c>
      <c r="D12" s="469">
        <v>23918.151359999985</v>
      </c>
    </row>
    <row r="13" spans="1:4" ht="22.5">
      <c r="A13" s="471" t="s">
        <v>1049</v>
      </c>
      <c r="B13" s="469">
        <v>122.52878999999999</v>
      </c>
      <c r="C13" s="470">
        <v>1.0416030933099973</v>
      </c>
      <c r="D13" s="469">
        <v>62.512819999999998</v>
      </c>
    </row>
    <row r="14" spans="1:4">
      <c r="A14" s="872" t="s">
        <v>1006</v>
      </c>
      <c r="B14" s="873">
        <v>1898623.0533099999</v>
      </c>
      <c r="C14" s="874">
        <v>0.50003253148348858</v>
      </c>
      <c r="D14" s="873">
        <v>632901.80163000012</v>
      </c>
    </row>
    <row r="15" spans="1:4">
      <c r="A15" s="468" t="s">
        <v>1050</v>
      </c>
      <c r="B15" s="469">
        <v>818465.36074999999</v>
      </c>
      <c r="C15" s="470">
        <v>0.83037071416918207</v>
      </c>
      <c r="D15" s="469">
        <v>371307.11329000001</v>
      </c>
    </row>
    <row r="16" spans="1:4">
      <c r="A16" s="471" t="s">
        <v>1051</v>
      </c>
      <c r="B16" s="469">
        <v>103460.64638999999</v>
      </c>
      <c r="C16" s="470">
        <v>5.0052597106397673E-2</v>
      </c>
      <c r="D16" s="469">
        <v>4931.633010000005</v>
      </c>
    </row>
    <row r="17" spans="1:4" ht="22.5">
      <c r="A17" s="471" t="s">
        <v>1053</v>
      </c>
      <c r="B17" s="469">
        <v>0</v>
      </c>
      <c r="C17" s="470">
        <v>0</v>
      </c>
      <c r="D17" s="469">
        <v>0</v>
      </c>
    </row>
    <row r="18" spans="1:4">
      <c r="A18" s="468" t="s">
        <v>1054</v>
      </c>
      <c r="B18" s="469">
        <v>0</v>
      </c>
      <c r="C18" s="470">
        <v>0</v>
      </c>
      <c r="D18" s="469">
        <v>0</v>
      </c>
    </row>
    <row r="19" spans="1:4">
      <c r="A19" s="468" t="s">
        <v>1055</v>
      </c>
      <c r="B19" s="469">
        <v>1666016.93502</v>
      </c>
      <c r="C19" s="470">
        <v>0.56348893793869137</v>
      </c>
      <c r="D19" s="469">
        <v>600440.52153000003</v>
      </c>
    </row>
    <row r="20" spans="1:4">
      <c r="A20" s="468" t="s">
        <v>1056</v>
      </c>
      <c r="B20" s="469">
        <v>17042.875030000003</v>
      </c>
      <c r="C20" s="470">
        <v>8.0799886919206504E-2</v>
      </c>
      <c r="D20" s="469">
        <v>1274.1141000000016</v>
      </c>
    </row>
    <row r="21" spans="1:4">
      <c r="A21" s="468" t="s">
        <v>1057</v>
      </c>
      <c r="B21" s="469">
        <v>4181.5159899999999</v>
      </c>
      <c r="C21" s="470">
        <v>-0.53338885309634831</v>
      </c>
      <c r="D21" s="469">
        <v>-4779.94157</v>
      </c>
    </row>
    <row r="22" spans="1:4">
      <c r="A22" s="468" t="s">
        <v>1058</v>
      </c>
      <c r="B22" s="469">
        <v>481.93283000000002</v>
      </c>
      <c r="C22" s="470">
        <v>-0.51401423338098873</v>
      </c>
      <c r="D22" s="469">
        <v>-509.72755000000001</v>
      </c>
    </row>
    <row r="23" spans="1:4">
      <c r="A23" s="471" t="s">
        <v>1059</v>
      </c>
      <c r="B23" s="469">
        <v>2658.35716</v>
      </c>
      <c r="C23" s="470">
        <v>2.6896975430512708</v>
      </c>
      <c r="D23" s="469">
        <v>1937.8761100000002</v>
      </c>
    </row>
    <row r="24" spans="1:4" ht="22.5">
      <c r="A24" s="471" t="s">
        <v>1060</v>
      </c>
      <c r="B24" s="469">
        <v>104780.79087000001</v>
      </c>
      <c r="C24" s="470">
        <v>0.39385342098902443</v>
      </c>
      <c r="D24" s="469">
        <v>29607.326219999999</v>
      </c>
    </row>
    <row r="25" spans="1:4">
      <c r="A25" s="872" t="s">
        <v>1007</v>
      </c>
      <c r="B25" s="873">
        <v>1898623.05329</v>
      </c>
      <c r="C25" s="874">
        <v>0.50003253175211637</v>
      </c>
      <c r="D25" s="873">
        <v>632901.80185000016</v>
      </c>
    </row>
    <row r="26" spans="1:4">
      <c r="A26" s="468" t="s">
        <v>1077</v>
      </c>
      <c r="B26" s="469">
        <v>818465.36074999999</v>
      </c>
      <c r="C26" s="470">
        <v>0.83037071416918207</v>
      </c>
      <c r="D26" s="469">
        <v>371307.11329000001</v>
      </c>
    </row>
    <row r="27" spans="1:4">
      <c r="A27" s="34" t="s">
        <v>562</v>
      </c>
      <c r="B27" s="875"/>
      <c r="C27" s="875"/>
      <c r="D27" s="876"/>
    </row>
    <row r="28" spans="1:4">
      <c r="A28" s="924"/>
      <c r="B28" s="875"/>
      <c r="C28" s="875"/>
      <c r="D28" s="876"/>
    </row>
    <row r="29" spans="1:4">
      <c r="A29" s="925"/>
      <c r="B29" s="878"/>
      <c r="C29" s="878"/>
      <c r="D29" s="876"/>
    </row>
    <row r="30" spans="1:4">
      <c r="A30" s="925"/>
      <c r="B30" s="878"/>
      <c r="C30" s="878"/>
      <c r="D30" s="876"/>
    </row>
    <row r="31" spans="1:4">
      <c r="A31" s="151" t="s">
        <v>1066</v>
      </c>
      <c r="B31" s="878"/>
      <c r="C31" s="878"/>
      <c r="D31" s="876"/>
    </row>
    <row r="32" spans="1:4">
      <c r="A32" s="537" t="s">
        <v>1067</v>
      </c>
      <c r="B32" s="878"/>
      <c r="C32" s="878"/>
      <c r="D32" s="876"/>
    </row>
    <row r="33" spans="1:4">
      <c r="A33" s="877"/>
      <c r="B33" s="878"/>
      <c r="C33" s="878"/>
      <c r="D33" s="876"/>
    </row>
    <row r="34" spans="1:4">
      <c r="A34" s="879"/>
      <c r="B34" s="292"/>
      <c r="C34" s="292"/>
      <c r="D34" s="868" t="s">
        <v>331</v>
      </c>
    </row>
    <row r="35" spans="1:4" ht="40.5" customHeight="1">
      <c r="A35" s="1129" t="s">
        <v>321</v>
      </c>
      <c r="B35" s="869" t="s">
        <v>322</v>
      </c>
      <c r="C35" s="1131" t="s">
        <v>380</v>
      </c>
      <c r="D35" s="1131"/>
    </row>
    <row r="36" spans="1:4" ht="22.5">
      <c r="A36" s="1132"/>
      <c r="B36" s="870" t="s">
        <v>1506</v>
      </c>
      <c r="C36" s="871" t="s">
        <v>361</v>
      </c>
      <c r="D36" s="871" t="s">
        <v>362</v>
      </c>
    </row>
    <row r="37" spans="1:4" ht="45">
      <c r="A37" s="80" t="s">
        <v>1034</v>
      </c>
      <c r="B37" s="469">
        <v>662981.15052000002</v>
      </c>
      <c r="C37" s="470">
        <v>0.21990967275888185</v>
      </c>
      <c r="D37" s="469">
        <v>119513.74032999993</v>
      </c>
    </row>
    <row r="38" spans="1:4">
      <c r="A38" s="80" t="s">
        <v>1035</v>
      </c>
      <c r="B38" s="469">
        <v>112160.72463</v>
      </c>
      <c r="C38" s="470">
        <v>-0.12752458395186436</v>
      </c>
      <c r="D38" s="469">
        <v>-16393.871370000004</v>
      </c>
    </row>
    <row r="39" spans="1:4">
      <c r="A39" s="80" t="s">
        <v>1036</v>
      </c>
      <c r="B39" s="469">
        <v>0</v>
      </c>
      <c r="C39" s="470">
        <v>0</v>
      </c>
      <c r="D39" s="469">
        <v>0</v>
      </c>
    </row>
    <row r="40" spans="1:4">
      <c r="A40" s="80" t="s">
        <v>1037</v>
      </c>
      <c r="B40" s="469">
        <v>1351.63348</v>
      </c>
      <c r="C40" s="470">
        <v>23.762502775544725</v>
      </c>
      <c r="D40" s="469">
        <v>1297.0496000000001</v>
      </c>
    </row>
    <row r="41" spans="1:4" ht="22.5">
      <c r="A41" s="80" t="s">
        <v>1038</v>
      </c>
      <c r="B41" s="527">
        <v>-657969.85516000004</v>
      </c>
      <c r="C41" s="880">
        <v>0.20939060995823169</v>
      </c>
      <c r="D41" s="527">
        <v>-113919.11610000014</v>
      </c>
    </row>
    <row r="42" spans="1:4">
      <c r="A42" s="80" t="s">
        <v>1039</v>
      </c>
      <c r="B42" s="527">
        <v>-13995.99245</v>
      </c>
      <c r="C42" s="880">
        <v>1.2679769562203449</v>
      </c>
      <c r="D42" s="527">
        <v>-7824.8572399999994</v>
      </c>
    </row>
    <row r="43" spans="1:4">
      <c r="A43" s="80" t="s">
        <v>1040</v>
      </c>
      <c r="B43" s="527">
        <v>-95780.851980000007</v>
      </c>
      <c r="C43" s="880">
        <v>-0.14546476694912863</v>
      </c>
      <c r="D43" s="527">
        <v>16304.464429999993</v>
      </c>
    </row>
    <row r="44" spans="1:4">
      <c r="A44" s="80" t="s">
        <v>1041</v>
      </c>
      <c r="B44" s="527">
        <v>-2472.1114900000002</v>
      </c>
      <c r="C44" s="880">
        <v>0</v>
      </c>
      <c r="D44" s="527">
        <v>-2472.1114900000002</v>
      </c>
    </row>
    <row r="45" spans="1:4" ht="22.5">
      <c r="A45" s="80" t="s">
        <v>1042</v>
      </c>
      <c r="B45" s="527">
        <v>6274.6975500000008</v>
      </c>
      <c r="C45" s="880">
        <v>-0.35771921082243724</v>
      </c>
      <c r="D45" s="527">
        <v>-3494.7018399999997</v>
      </c>
    </row>
    <row r="46" spans="1:4">
      <c r="A46" s="80" t="s">
        <v>1043</v>
      </c>
      <c r="B46" s="527">
        <v>-1577.1498700000002</v>
      </c>
      <c r="C46" s="880">
        <v>-0.10441853803070249</v>
      </c>
      <c r="D46" s="527">
        <v>183.88464999999991</v>
      </c>
    </row>
    <row r="47" spans="1:4" ht="22.5">
      <c r="A47" s="80" t="s">
        <v>1044</v>
      </c>
      <c r="B47" s="527">
        <v>4697.5476799999997</v>
      </c>
      <c r="C47" s="880">
        <v>-0.41341987331304003</v>
      </c>
      <c r="D47" s="527">
        <v>-3310.8171900000002</v>
      </c>
    </row>
    <row r="48" spans="1:4">
      <c r="A48" s="80" t="s">
        <v>1045</v>
      </c>
      <c r="B48" s="527">
        <v>-487.62482</v>
      </c>
      <c r="C48" s="880">
        <v>-4.079256715811802E-2</v>
      </c>
      <c r="D48" s="527">
        <v>20.737399999999965</v>
      </c>
    </row>
    <row r="49" spans="1:5" ht="21.75">
      <c r="A49" s="881" t="s">
        <v>1052</v>
      </c>
      <c r="B49" s="882">
        <v>4209.9228600000006</v>
      </c>
      <c r="C49" s="883">
        <v>-0.43867715033407351</v>
      </c>
      <c r="D49" s="882">
        <v>-3290.0797900000002</v>
      </c>
    </row>
    <row r="50" spans="1:5">
      <c r="A50" s="34" t="s">
        <v>562</v>
      </c>
    </row>
    <row r="51" spans="1:5">
      <c r="A51" s="924"/>
    </row>
    <row r="52" spans="1:5">
      <c r="A52" s="925"/>
    </row>
    <row r="54" spans="1:5">
      <c r="A54" s="628" t="s">
        <v>83</v>
      </c>
    </row>
    <row r="56" spans="1:5">
      <c r="E56" s="62" t="s">
        <v>1135</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67" customWidth="1"/>
    <col min="2" max="2" width="13.140625" style="867" customWidth="1"/>
    <col min="3" max="3" width="13.42578125" style="867" customWidth="1"/>
    <col min="4" max="4" width="12.85546875" style="867" customWidth="1"/>
    <col min="5" max="5" width="12.7109375" style="867" bestFit="1" customWidth="1"/>
    <col min="6" max="16384" width="9.140625" style="867"/>
  </cols>
  <sheetData>
    <row r="1" spans="1:5">
      <c r="A1" s="884" t="s">
        <v>1069</v>
      </c>
      <c r="B1" s="885"/>
      <c r="C1" s="885"/>
      <c r="D1" s="886"/>
      <c r="E1" s="727" t="s">
        <v>1507</v>
      </c>
    </row>
    <row r="2" spans="1:5">
      <c r="A2" s="537" t="s">
        <v>1070</v>
      </c>
      <c r="B2" s="886"/>
      <c r="C2" s="886"/>
      <c r="D2" s="886"/>
      <c r="E2" s="542" t="s">
        <v>1508</v>
      </c>
    </row>
    <row r="3" spans="1:5">
      <c r="A3" s="886"/>
      <c r="B3" s="886"/>
      <c r="C3" s="868" t="s">
        <v>331</v>
      </c>
      <c r="D3" s="886"/>
    </row>
    <row r="4" spans="1:5" ht="24">
      <c r="A4" s="869" t="s">
        <v>433</v>
      </c>
      <c r="B4" s="898" t="s">
        <v>1008</v>
      </c>
      <c r="C4" s="898" t="s">
        <v>1009</v>
      </c>
      <c r="D4" s="886"/>
    </row>
    <row r="5" spans="1:5">
      <c r="A5" s="913" t="s">
        <v>1068</v>
      </c>
      <c r="B5" s="896">
        <v>74631.384679999988</v>
      </c>
      <c r="C5" s="897">
        <v>4.2379448775477863E-2</v>
      </c>
      <c r="D5" s="886"/>
    </row>
    <row r="6" spans="1:5">
      <c r="A6" s="80" t="s">
        <v>1010</v>
      </c>
      <c r="B6" s="896">
        <v>69005.137489999994</v>
      </c>
      <c r="C6" s="897">
        <v>3.9184583028190202E-2</v>
      </c>
      <c r="D6" s="886"/>
    </row>
    <row r="7" spans="1:5">
      <c r="A7" s="80" t="s">
        <v>1014</v>
      </c>
      <c r="B7" s="896">
        <v>908.87003000000004</v>
      </c>
      <c r="C7" s="897">
        <v>5.1610205338015224E-4</v>
      </c>
      <c r="D7" s="886"/>
    </row>
    <row r="8" spans="1:5">
      <c r="A8" s="80" t="s">
        <v>1011</v>
      </c>
      <c r="B8" s="896">
        <v>1483356.5020999999</v>
      </c>
      <c r="C8" s="897">
        <v>0.84232432730630369</v>
      </c>
      <c r="D8" s="886"/>
    </row>
    <row r="9" spans="1:5">
      <c r="A9" s="80" t="s">
        <v>1012</v>
      </c>
      <c r="B9" s="896">
        <v>1529.2188999999998</v>
      </c>
      <c r="C9" s="897">
        <v>8.6836730039138547E-4</v>
      </c>
      <c r="D9" s="886"/>
    </row>
    <row r="10" spans="1:5">
      <c r="A10" s="80" t="s">
        <v>1013</v>
      </c>
      <c r="B10" s="896">
        <v>54459.25189</v>
      </c>
      <c r="C10" s="897">
        <v>3.0924698579813371E-2</v>
      </c>
      <c r="D10" s="886"/>
    </row>
    <row r="11" spans="1:5">
      <c r="A11" s="80" t="s">
        <v>1015</v>
      </c>
      <c r="B11" s="896"/>
      <c r="C11" s="897">
        <v>0</v>
      </c>
      <c r="D11" s="886"/>
    </row>
    <row r="12" spans="1:5">
      <c r="A12" s="895" t="s">
        <v>1020</v>
      </c>
      <c r="B12" s="896">
        <v>72271.954750000004</v>
      </c>
      <c r="C12" s="897">
        <v>4.1039645952757893E-2</v>
      </c>
      <c r="D12" s="886"/>
    </row>
    <row r="13" spans="1:5">
      <c r="A13" s="80" t="s">
        <v>1016</v>
      </c>
      <c r="B13" s="896">
        <v>4865.4149799999996</v>
      </c>
      <c r="C13" s="897">
        <v>2.7628270036856115E-3</v>
      </c>
      <c r="D13" s="886"/>
    </row>
    <row r="14" spans="1:5" ht="21.75">
      <c r="A14" s="914" t="s">
        <v>1092</v>
      </c>
      <c r="B14" s="915">
        <v>1761027.7348199997</v>
      </c>
      <c r="C14" s="916">
        <v>1.0000000000000002</v>
      </c>
      <c r="D14" s="886"/>
    </row>
    <row r="15" spans="1:5">
      <c r="A15" s="34" t="s">
        <v>562</v>
      </c>
      <c r="B15" s="886"/>
      <c r="C15" s="886"/>
      <c r="D15" s="886"/>
    </row>
    <row r="16" spans="1:5">
      <c r="A16" s="924"/>
      <c r="B16" s="886"/>
      <c r="C16" s="886"/>
      <c r="D16" s="886"/>
    </row>
    <row r="17" spans="1:5">
      <c r="A17" s="925"/>
      <c r="B17" s="886"/>
      <c r="C17" s="886"/>
      <c r="D17" s="886"/>
    </row>
    <row r="18" spans="1:5">
      <c r="A18" s="925"/>
      <c r="B18" s="886"/>
      <c r="C18" s="886"/>
      <c r="D18" s="886"/>
    </row>
    <row r="19" spans="1:5">
      <c r="A19" s="887" t="s">
        <v>1071</v>
      </c>
      <c r="B19" s="886"/>
      <c r="C19" s="886"/>
      <c r="E19" s="727" t="s">
        <v>1507</v>
      </c>
    </row>
    <row r="20" spans="1:5">
      <c r="A20" s="537" t="s">
        <v>1072</v>
      </c>
      <c r="B20" s="886"/>
      <c r="C20" s="886"/>
      <c r="E20" s="542" t="s">
        <v>1508</v>
      </c>
    </row>
    <row r="21" spans="1:5">
      <c r="A21" s="886"/>
      <c r="B21" s="868" t="s">
        <v>331</v>
      </c>
      <c r="C21" s="886"/>
      <c r="D21" s="886"/>
    </row>
    <row r="22" spans="1:5" ht="24">
      <c r="A22" s="901" t="s">
        <v>1025</v>
      </c>
      <c r="B22" s="902" t="s">
        <v>1026</v>
      </c>
      <c r="C22" s="886"/>
      <c r="D22" s="886"/>
    </row>
    <row r="23" spans="1:5">
      <c r="A23" s="888" t="s">
        <v>1017</v>
      </c>
      <c r="B23" s="889">
        <v>63648.62401</v>
      </c>
      <c r="C23" s="886"/>
      <c r="D23" s="886"/>
    </row>
    <row r="24" spans="1:5">
      <c r="A24" s="888" t="s">
        <v>1018</v>
      </c>
      <c r="B24" s="889">
        <v>107340.89688</v>
      </c>
      <c r="C24" s="886"/>
      <c r="D24" s="886"/>
    </row>
    <row r="25" spans="1:5" ht="21.75">
      <c r="A25" s="899" t="s">
        <v>1100</v>
      </c>
      <c r="B25" s="891">
        <v>43692.272870000008</v>
      </c>
      <c r="C25" s="886"/>
      <c r="D25" s="886"/>
    </row>
    <row r="26" spans="1:5">
      <c r="A26" s="888" t="s">
        <v>1019</v>
      </c>
      <c r="B26" s="889">
        <v>21216.208009999998</v>
      </c>
      <c r="C26" s="886"/>
      <c r="D26" s="886"/>
    </row>
    <row r="27" spans="1:5">
      <c r="A27" s="888" t="s">
        <v>1029</v>
      </c>
      <c r="B27" s="889">
        <v>107340.89688</v>
      </c>
      <c r="C27" s="886"/>
      <c r="D27" s="886"/>
    </row>
    <row r="28" spans="1:5" ht="32.25">
      <c r="A28" s="899" t="s">
        <v>1021</v>
      </c>
      <c r="B28" s="891">
        <v>86124.688869999998</v>
      </c>
      <c r="C28" s="886"/>
      <c r="D28" s="886"/>
    </row>
    <row r="29" spans="1:5" ht="22.5">
      <c r="A29" s="900" t="s">
        <v>1022</v>
      </c>
      <c r="B29" s="889">
        <v>46200</v>
      </c>
      <c r="C29" s="886"/>
      <c r="D29" s="886"/>
    </row>
    <row r="30" spans="1:5">
      <c r="A30" s="888" t="s">
        <v>1029</v>
      </c>
      <c r="B30" s="889">
        <v>107340.89688</v>
      </c>
      <c r="C30" s="886"/>
      <c r="D30" s="886"/>
    </row>
    <row r="31" spans="1:5" ht="32.25">
      <c r="A31" s="899" t="s">
        <v>1023</v>
      </c>
      <c r="B31" s="891">
        <v>61140.896879999993</v>
      </c>
      <c r="C31" s="886"/>
      <c r="D31" s="886"/>
    </row>
    <row r="32" spans="1:5">
      <c r="A32" s="34" t="s">
        <v>562</v>
      </c>
      <c r="B32" s="886"/>
      <c r="C32" s="886"/>
      <c r="D32" s="886"/>
    </row>
    <row r="33" spans="1:4">
      <c r="A33" s="57" t="s">
        <v>1101</v>
      </c>
      <c r="B33" s="886"/>
      <c r="C33" s="886"/>
      <c r="D33" s="886"/>
    </row>
    <row r="34" spans="1:4">
      <c r="A34" s="924"/>
      <c r="B34" s="886"/>
      <c r="C34" s="886"/>
      <c r="D34" s="886"/>
    </row>
    <row r="35" spans="1:4">
      <c r="A35" s="925"/>
    </row>
    <row r="36" spans="1:4">
      <c r="A36" s="925"/>
    </row>
    <row r="37" spans="1:4">
      <c r="A37" s="887" t="s">
        <v>1073</v>
      </c>
      <c r="B37" s="886"/>
      <c r="C37" s="886"/>
      <c r="D37" s="886"/>
    </row>
    <row r="38" spans="1:4">
      <c r="A38" s="537" t="s">
        <v>1074</v>
      </c>
      <c r="B38" s="886"/>
      <c r="C38" s="886"/>
      <c r="D38" s="886"/>
    </row>
    <row r="39" spans="1:4">
      <c r="A39" s="886"/>
      <c r="C39" s="886"/>
      <c r="D39" s="868" t="s">
        <v>331</v>
      </c>
    </row>
    <row r="40" spans="1:4" ht="78.75" customHeight="1">
      <c r="A40" s="910" t="s">
        <v>1027</v>
      </c>
      <c r="B40" s="910" t="s">
        <v>1002</v>
      </c>
      <c r="C40" s="1131" t="s">
        <v>360</v>
      </c>
      <c r="D40" s="1131"/>
    </row>
    <row r="41" spans="1:4" ht="22.5">
      <c r="A41" s="911"/>
      <c r="B41" s="926" t="s">
        <v>1505</v>
      </c>
      <c r="C41" s="912" t="s">
        <v>361</v>
      </c>
      <c r="D41" s="912" t="s">
        <v>362</v>
      </c>
    </row>
    <row r="42" spans="1:4">
      <c r="A42" s="888" t="s">
        <v>1028</v>
      </c>
      <c r="B42" s="889">
        <v>8122.4336700000013</v>
      </c>
      <c r="C42" s="892">
        <v>0.17064247095647267</v>
      </c>
      <c r="D42" s="889">
        <v>1183.9927100000009</v>
      </c>
    </row>
    <row r="43" spans="1:4">
      <c r="A43" s="888" t="s">
        <v>1030</v>
      </c>
      <c r="B43" s="889">
        <v>2883.9352899999999</v>
      </c>
      <c r="C43" s="892">
        <v>0.32363120943663759</v>
      </c>
      <c r="D43" s="889">
        <v>705.12954000000002</v>
      </c>
    </row>
    <row r="44" spans="1:4">
      <c r="A44" s="888" t="s">
        <v>1031</v>
      </c>
      <c r="B44" s="889">
        <v>1185232.98021</v>
      </c>
      <c r="C44" s="892">
        <v>0.76224844781447954</v>
      </c>
      <c r="D44" s="889">
        <v>512664.37520999991</v>
      </c>
    </row>
    <row r="45" spans="1:4">
      <c r="A45" s="888" t="s">
        <v>1032</v>
      </c>
      <c r="B45" s="889">
        <v>161238.51404000001</v>
      </c>
      <c r="C45" s="892">
        <v>-0.10200450381984794</v>
      </c>
      <c r="D45" s="889">
        <v>-18315.297449999958</v>
      </c>
    </row>
    <row r="46" spans="1:4">
      <c r="A46" s="888" t="s">
        <v>1033</v>
      </c>
      <c r="B46" s="889">
        <v>233737.73699</v>
      </c>
      <c r="C46" s="892">
        <v>0.84756054742989551</v>
      </c>
      <c r="D46" s="889">
        <v>107226.19325999999</v>
      </c>
    </row>
    <row r="47" spans="1:4">
      <c r="A47" s="890" t="s">
        <v>1061</v>
      </c>
      <c r="B47" s="893">
        <v>1591215.6002000002</v>
      </c>
      <c r="C47" s="894">
        <v>0.61094776603271317</v>
      </c>
      <c r="D47" s="893">
        <v>603464.39326999988</v>
      </c>
    </row>
    <row r="48" spans="1:4">
      <c r="A48" s="34" t="s">
        <v>562</v>
      </c>
    </row>
    <row r="49" spans="1:5">
      <c r="E49" s="867" t="s">
        <v>1024</v>
      </c>
    </row>
    <row r="50" spans="1:5">
      <c r="A50" s="924"/>
    </row>
    <row r="51" spans="1:5">
      <c r="A51" s="925"/>
    </row>
    <row r="54" spans="1:5">
      <c r="A54" s="628" t="s">
        <v>83</v>
      </c>
    </row>
    <row r="58" spans="1:5">
      <c r="E58" s="62" t="s">
        <v>1136</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Q115"/>
  <sheetViews>
    <sheetView showGridLines="0" zoomScaleNormal="100" workbookViewId="0"/>
  </sheetViews>
  <sheetFormatPr defaultRowHeight="15"/>
  <cols>
    <col min="1" max="1" width="29.140625" customWidth="1"/>
    <col min="2" max="2" width="23.28515625" style="267" bestFit="1" customWidth="1"/>
    <col min="3" max="4" width="12.140625" customWidth="1"/>
    <col min="5" max="5" width="10.85546875" customWidth="1"/>
    <col min="6" max="7" width="11.42578125" customWidth="1"/>
    <col min="8" max="8" width="11.5703125" customWidth="1"/>
    <col min="9" max="9" width="11.85546875" customWidth="1"/>
    <col min="10" max="10" width="10.85546875" customWidth="1"/>
    <col min="11" max="12" width="11.42578125" customWidth="1"/>
    <col min="13" max="14" width="11" bestFit="1" customWidth="1"/>
    <col min="15" max="15" width="10.85546875" customWidth="1"/>
    <col min="16" max="17" width="11.42578125" customWidth="1"/>
  </cols>
  <sheetData>
    <row r="1" spans="1:17" ht="18">
      <c r="A1" s="611" t="s">
        <v>89</v>
      </c>
      <c r="B1" s="611"/>
      <c r="C1" s="558"/>
      <c r="D1" s="558"/>
      <c r="E1" s="203"/>
      <c r="F1" s="203"/>
      <c r="G1" s="203"/>
      <c r="H1" s="203"/>
      <c r="I1" s="203"/>
      <c r="J1" s="203"/>
      <c r="K1" s="203"/>
      <c r="L1" s="203"/>
      <c r="M1" s="203"/>
      <c r="N1" s="203"/>
      <c r="O1" s="203"/>
      <c r="P1" s="203"/>
      <c r="Q1" s="203"/>
    </row>
    <row r="2" spans="1:17" ht="18">
      <c r="A2" s="612" t="s">
        <v>90</v>
      </c>
      <c r="B2" s="612"/>
      <c r="C2" s="558"/>
      <c r="D2" s="558"/>
      <c r="E2" s="203"/>
      <c r="F2" s="203"/>
      <c r="G2" s="203"/>
      <c r="H2" s="203"/>
      <c r="I2" s="203"/>
      <c r="J2" s="203"/>
      <c r="K2" s="203"/>
      <c r="L2" s="203"/>
      <c r="M2" s="203"/>
      <c r="N2" s="203"/>
      <c r="O2" s="203"/>
      <c r="P2" s="203"/>
      <c r="Q2" s="203"/>
    </row>
    <row r="3" spans="1:17" s="267" customFormat="1" ht="18">
      <c r="A3" s="559"/>
      <c r="B3" s="559"/>
      <c r="C3" s="558"/>
      <c r="D3" s="558"/>
      <c r="E3" s="203"/>
      <c r="F3" s="203"/>
      <c r="G3" s="203"/>
      <c r="H3" s="203"/>
      <c r="I3" s="203"/>
      <c r="J3" s="203"/>
      <c r="K3" s="203"/>
      <c r="L3" s="203"/>
      <c r="M3" s="203"/>
      <c r="N3" s="203"/>
      <c r="O3" s="203"/>
      <c r="P3" s="203"/>
      <c r="Q3" s="203"/>
    </row>
    <row r="4" spans="1:17" ht="12.6" customHeight="1">
      <c r="A4" s="151" t="s">
        <v>1561</v>
      </c>
      <c r="B4" s="151"/>
    </row>
    <row r="5" spans="1:17" ht="12.75" customHeight="1">
      <c r="A5" s="537" t="s">
        <v>1562</v>
      </c>
      <c r="B5" s="537"/>
      <c r="I5" s="53"/>
      <c r="K5" s="53"/>
    </row>
    <row r="6" spans="1:17" ht="12.75" customHeight="1">
      <c r="M6" s="1133" t="s">
        <v>551</v>
      </c>
      <c r="N6" s="1134"/>
      <c r="O6" s="1134"/>
      <c r="P6" s="1134"/>
      <c r="Q6" s="1134"/>
    </row>
    <row r="7" spans="1:17" ht="24" customHeight="1">
      <c r="A7" s="1044"/>
      <c r="B7" s="1043"/>
      <c r="C7" s="1135" t="s">
        <v>548</v>
      </c>
      <c r="D7" s="1135"/>
      <c r="E7" s="1135"/>
      <c r="F7" s="1135"/>
      <c r="G7" s="1135"/>
      <c r="H7" s="1135" t="s">
        <v>549</v>
      </c>
      <c r="I7" s="1135"/>
      <c r="J7" s="1135"/>
      <c r="K7" s="1135"/>
      <c r="L7" s="1135"/>
      <c r="M7" s="1135" t="s">
        <v>550</v>
      </c>
      <c r="N7" s="1135"/>
      <c r="O7" s="1135"/>
      <c r="P7" s="1135"/>
      <c r="Q7" s="1135"/>
    </row>
    <row r="8" spans="1:17" ht="48" customHeight="1">
      <c r="A8" s="1043" t="s">
        <v>1541</v>
      </c>
      <c r="B8" s="1043" t="s">
        <v>1542</v>
      </c>
      <c r="C8" s="1136" t="s">
        <v>552</v>
      </c>
      <c r="D8" s="1136"/>
      <c r="E8" s="1136"/>
      <c r="F8" s="1136" t="s">
        <v>553</v>
      </c>
      <c r="G8" s="1136"/>
      <c r="H8" s="1136" t="s">
        <v>552</v>
      </c>
      <c r="I8" s="1136"/>
      <c r="J8" s="1136"/>
      <c r="K8" s="1136" t="s">
        <v>554</v>
      </c>
      <c r="L8" s="1136"/>
      <c r="M8" s="1136" t="s">
        <v>555</v>
      </c>
      <c r="N8" s="1136"/>
      <c r="O8" s="1136"/>
      <c r="P8" s="1136" t="s">
        <v>554</v>
      </c>
      <c r="Q8" s="1136"/>
    </row>
    <row r="9" spans="1:17" ht="48">
      <c r="A9" s="1044"/>
      <c r="B9" s="1043"/>
      <c r="C9" s="845" t="s">
        <v>1563</v>
      </c>
      <c r="D9" s="845" t="s">
        <v>1564</v>
      </c>
      <c r="E9" s="395" t="s">
        <v>1565</v>
      </c>
      <c r="F9" s="845" t="s">
        <v>1563</v>
      </c>
      <c r="G9" s="845" t="s">
        <v>1564</v>
      </c>
      <c r="H9" s="845" t="s">
        <v>1563</v>
      </c>
      <c r="I9" s="845" t="s">
        <v>1564</v>
      </c>
      <c r="J9" s="1045" t="s">
        <v>1565</v>
      </c>
      <c r="K9" s="845" t="s">
        <v>1563</v>
      </c>
      <c r="L9" s="845" t="s">
        <v>1564</v>
      </c>
      <c r="M9" s="845" t="s">
        <v>1563</v>
      </c>
      <c r="N9" s="845" t="s">
        <v>1564</v>
      </c>
      <c r="O9" s="1045" t="s">
        <v>1565</v>
      </c>
      <c r="P9" s="845" t="s">
        <v>1563</v>
      </c>
      <c r="Q9" s="845" t="s">
        <v>1564</v>
      </c>
    </row>
    <row r="10" spans="1:17">
      <c r="A10" s="84" t="s">
        <v>1490</v>
      </c>
      <c r="B10" s="84" t="s">
        <v>1526</v>
      </c>
      <c r="C10" s="85">
        <v>879302.94325999997</v>
      </c>
      <c r="D10" s="85">
        <v>1223042.9359200001</v>
      </c>
      <c r="E10" s="86">
        <v>139.09232822371663</v>
      </c>
      <c r="F10" s="87">
        <v>0.12194915783948881</v>
      </c>
      <c r="G10" s="88">
        <v>0.13866729447441775</v>
      </c>
      <c r="H10" s="85">
        <v>0</v>
      </c>
      <c r="I10" s="85">
        <v>0</v>
      </c>
      <c r="J10" s="86" t="s">
        <v>143</v>
      </c>
      <c r="K10" s="87">
        <v>0</v>
      </c>
      <c r="L10" s="88">
        <v>0</v>
      </c>
      <c r="M10" s="85">
        <v>879302.94325999997</v>
      </c>
      <c r="N10" s="85">
        <v>1223042.9359200001</v>
      </c>
      <c r="O10" s="89">
        <v>139.09232822371663</v>
      </c>
      <c r="P10" s="90">
        <v>9.1548192760525421E-2</v>
      </c>
      <c r="Q10" s="88">
        <v>0.10437789629811257</v>
      </c>
    </row>
    <row r="11" spans="1:17">
      <c r="A11" s="84" t="s">
        <v>1491</v>
      </c>
      <c r="B11" s="84" t="s">
        <v>1527</v>
      </c>
      <c r="C11" s="85">
        <v>73400.526190000004</v>
      </c>
      <c r="D11" s="85">
        <v>87187.984260000012</v>
      </c>
      <c r="E11" s="86">
        <v>118.78386816234894</v>
      </c>
      <c r="F11" s="87">
        <v>1.0179804835702789E-2</v>
      </c>
      <c r="G11" s="88">
        <v>9.8852800117911338E-3</v>
      </c>
      <c r="H11" s="85">
        <v>277146.21032000001</v>
      </c>
      <c r="I11" s="85">
        <v>313167.34057999996</v>
      </c>
      <c r="J11" s="86">
        <v>112.99715778845001</v>
      </c>
      <c r="K11" s="87">
        <v>0.11574750223309783</v>
      </c>
      <c r="L11" s="88">
        <v>0.10808302215499013</v>
      </c>
      <c r="M11" s="85">
        <v>350546.73651000002</v>
      </c>
      <c r="N11" s="85">
        <v>400355.32483999996</v>
      </c>
      <c r="O11" s="89">
        <v>114.20882956318124</v>
      </c>
      <c r="P11" s="90">
        <v>3.649700077951562E-2</v>
      </c>
      <c r="Q11" s="88">
        <v>3.4167440366361823E-2</v>
      </c>
    </row>
    <row r="12" spans="1:17">
      <c r="A12" s="84" t="s">
        <v>1492</v>
      </c>
      <c r="B12" s="84" t="s">
        <v>1528</v>
      </c>
      <c r="C12" s="85">
        <v>720423.49823999999</v>
      </c>
      <c r="D12" s="85">
        <v>792816.00892999989</v>
      </c>
      <c r="E12" s="86">
        <v>110.04860486461855</v>
      </c>
      <c r="F12" s="87">
        <v>9.9914414675362578E-2</v>
      </c>
      <c r="G12" s="88">
        <v>8.9888627574330707E-2</v>
      </c>
      <c r="H12" s="85">
        <v>330661.91655000002</v>
      </c>
      <c r="I12" s="85">
        <v>437385.24541999999</v>
      </c>
      <c r="J12" s="86">
        <v>132.27566391180164</v>
      </c>
      <c r="K12" s="87">
        <v>0.13809783247651206</v>
      </c>
      <c r="L12" s="88">
        <v>0.15095418022659143</v>
      </c>
      <c r="M12" s="85">
        <v>1051085.4147900001</v>
      </c>
      <c r="N12" s="85">
        <v>1230201.2543499998</v>
      </c>
      <c r="O12" s="89">
        <v>117.0410355847042</v>
      </c>
      <c r="P12" s="90">
        <v>0.10943324015750407</v>
      </c>
      <c r="Q12" s="88">
        <v>0.10498880716379969</v>
      </c>
    </row>
    <row r="13" spans="1:17">
      <c r="A13" s="84" t="s">
        <v>1493</v>
      </c>
      <c r="B13" s="84" t="s">
        <v>1529</v>
      </c>
      <c r="C13" s="85">
        <v>2127518.7516099997</v>
      </c>
      <c r="D13" s="85">
        <v>2406251.9078699998</v>
      </c>
      <c r="E13" s="86">
        <v>113.10132547828633</v>
      </c>
      <c r="F13" s="87">
        <v>0.29506226725985596</v>
      </c>
      <c r="G13" s="88">
        <v>0.27281825689729033</v>
      </c>
      <c r="H13" s="85">
        <v>420855.98505999998</v>
      </c>
      <c r="I13" s="85">
        <v>444014.65360000002</v>
      </c>
      <c r="J13" s="86">
        <v>105.50275375950716</v>
      </c>
      <c r="K13" s="88">
        <v>0.1757665349791348</v>
      </c>
      <c r="L13" s="88">
        <v>0.15324217893637507</v>
      </c>
      <c r="M13" s="85">
        <v>2548374.73667</v>
      </c>
      <c r="N13" s="85">
        <v>2850266.5614699996</v>
      </c>
      <c r="O13" s="89">
        <v>111.84644551901681</v>
      </c>
      <c r="P13" s="90">
        <v>0.26532278028521789</v>
      </c>
      <c r="Q13" s="88">
        <v>0.24324970026608575</v>
      </c>
    </row>
    <row r="14" spans="1:17">
      <c r="A14" s="84" t="s">
        <v>1494</v>
      </c>
      <c r="B14" s="84" t="s">
        <v>1530</v>
      </c>
      <c r="C14" s="85">
        <v>1190087.7717500001</v>
      </c>
      <c r="D14" s="85">
        <v>1482141.5647799999</v>
      </c>
      <c r="E14" s="86">
        <v>124.54052549422809</v>
      </c>
      <c r="F14" s="87">
        <v>0.16505142241639573</v>
      </c>
      <c r="G14" s="88">
        <v>0.16804361873160439</v>
      </c>
      <c r="H14" s="85">
        <v>0</v>
      </c>
      <c r="I14" s="85">
        <v>0</v>
      </c>
      <c r="J14" s="86" t="s">
        <v>143</v>
      </c>
      <c r="K14" s="87">
        <v>0</v>
      </c>
      <c r="L14" s="88">
        <v>0</v>
      </c>
      <c r="M14" s="85">
        <v>1190087.7717500001</v>
      </c>
      <c r="N14" s="85">
        <v>1482141.5647799999</v>
      </c>
      <c r="O14" s="89">
        <v>124.54052549422809</v>
      </c>
      <c r="P14" s="90">
        <v>0.12390540207471794</v>
      </c>
      <c r="Q14" s="88">
        <v>0.1264900961398859</v>
      </c>
    </row>
    <row r="15" spans="1:17">
      <c r="A15" s="84" t="s">
        <v>1495</v>
      </c>
      <c r="B15" s="84" t="s">
        <v>1531</v>
      </c>
      <c r="C15" s="85">
        <v>541667.71386000002</v>
      </c>
      <c r="D15" s="85">
        <v>743878.93336999998</v>
      </c>
      <c r="E15" s="86">
        <v>137.33122989166449</v>
      </c>
      <c r="F15" s="87">
        <v>7.5123052914126562E-2</v>
      </c>
      <c r="G15" s="88">
        <v>8.4340194507840874E-2</v>
      </c>
      <c r="H15" s="85">
        <v>180089.54743000001</v>
      </c>
      <c r="I15" s="85">
        <v>257432.21949000002</v>
      </c>
      <c r="J15" s="86">
        <v>142.9467857317276</v>
      </c>
      <c r="K15" s="87">
        <v>7.521270187762423E-2</v>
      </c>
      <c r="L15" s="88">
        <v>8.8847234935209282E-2</v>
      </c>
      <c r="M15" s="85">
        <v>721757.26128999994</v>
      </c>
      <c r="N15" s="85">
        <v>1001311.15286</v>
      </c>
      <c r="O15" s="89">
        <v>138.73239751968026</v>
      </c>
      <c r="P15" s="90">
        <v>7.5145401695019723E-2</v>
      </c>
      <c r="Q15" s="88">
        <v>8.5454687326039225E-2</v>
      </c>
    </row>
    <row r="16" spans="1:17">
      <c r="A16" s="84" t="s">
        <v>1496</v>
      </c>
      <c r="B16" s="84" t="s">
        <v>1532</v>
      </c>
      <c r="C16" s="85">
        <v>159315.20628000001</v>
      </c>
      <c r="D16" s="85">
        <v>199455.9639</v>
      </c>
      <c r="E16" s="86">
        <v>125.19581059290206</v>
      </c>
      <c r="F16" s="87">
        <v>2.2095178215644499E-2</v>
      </c>
      <c r="G16" s="88">
        <v>2.261410296278369E-2</v>
      </c>
      <c r="H16" s="85">
        <v>225811.93625</v>
      </c>
      <c r="I16" s="85">
        <v>264715.54269999999</v>
      </c>
      <c r="J16" s="86">
        <v>117.22832153873797</v>
      </c>
      <c r="K16" s="87">
        <v>9.4308226568129455E-2</v>
      </c>
      <c r="L16" s="88">
        <v>9.1360918457924142E-2</v>
      </c>
      <c r="M16" s="85">
        <v>385127.14252999995</v>
      </c>
      <c r="N16" s="85">
        <v>464171.50660000002</v>
      </c>
      <c r="O16" s="89">
        <v>120.52422572731103</v>
      </c>
      <c r="P16" s="90">
        <v>4.0097322716707295E-2</v>
      </c>
      <c r="Q16" s="88">
        <v>3.961369135744109E-2</v>
      </c>
    </row>
    <row r="17" spans="1:17">
      <c r="A17" s="84" t="s">
        <v>1497</v>
      </c>
      <c r="B17" s="84" t="s">
        <v>1533</v>
      </c>
      <c r="C17" s="85">
        <v>0</v>
      </c>
      <c r="D17" s="85">
        <v>0</v>
      </c>
      <c r="E17" s="86" t="s">
        <v>143</v>
      </c>
      <c r="F17" s="87">
        <v>0</v>
      </c>
      <c r="G17" s="88">
        <v>0</v>
      </c>
      <c r="H17" s="85">
        <v>30658.098480000001</v>
      </c>
      <c r="I17" s="85">
        <v>40316.617250000003</v>
      </c>
      <c r="J17" s="86">
        <v>131.50397202977479</v>
      </c>
      <c r="K17" s="87">
        <v>1.2804065832901095E-2</v>
      </c>
      <c r="L17" s="88">
        <v>1.3914419771153801E-2</v>
      </c>
      <c r="M17" s="85">
        <v>30658.098480000001</v>
      </c>
      <c r="N17" s="85">
        <v>40316.617250000003</v>
      </c>
      <c r="O17" s="89">
        <v>131.50397202977479</v>
      </c>
      <c r="P17" s="90">
        <v>3.1919528199376261E-3</v>
      </c>
      <c r="Q17" s="88">
        <v>3.4407325947602347E-3</v>
      </c>
    </row>
    <row r="18" spans="1:17">
      <c r="A18" s="84" t="s">
        <v>1498</v>
      </c>
      <c r="B18" s="84" t="s">
        <v>1534</v>
      </c>
      <c r="C18" s="85">
        <v>219712.68393</v>
      </c>
      <c r="D18" s="85">
        <v>245061.55244</v>
      </c>
      <c r="E18" s="86">
        <v>111.53728044124939</v>
      </c>
      <c r="F18" s="87">
        <v>3.0471610469743043E-2</v>
      </c>
      <c r="G18" s="88">
        <v>2.7784815609104854E-2</v>
      </c>
      <c r="H18" s="85">
        <v>0</v>
      </c>
      <c r="I18" s="85">
        <v>0</v>
      </c>
      <c r="J18" s="86" t="s">
        <v>143</v>
      </c>
      <c r="K18" s="87">
        <v>0</v>
      </c>
      <c r="L18" s="88">
        <v>0</v>
      </c>
      <c r="M18" s="85">
        <v>219712.68393</v>
      </c>
      <c r="N18" s="85">
        <v>245061.55244</v>
      </c>
      <c r="O18" s="89">
        <v>111.53728044124939</v>
      </c>
      <c r="P18" s="90">
        <v>2.2875277848818099E-2</v>
      </c>
      <c r="Q18" s="88">
        <v>2.0914236578289624E-2</v>
      </c>
    </row>
    <row r="19" spans="1:17">
      <c r="A19" s="84" t="s">
        <v>1499</v>
      </c>
      <c r="B19" s="84" t="s">
        <v>1535</v>
      </c>
      <c r="C19" s="85">
        <v>11793.07359</v>
      </c>
      <c r="D19" s="85">
        <v>17613.706149999998</v>
      </c>
      <c r="E19" s="86">
        <v>149.35636596837344</v>
      </c>
      <c r="F19" s="87">
        <v>1.6355630373619376E-3</v>
      </c>
      <c r="G19" s="88">
        <v>1.9970230854165815E-3</v>
      </c>
      <c r="H19" s="85">
        <v>0</v>
      </c>
      <c r="I19" s="85">
        <v>0</v>
      </c>
      <c r="J19" s="86" t="s">
        <v>143</v>
      </c>
      <c r="K19" s="87">
        <v>0</v>
      </c>
      <c r="L19" s="88">
        <v>0</v>
      </c>
      <c r="M19" s="85">
        <v>11793.07359</v>
      </c>
      <c r="N19" s="85">
        <v>17613.706149999998</v>
      </c>
      <c r="O19" s="89">
        <v>149.35636596837344</v>
      </c>
      <c r="P19" s="90">
        <v>1.2278300471207973E-3</v>
      </c>
      <c r="Q19" s="88">
        <v>1.5032028230204206E-3</v>
      </c>
    </row>
    <row r="20" spans="1:17">
      <c r="A20" s="84" t="s">
        <v>1500</v>
      </c>
      <c r="B20" s="84" t="s">
        <v>1536</v>
      </c>
      <c r="C20" s="85">
        <v>28399.105159999999</v>
      </c>
      <c r="D20" s="85">
        <v>33236.187539999999</v>
      </c>
      <c r="E20" s="86">
        <v>117.03251687948608</v>
      </c>
      <c r="F20" s="87">
        <v>3.9386277325732071E-3</v>
      </c>
      <c r="G20" s="88">
        <v>3.768283246204544E-3</v>
      </c>
      <c r="H20" s="85">
        <v>185831.49906</v>
      </c>
      <c r="I20" s="85">
        <v>211934.32089999999</v>
      </c>
      <c r="J20" s="86">
        <v>114.04650017464051</v>
      </c>
      <c r="K20" s="87">
        <v>7.7610773849629111E-2</v>
      </c>
      <c r="L20" s="88">
        <v>7.3144606518718139E-2</v>
      </c>
      <c r="M20" s="85">
        <v>214230.60422000001</v>
      </c>
      <c r="N20" s="85">
        <v>245170.50844000001</v>
      </c>
      <c r="O20" s="89">
        <v>114.44233625380006</v>
      </c>
      <c r="P20" s="90">
        <v>2.2304513820485664E-2</v>
      </c>
      <c r="Q20" s="88">
        <v>2.0923535187304117E-2</v>
      </c>
    </row>
    <row r="21" spans="1:17">
      <c r="A21" s="84" t="s">
        <v>1501</v>
      </c>
      <c r="B21" s="84" t="s">
        <v>1537</v>
      </c>
      <c r="C21" s="85">
        <v>461726.71980999998</v>
      </c>
      <c r="D21" s="85">
        <v>592880.57788999996</v>
      </c>
      <c r="E21" s="86">
        <v>128.40508301836411</v>
      </c>
      <c r="F21" s="87">
        <v>6.4036160761683836E-2</v>
      </c>
      <c r="G21" s="88">
        <v>6.722016314218196E-2</v>
      </c>
      <c r="H21" s="85">
        <v>54346.247210000001</v>
      </c>
      <c r="I21" s="85">
        <v>61175.932970000002</v>
      </c>
      <c r="J21" s="86">
        <v>112.56698688615853</v>
      </c>
      <c r="K21" s="86">
        <v>2.269719785465173E-2</v>
      </c>
      <c r="L21" s="88">
        <v>2.1113567290582835E-2</v>
      </c>
      <c r="M21" s="85">
        <v>516072.96701999998</v>
      </c>
      <c r="N21" s="85">
        <v>654056.51086000004</v>
      </c>
      <c r="O21" s="89">
        <v>126.73721598648523</v>
      </c>
      <c r="P21" s="90">
        <v>5.3730682724751511E-2</v>
      </c>
      <c r="Q21" s="88">
        <v>5.5819007377935541E-2</v>
      </c>
    </row>
    <row r="22" spans="1:17">
      <c r="A22" s="84" t="s">
        <v>1502</v>
      </c>
      <c r="B22" s="84" t="s">
        <v>1538</v>
      </c>
      <c r="C22" s="85">
        <v>366825.20299000002</v>
      </c>
      <c r="D22" s="85">
        <v>431039.96762000001</v>
      </c>
      <c r="E22" s="86">
        <v>117.50554872091232</v>
      </c>
      <c r="F22" s="87">
        <v>5.0874416970651135E-2</v>
      </c>
      <c r="G22" s="88">
        <v>4.8870848573476164E-2</v>
      </c>
      <c r="H22" s="85">
        <v>158363.18815</v>
      </c>
      <c r="I22" s="85">
        <v>171278.69696</v>
      </c>
      <c r="J22" s="86">
        <v>108.15562566078587</v>
      </c>
      <c r="K22" s="86">
        <v>6.6138892726940665E-2</v>
      </c>
      <c r="L22" s="88">
        <v>5.9113185825571325E-2</v>
      </c>
      <c r="M22" s="85">
        <v>525188.39113999996</v>
      </c>
      <c r="N22" s="85">
        <v>602318.6645800001</v>
      </c>
      <c r="O22" s="89">
        <v>114.68621065149162</v>
      </c>
      <c r="P22" s="90">
        <v>5.4679730616411924E-2</v>
      </c>
      <c r="Q22" s="88">
        <v>5.1403555233862357E-2</v>
      </c>
    </row>
    <row r="23" spans="1:17" ht="24">
      <c r="A23" s="84" t="s">
        <v>1503</v>
      </c>
      <c r="B23" s="84" t="s">
        <v>1539</v>
      </c>
      <c r="C23" s="85">
        <v>430232.83513999998</v>
      </c>
      <c r="D23" s="85">
        <v>565373.94972000003</v>
      </c>
      <c r="E23" s="86">
        <v>131.41115775973361</v>
      </c>
      <c r="F23" s="87">
        <v>5.9668322871409822E-2</v>
      </c>
      <c r="G23" s="88">
        <v>6.4101491183557277E-2</v>
      </c>
      <c r="H23" s="85">
        <v>491325.01094000001</v>
      </c>
      <c r="I23" s="85">
        <v>640030.38580999989</v>
      </c>
      <c r="J23" s="86">
        <v>130.26619275609391</v>
      </c>
      <c r="K23" s="86">
        <v>0.20519725936461963</v>
      </c>
      <c r="L23" s="88">
        <v>0.22089282439621982</v>
      </c>
      <c r="M23" s="85">
        <v>921557.84608000005</v>
      </c>
      <c r="N23" s="85">
        <v>1205404.33553</v>
      </c>
      <c r="O23" s="89">
        <v>130.80072408448243</v>
      </c>
      <c r="P23" s="90">
        <v>9.5947541151309559E-2</v>
      </c>
      <c r="Q23" s="88">
        <v>0.10287256893119855</v>
      </c>
    </row>
    <row r="24" spans="1:17" s="267" customFormat="1">
      <c r="A24" s="84" t="s">
        <v>1504</v>
      </c>
      <c r="B24" s="84" t="s">
        <v>1540</v>
      </c>
      <c r="C24" s="85">
        <v>0</v>
      </c>
      <c r="D24" s="85">
        <v>0</v>
      </c>
      <c r="E24" s="86" t="s">
        <v>143</v>
      </c>
      <c r="F24" s="87">
        <v>0</v>
      </c>
      <c r="G24" s="88">
        <v>0</v>
      </c>
      <c r="H24" s="85">
        <v>39313.738360000003</v>
      </c>
      <c r="I24" s="85">
        <v>56019.288359999999</v>
      </c>
      <c r="J24" s="86">
        <v>142.49290628895562</v>
      </c>
      <c r="K24" s="86">
        <v>1.6419012236759217E-2</v>
      </c>
      <c r="L24" s="88">
        <v>1.9333861486664036E-2</v>
      </c>
      <c r="M24" s="85">
        <v>39313.738360000003</v>
      </c>
      <c r="N24" s="85">
        <v>56019.288359999999</v>
      </c>
      <c r="O24" s="89">
        <v>142.49290628895562</v>
      </c>
      <c r="P24" s="90">
        <v>4.0931305019570813E-3</v>
      </c>
      <c r="Q24" s="88">
        <v>4.780842355902877E-3</v>
      </c>
    </row>
    <row r="25" spans="1:17" ht="18.75" customHeight="1">
      <c r="A25" s="396" t="s">
        <v>556</v>
      </c>
      <c r="B25" s="396"/>
      <c r="C25" s="397">
        <v>7210406.0318100005</v>
      </c>
      <c r="D25" s="397">
        <v>8819981.2403899971</v>
      </c>
      <c r="E25" s="398">
        <v>122.32294827058374</v>
      </c>
      <c r="F25" s="399">
        <v>1</v>
      </c>
      <c r="G25" s="400">
        <v>1</v>
      </c>
      <c r="H25" s="401">
        <v>2394403.3778100004</v>
      </c>
      <c r="I25" s="397">
        <v>2897470.2440399998</v>
      </c>
      <c r="J25" s="398">
        <v>121.01011345423846</v>
      </c>
      <c r="K25" s="399">
        <v>1</v>
      </c>
      <c r="L25" s="400">
        <v>1</v>
      </c>
      <c r="M25" s="402">
        <v>9604809.4096199982</v>
      </c>
      <c r="N25" s="403">
        <v>11717451.484430002</v>
      </c>
      <c r="O25" s="404">
        <v>121.99566888536093</v>
      </c>
      <c r="P25" s="405">
        <v>1</v>
      </c>
      <c r="Q25" s="400">
        <v>1</v>
      </c>
    </row>
    <row r="26" spans="1:17" ht="12.75" customHeight="1">
      <c r="A26" s="34" t="s">
        <v>557</v>
      </c>
      <c r="B26" s="34"/>
    </row>
    <row r="27" spans="1:17" ht="12.75" customHeight="1">
      <c r="N27" s="77"/>
    </row>
    <row r="28" spans="1:17" ht="12.75" customHeight="1">
      <c r="A28" s="294" t="s">
        <v>240</v>
      </c>
      <c r="B28" s="294"/>
    </row>
    <row r="29" spans="1:17" ht="12.75" customHeight="1">
      <c r="A29" s="919" t="s">
        <v>1224</v>
      </c>
      <c r="B29" s="919"/>
    </row>
    <row r="30" spans="1:17">
      <c r="A30" s="560" t="s">
        <v>1081</v>
      </c>
      <c r="B30" s="1039"/>
    </row>
    <row r="31" spans="1:17" ht="12.75" customHeight="1">
      <c r="A31" s="920" t="s">
        <v>1225</v>
      </c>
      <c r="B31" s="560"/>
    </row>
    <row r="32" spans="1:17" ht="12.75" customHeight="1">
      <c r="A32" s="920"/>
      <c r="B32" s="920"/>
    </row>
    <row r="33" spans="1:17" ht="12.75" customHeight="1">
      <c r="A33" s="920"/>
      <c r="B33" s="920"/>
    </row>
    <row r="34" spans="1:17" ht="12.75" customHeight="1">
      <c r="A34" s="920"/>
      <c r="B34" s="920"/>
    </row>
    <row r="35" spans="1:17" ht="12.75" customHeight="1"/>
    <row r="36" spans="1:17" ht="12.75" customHeight="1">
      <c r="A36" s="628" t="s">
        <v>83</v>
      </c>
      <c r="B36" s="628"/>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1137</v>
      </c>
    </row>
    <row r="45" spans="1:17" ht="12.75" customHeight="1"/>
    <row r="46" spans="1:17" ht="12.75" customHeight="1"/>
    <row r="47" spans="1:17" ht="12.75" customHeight="1"/>
    <row r="48" spans="1:17" ht="12.75" customHeight="1"/>
    <row r="49" ht="12.75" customHeight="1"/>
    <row r="50" ht="12.75" customHeight="1"/>
    <row r="51" ht="12.75" customHeight="1"/>
    <row r="103" spans="1:2">
      <c r="A103" s="658"/>
      <c r="B103" s="658"/>
    </row>
    <row r="105" spans="1:2">
      <c r="A105" s="659"/>
      <c r="B105" s="659"/>
    </row>
    <row r="107" spans="1:2">
      <c r="A107" s="659"/>
      <c r="B107" s="659"/>
    </row>
    <row r="109" spans="1:2">
      <c r="A109" s="659"/>
      <c r="B109" s="659"/>
    </row>
    <row r="111" spans="1:2">
      <c r="A111" s="659"/>
      <c r="B111" s="659"/>
    </row>
    <row r="113" spans="1:2">
      <c r="A113" s="659"/>
      <c r="B113" s="659"/>
    </row>
    <row r="115" spans="1:2">
      <c r="A115" s="659"/>
      <c r="B115" s="659"/>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1076</v>
      </c>
    </row>
    <row r="2" spans="1:1">
      <c r="A2" s="1"/>
    </row>
    <row r="3" spans="1:1">
      <c r="A3" s="677" t="s">
        <v>654</v>
      </c>
    </row>
    <row r="4" spans="1:1">
      <c r="A4" s="645"/>
    </row>
    <row r="5" spans="1:1">
      <c r="A5" s="854" t="s">
        <v>797</v>
      </c>
    </row>
    <row r="6" spans="1:1">
      <c r="A6" s="855" t="s">
        <v>990</v>
      </c>
    </row>
    <row r="7" spans="1:1">
      <c r="A7" s="854" t="s">
        <v>675</v>
      </c>
    </row>
    <row r="8" spans="1:1">
      <c r="A8" s="855" t="s">
        <v>676</v>
      </c>
    </row>
    <row r="9" spans="1:1">
      <c r="A9" s="854" t="s">
        <v>764</v>
      </c>
    </row>
    <row r="10" spans="1:1">
      <c r="A10" s="855" t="s">
        <v>765</v>
      </c>
    </row>
    <row r="11" spans="1:1">
      <c r="A11" s="854" t="s">
        <v>677</v>
      </c>
    </row>
    <row r="12" spans="1:1" s="267" customFormat="1">
      <c r="A12" s="855" t="s">
        <v>808</v>
      </c>
    </row>
    <row r="13" spans="1:1">
      <c r="A13" s="854" t="s">
        <v>768</v>
      </c>
    </row>
    <row r="14" spans="1:1">
      <c r="A14" s="855" t="s">
        <v>991</v>
      </c>
    </row>
    <row r="15" spans="1:1">
      <c r="A15" s="854" t="s">
        <v>679</v>
      </c>
    </row>
    <row r="16" spans="1:1">
      <c r="A16" s="855" t="s">
        <v>992</v>
      </c>
    </row>
    <row r="17" spans="1:2">
      <c r="A17" s="854" t="s">
        <v>680</v>
      </c>
    </row>
    <row r="18" spans="1:2">
      <c r="A18" s="855" t="s">
        <v>681</v>
      </c>
      <c r="B18" s="153"/>
    </row>
    <row r="19" spans="1:2">
      <c r="A19" s="854" t="s">
        <v>682</v>
      </c>
      <c r="B19" s="564"/>
    </row>
    <row r="20" spans="1:2">
      <c r="A20" s="855" t="s">
        <v>683</v>
      </c>
      <c r="B20" s="347"/>
    </row>
    <row r="21" spans="1:2">
      <c r="A21" s="854" t="s">
        <v>684</v>
      </c>
      <c r="B21" s="153"/>
    </row>
    <row r="22" spans="1:2">
      <c r="A22" s="855" t="s">
        <v>972</v>
      </c>
      <c r="B22" s="564"/>
    </row>
    <row r="23" spans="1:2">
      <c r="A23" s="854" t="s">
        <v>685</v>
      </c>
      <c r="B23" s="153"/>
    </row>
    <row r="24" spans="1:2">
      <c r="A24" s="855" t="s">
        <v>973</v>
      </c>
      <c r="B24" s="564"/>
    </row>
    <row r="25" spans="1:2">
      <c r="A25" s="854" t="s">
        <v>820</v>
      </c>
      <c r="B25" s="312"/>
    </row>
    <row r="26" spans="1:2">
      <c r="A26" s="855" t="s">
        <v>993</v>
      </c>
      <c r="B26" s="571"/>
    </row>
    <row r="27" spans="1:2">
      <c r="A27" s="854" t="s">
        <v>688</v>
      </c>
      <c r="B27" s="139"/>
    </row>
    <row r="28" spans="1:2">
      <c r="A28" s="855" t="s">
        <v>687</v>
      </c>
      <c r="B28" s="540"/>
    </row>
    <row r="29" spans="1:2">
      <c r="A29" s="854" t="s">
        <v>766</v>
      </c>
      <c r="B29" s="154"/>
    </row>
    <row r="30" spans="1:2">
      <c r="A30" s="855" t="s">
        <v>994</v>
      </c>
      <c r="B30" s="568"/>
    </row>
    <row r="31" spans="1:2">
      <c r="A31" s="854" t="s">
        <v>690</v>
      </c>
      <c r="B31" s="153"/>
    </row>
    <row r="32" spans="1:2">
      <c r="A32" s="855" t="s">
        <v>976</v>
      </c>
      <c r="B32" s="564"/>
    </row>
    <row r="33" spans="1:2">
      <c r="A33" s="854" t="s">
        <v>691</v>
      </c>
      <c r="B33" s="139"/>
    </row>
    <row r="34" spans="1:2">
      <c r="A34" s="855" t="s">
        <v>977</v>
      </c>
      <c r="B34" s="540"/>
    </row>
    <row r="35" spans="1:2">
      <c r="A35" s="854" t="s">
        <v>767</v>
      </c>
      <c r="B35" s="139"/>
    </row>
    <row r="36" spans="1:2">
      <c r="A36" s="855" t="s">
        <v>995</v>
      </c>
      <c r="B36" s="540"/>
    </row>
    <row r="37" spans="1:2">
      <c r="A37" s="854" t="s">
        <v>692</v>
      </c>
      <c r="B37" s="153"/>
    </row>
    <row r="38" spans="1:2">
      <c r="A38" s="855" t="s">
        <v>978</v>
      </c>
      <c r="B38" s="567"/>
    </row>
    <row r="39" spans="1:2">
      <c r="A39" s="854" t="s">
        <v>1148</v>
      </c>
      <c r="B39" s="155"/>
    </row>
    <row r="40" spans="1:2">
      <c r="A40" s="855" t="s">
        <v>1149</v>
      </c>
      <c r="B40" s="567"/>
    </row>
    <row r="41" spans="1:2">
      <c r="A41" s="854" t="s">
        <v>1150</v>
      </c>
      <c r="B41" s="154"/>
    </row>
    <row r="42" spans="1:2">
      <c r="A42" s="855" t="s">
        <v>1151</v>
      </c>
      <c r="B42" s="540"/>
    </row>
    <row r="43" spans="1:2">
      <c r="A43" s="854" t="s">
        <v>1152</v>
      </c>
      <c r="B43" s="154"/>
    </row>
    <row r="44" spans="1:2">
      <c r="A44" s="855" t="s">
        <v>1153</v>
      </c>
      <c r="B44" s="540"/>
    </row>
    <row r="45" spans="1:2" s="267" customFormat="1">
      <c r="A45" s="854" t="s">
        <v>1154</v>
      </c>
      <c r="B45" s="540"/>
    </row>
    <row r="46" spans="1:2" s="267" customFormat="1">
      <c r="A46" s="855" t="s">
        <v>979</v>
      </c>
      <c r="B46" s="540"/>
    </row>
    <row r="47" spans="1:2" s="267" customFormat="1">
      <c r="A47" s="854" t="s">
        <v>1128</v>
      </c>
      <c r="B47" s="540"/>
    </row>
    <row r="48" spans="1:2" s="267" customFormat="1">
      <c r="A48" s="855" t="s">
        <v>1129</v>
      </c>
      <c r="B48" s="540"/>
    </row>
    <row r="49" spans="1:5" s="267" customFormat="1">
      <c r="A49" s="854" t="s">
        <v>1131</v>
      </c>
      <c r="B49" s="540"/>
    </row>
    <row r="50" spans="1:5" s="267" customFormat="1">
      <c r="A50" s="855" t="s">
        <v>1132</v>
      </c>
      <c r="B50" s="540"/>
    </row>
    <row r="51" spans="1:5" s="267" customFormat="1">
      <c r="A51" s="854" t="s">
        <v>1155</v>
      </c>
      <c r="B51" s="540"/>
    </row>
    <row r="52" spans="1:5" s="267" customFormat="1">
      <c r="A52" s="855" t="s">
        <v>1156</v>
      </c>
      <c r="B52" s="540"/>
    </row>
    <row r="53" spans="1:5">
      <c r="A53" s="647"/>
      <c r="B53" s="564"/>
    </row>
    <row r="54" spans="1:5">
      <c r="A54" s="655" t="s">
        <v>655</v>
      </c>
      <c r="B54" s="139"/>
    </row>
    <row r="55" spans="1:5">
      <c r="A55" s="646"/>
      <c r="B55" s="540"/>
    </row>
    <row r="56" spans="1:5">
      <c r="A56" s="856" t="s">
        <v>85</v>
      </c>
      <c r="B56" s="156"/>
    </row>
    <row r="57" spans="1:5">
      <c r="A57" s="857" t="s">
        <v>86</v>
      </c>
      <c r="B57" s="540"/>
    </row>
    <row r="58" spans="1:5" ht="15" customHeight="1">
      <c r="A58" s="903" t="s">
        <v>693</v>
      </c>
      <c r="C58" s="774"/>
      <c r="D58" s="59"/>
      <c r="E58" s="59"/>
    </row>
    <row r="59" spans="1:5">
      <c r="A59" s="857" t="s">
        <v>769</v>
      </c>
      <c r="C59" s="775"/>
    </row>
    <row r="60" spans="1:5">
      <c r="A60" s="903" t="s">
        <v>695</v>
      </c>
      <c r="C60" s="775"/>
    </row>
    <row r="61" spans="1:5">
      <c r="A61" s="857" t="s">
        <v>770</v>
      </c>
      <c r="C61" s="775"/>
    </row>
    <row r="62" spans="1:5">
      <c r="A62" s="903" t="s">
        <v>87</v>
      </c>
    </row>
    <row r="63" spans="1:5">
      <c r="A63" s="857" t="s">
        <v>88</v>
      </c>
    </row>
    <row r="64" spans="1:5">
      <c r="A64" s="903" t="s">
        <v>697</v>
      </c>
    </row>
    <row r="65" spans="1:1">
      <c r="A65" s="857" t="s">
        <v>771</v>
      </c>
    </row>
    <row r="66" spans="1:1">
      <c r="A66" s="903" t="s">
        <v>699</v>
      </c>
    </row>
    <row r="67" spans="1:1">
      <c r="A67" s="857" t="s">
        <v>772</v>
      </c>
    </row>
    <row r="68" spans="1:1" s="267" customFormat="1">
      <c r="A68" s="903" t="s">
        <v>1000</v>
      </c>
    </row>
    <row r="69" spans="1:1" s="267" customFormat="1">
      <c r="A69" s="857" t="s">
        <v>1001</v>
      </c>
    </row>
    <row r="70" spans="1:1" s="267" customFormat="1">
      <c r="A70" s="903" t="s">
        <v>1066</v>
      </c>
    </row>
    <row r="71" spans="1:1" s="267" customFormat="1">
      <c r="A71" s="857" t="s">
        <v>1067</v>
      </c>
    </row>
    <row r="72" spans="1:1" s="267" customFormat="1">
      <c r="A72" s="903" t="s">
        <v>1069</v>
      </c>
    </row>
    <row r="73" spans="1:1" s="267" customFormat="1">
      <c r="A73" s="857" t="s">
        <v>1070</v>
      </c>
    </row>
    <row r="74" spans="1:1" s="267" customFormat="1">
      <c r="A74" s="903" t="s">
        <v>1071</v>
      </c>
    </row>
    <row r="75" spans="1:1" s="267" customFormat="1">
      <c r="A75" s="857" t="s">
        <v>1072</v>
      </c>
    </row>
    <row r="76" spans="1:1" s="267" customFormat="1">
      <c r="A76" s="903" t="s">
        <v>1073</v>
      </c>
    </row>
    <row r="77" spans="1:1" s="267" customFormat="1">
      <c r="A77" s="857" t="s">
        <v>1074</v>
      </c>
    </row>
    <row r="78" spans="1:1">
      <c r="A78" s="646"/>
    </row>
    <row r="79" spans="1:1">
      <c r="A79" s="656" t="s">
        <v>656</v>
      </c>
    </row>
    <row r="80" spans="1:1">
      <c r="A80" s="648"/>
    </row>
    <row r="81" spans="1:1">
      <c r="A81" s="905" t="s">
        <v>773</v>
      </c>
    </row>
    <row r="82" spans="1:1">
      <c r="A82" s="906" t="s">
        <v>774</v>
      </c>
    </row>
    <row r="83" spans="1:1">
      <c r="A83" s="905" t="s">
        <v>775</v>
      </c>
    </row>
    <row r="84" spans="1:1">
      <c r="A84" s="906" t="s">
        <v>776</v>
      </c>
    </row>
    <row r="85" spans="1:1">
      <c r="A85" s="649"/>
    </row>
    <row r="86" spans="1:1">
      <c r="A86" s="657" t="s">
        <v>657</v>
      </c>
    </row>
    <row r="87" spans="1:1">
      <c r="A87" s="650"/>
    </row>
    <row r="88" spans="1:1">
      <c r="A88" s="859" t="s">
        <v>701</v>
      </c>
    </row>
    <row r="89" spans="1:1">
      <c r="A89" s="904" t="s">
        <v>702</v>
      </c>
    </row>
    <row r="90" spans="1:1" s="267" customFormat="1">
      <c r="A90" s="859" t="s">
        <v>703</v>
      </c>
    </row>
    <row r="91" spans="1:1" s="267" customFormat="1">
      <c r="A91" s="904" t="s">
        <v>704</v>
      </c>
    </row>
    <row r="92" spans="1:1">
      <c r="A92" s="859" t="s">
        <v>943</v>
      </c>
    </row>
    <row r="93" spans="1:1">
      <c r="A93" s="904" t="s">
        <v>944</v>
      </c>
    </row>
    <row r="94" spans="1:1">
      <c r="A94" s="859" t="s">
        <v>953</v>
      </c>
    </row>
    <row r="95" spans="1:1">
      <c r="A95" s="904" t="s">
        <v>954</v>
      </c>
    </row>
    <row r="96" spans="1:1">
      <c r="A96" s="859" t="s">
        <v>955</v>
      </c>
    </row>
    <row r="97" spans="1:5">
      <c r="A97" s="904" t="s">
        <v>956</v>
      </c>
    </row>
    <row r="98" spans="1:5">
      <c r="A98" s="859" t="s">
        <v>957</v>
      </c>
    </row>
    <row r="99" spans="1:5">
      <c r="A99" s="904" t="s">
        <v>958</v>
      </c>
    </row>
    <row r="100" spans="1:5">
      <c r="A100" s="859" t="s">
        <v>959</v>
      </c>
    </row>
    <row r="101" spans="1:5">
      <c r="A101" s="904" t="s">
        <v>960</v>
      </c>
    </row>
    <row r="102" spans="1:5" s="267" customFormat="1">
      <c r="A102" s="859" t="s">
        <v>1114</v>
      </c>
    </row>
    <row r="103" spans="1:5" s="267" customFormat="1">
      <c r="A103" s="904" t="s">
        <v>1115</v>
      </c>
    </row>
    <row r="104" spans="1:5">
      <c r="A104" s="651"/>
    </row>
    <row r="105" spans="1:5" s="267" customFormat="1">
      <c r="A105" s="776" t="s">
        <v>780</v>
      </c>
    </row>
    <row r="106" spans="1:5" s="267" customFormat="1">
      <c r="A106" s="651"/>
    </row>
    <row r="107" spans="1:5" s="267" customFormat="1">
      <c r="A107" s="907" t="s">
        <v>708</v>
      </c>
      <c r="E107" s="151"/>
    </row>
    <row r="108" spans="1:5" s="267" customFormat="1">
      <c r="A108" s="904" t="s">
        <v>709</v>
      </c>
      <c r="E108" s="151"/>
    </row>
    <row r="109" spans="1:5" s="267" customFormat="1">
      <c r="A109" s="907" t="s">
        <v>710</v>
      </c>
      <c r="E109" s="151"/>
    </row>
    <row r="110" spans="1:5" s="267" customFormat="1">
      <c r="A110" s="904" t="s">
        <v>711</v>
      </c>
      <c r="E110" s="151"/>
    </row>
    <row r="111" spans="1:5" s="267" customFormat="1">
      <c r="A111" s="907" t="s">
        <v>712</v>
      </c>
      <c r="E111" s="151"/>
    </row>
    <row r="112" spans="1:5" s="267" customFormat="1">
      <c r="A112" s="904" t="s">
        <v>713</v>
      </c>
      <c r="E112" s="750"/>
    </row>
    <row r="113" spans="1:5" s="267" customFormat="1">
      <c r="A113" s="907" t="s">
        <v>917</v>
      </c>
      <c r="E113" s="750"/>
    </row>
    <row r="114" spans="1:5" s="267" customFormat="1">
      <c r="A114" s="904" t="s">
        <v>918</v>
      </c>
      <c r="E114" s="750"/>
    </row>
    <row r="115" spans="1:5" s="267" customFormat="1">
      <c r="A115" s="651"/>
      <c r="E115" s="750"/>
    </row>
    <row r="116" spans="1:5">
      <c r="A116" s="676" t="s">
        <v>777</v>
      </c>
      <c r="E116" s="151"/>
    </row>
    <row r="117" spans="1:5">
      <c r="A117" s="648"/>
      <c r="E117" s="750"/>
    </row>
    <row r="118" spans="1:5">
      <c r="A118" s="908" t="s">
        <v>781</v>
      </c>
    </row>
    <row r="119" spans="1:5">
      <c r="A119" s="904" t="s">
        <v>782</v>
      </c>
    </row>
    <row r="120" spans="1:5">
      <c r="A120" s="908" t="s">
        <v>783</v>
      </c>
    </row>
    <row r="121" spans="1:5">
      <c r="A121" s="904" t="s">
        <v>784</v>
      </c>
      <c r="C121" s="660"/>
    </row>
    <row r="122" spans="1:5">
      <c r="A122" s="908" t="s">
        <v>747</v>
      </c>
    </row>
    <row r="123" spans="1:5">
      <c r="A123" s="904" t="s">
        <v>748</v>
      </c>
    </row>
    <row r="124" spans="1:5">
      <c r="A124" s="908" t="s">
        <v>785</v>
      </c>
    </row>
    <row r="125" spans="1:5">
      <c r="A125" s="904" t="s">
        <v>786</v>
      </c>
    </row>
    <row r="126" spans="1:5">
      <c r="A126" s="908" t="s">
        <v>787</v>
      </c>
    </row>
    <row r="127" spans="1:5">
      <c r="A127" s="904" t="s">
        <v>788</v>
      </c>
    </row>
    <row r="128" spans="1:5">
      <c r="A128" s="908" t="s">
        <v>789</v>
      </c>
    </row>
    <row r="129" spans="1:1">
      <c r="A129" s="904" t="s">
        <v>861</v>
      </c>
    </row>
    <row r="130" spans="1:1">
      <c r="A130" s="908" t="s">
        <v>754</v>
      </c>
    </row>
    <row r="131" spans="1:1">
      <c r="A131" s="904" t="s">
        <v>857</v>
      </c>
    </row>
    <row r="132" spans="1:1">
      <c r="A132" s="908" t="s">
        <v>755</v>
      </c>
    </row>
    <row r="133" spans="1:1">
      <c r="A133" s="904" t="s">
        <v>859</v>
      </c>
    </row>
    <row r="134" spans="1:1">
      <c r="A134" s="908" t="s">
        <v>756</v>
      </c>
    </row>
    <row r="135" spans="1:1">
      <c r="A135" s="904" t="s">
        <v>790</v>
      </c>
    </row>
    <row r="136" spans="1:1">
      <c r="A136" s="908" t="s">
        <v>791</v>
      </c>
    </row>
    <row r="137" spans="1:1">
      <c r="A137" s="904" t="s">
        <v>792</v>
      </c>
    </row>
    <row r="138" spans="1:1">
      <c r="A138" s="908" t="s">
        <v>793</v>
      </c>
    </row>
    <row r="139" spans="1:1">
      <c r="A139" s="904" t="s">
        <v>794</v>
      </c>
    </row>
    <row r="140" spans="1:1">
      <c r="A140" s="908" t="s">
        <v>795</v>
      </c>
    </row>
    <row r="141" spans="1:1">
      <c r="A141" s="904" t="s">
        <v>796</v>
      </c>
    </row>
    <row r="142" spans="1:1">
      <c r="A142" s="661"/>
    </row>
    <row r="143" spans="1:1">
      <c r="A143" s="662" t="s">
        <v>778</v>
      </c>
    </row>
    <row r="144" spans="1:1">
      <c r="A144" s="651"/>
    </row>
    <row r="145" spans="1:1">
      <c r="A145" s="909" t="s">
        <v>722</v>
      </c>
    </row>
    <row r="146" spans="1:1">
      <c r="A146" s="904" t="s">
        <v>723</v>
      </c>
    </row>
    <row r="147" spans="1:1">
      <c r="A147" s="909" t="s">
        <v>724</v>
      </c>
    </row>
    <row r="148" spans="1:1">
      <c r="A148" s="904" t="s">
        <v>725</v>
      </c>
    </row>
    <row r="149" spans="1:1">
      <c r="A149" s="909" t="s">
        <v>726</v>
      </c>
    </row>
    <row r="150" spans="1:1">
      <c r="A150" s="904" t="s">
        <v>727</v>
      </c>
    </row>
    <row r="151" spans="1:1">
      <c r="A151" s="909" t="s">
        <v>728</v>
      </c>
    </row>
    <row r="152" spans="1:1">
      <c r="A152" s="904" t="s">
        <v>1075</v>
      </c>
    </row>
    <row r="153" spans="1:1">
      <c r="A153" s="909" t="s">
        <v>729</v>
      </c>
    </row>
    <row r="154" spans="1:1">
      <c r="A154" s="904" t="s">
        <v>730</v>
      </c>
    </row>
    <row r="155" spans="1:1">
      <c r="A155" s="909" t="s">
        <v>731</v>
      </c>
    </row>
    <row r="156" spans="1:1">
      <c r="A156" s="904" t="s">
        <v>732</v>
      </c>
    </row>
    <row r="157" spans="1:1">
      <c r="A157" s="909" t="s">
        <v>733</v>
      </c>
    </row>
    <row r="158" spans="1:1">
      <c r="A158" s="904" t="s">
        <v>734</v>
      </c>
    </row>
    <row r="159" spans="1:1" s="267" customFormat="1">
      <c r="A159" s="909" t="s">
        <v>872</v>
      </c>
    </row>
    <row r="160" spans="1:1" s="267" customFormat="1">
      <c r="A160" s="904" t="s">
        <v>873</v>
      </c>
    </row>
    <row r="161" spans="1:8">
      <c r="A161" s="663"/>
    </row>
    <row r="162" spans="1:8">
      <c r="A162" s="644" t="s">
        <v>779</v>
      </c>
    </row>
    <row r="163" spans="1:8">
      <c r="A163" s="193"/>
      <c r="B163" s="193"/>
      <c r="C163" s="193"/>
      <c r="D163" s="193"/>
      <c r="E163" s="193"/>
    </row>
    <row r="164" spans="1:8">
      <c r="A164" s="63" t="s">
        <v>737</v>
      </c>
    </row>
    <row r="165" spans="1:8">
      <c r="A165" s="904" t="s">
        <v>738</v>
      </c>
    </row>
    <row r="166" spans="1:8">
      <c r="A166" s="63" t="s">
        <v>739</v>
      </c>
    </row>
    <row r="167" spans="1:8">
      <c r="A167" s="904" t="s">
        <v>740</v>
      </c>
      <c r="H167" s="240"/>
    </row>
    <row r="168" spans="1:8">
      <c r="A168" s="63" t="s">
        <v>741</v>
      </c>
    </row>
    <row r="169" spans="1:8">
      <c r="A169" s="904" t="s">
        <v>742</v>
      </c>
      <c r="F169" s="63"/>
    </row>
    <row r="170" spans="1:8">
      <c r="A170" s="63" t="s">
        <v>743</v>
      </c>
    </row>
    <row r="171" spans="1:8">
      <c r="A171" s="904" t="s">
        <v>744</v>
      </c>
    </row>
    <row r="172" spans="1:8">
      <c r="A172" s="63" t="s">
        <v>745</v>
      </c>
    </row>
    <row r="173" spans="1:8" s="267" customFormat="1">
      <c r="A173" s="904" t="s">
        <v>746</v>
      </c>
    </row>
    <row r="174" spans="1:8">
      <c r="A174" s="63" t="s">
        <v>877</v>
      </c>
    </row>
    <row r="175" spans="1:8" s="267" customFormat="1">
      <c r="A175" s="904" t="s">
        <v>878</v>
      </c>
    </row>
    <row r="176" spans="1:8" s="267" customFormat="1">
      <c r="A176" s="652"/>
    </row>
    <row r="177" spans="1:1">
      <c r="A177" s="653"/>
    </row>
    <row r="178" spans="1:1">
      <c r="A178" s="26" t="s">
        <v>4</v>
      </c>
    </row>
    <row r="179" spans="1:1">
      <c r="A179" s="654" t="s">
        <v>5</v>
      </c>
    </row>
    <row r="180" spans="1:1">
      <c r="A180" s="652"/>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6" customWidth="1"/>
    <col min="2" max="2" width="41.140625" customWidth="1"/>
    <col min="3" max="3" width="13.140625" bestFit="1" customWidth="1"/>
    <col min="4" max="4" width="13.85546875" customWidth="1"/>
    <col min="5" max="5" width="12.42578125" bestFit="1" customWidth="1"/>
    <col min="6" max="6" width="12.140625" customWidth="1"/>
  </cols>
  <sheetData>
    <row r="1" spans="1:8">
      <c r="A1" s="150" t="s">
        <v>1566</v>
      </c>
    </row>
    <row r="2" spans="1:8">
      <c r="A2" s="557" t="s">
        <v>1567</v>
      </c>
    </row>
    <row r="3" spans="1:8" ht="12.75" customHeight="1"/>
    <row r="4" spans="1:8" ht="12.75" customHeight="1">
      <c r="B4" s="842"/>
      <c r="C4" s="841"/>
      <c r="D4" s="841"/>
      <c r="E4" s="841"/>
      <c r="F4" s="25" t="s">
        <v>514</v>
      </c>
    </row>
    <row r="5" spans="1:8">
      <c r="A5" s="1137" t="s">
        <v>515</v>
      </c>
      <c r="B5" s="1137" t="s">
        <v>516</v>
      </c>
      <c r="C5" s="1138" t="s">
        <v>920</v>
      </c>
      <c r="D5" s="1138"/>
      <c r="E5" s="1139" t="s">
        <v>921</v>
      </c>
      <c r="F5" s="1139"/>
    </row>
    <row r="6" spans="1:8" ht="65.25">
      <c r="A6" s="1137"/>
      <c r="B6" s="1137"/>
      <c r="C6" s="406" t="s">
        <v>517</v>
      </c>
      <c r="D6" s="406" t="s">
        <v>518</v>
      </c>
      <c r="E6" s="406" t="s">
        <v>519</v>
      </c>
      <c r="F6" s="406" t="s">
        <v>520</v>
      </c>
    </row>
    <row r="7" spans="1:8" ht="22.5">
      <c r="A7" s="91">
        <v>1</v>
      </c>
      <c r="B7" s="92" t="s">
        <v>521</v>
      </c>
      <c r="C7" s="927">
        <v>2837858</v>
      </c>
      <c r="D7" s="927">
        <v>514011.70117000001</v>
      </c>
      <c r="E7" s="927">
        <v>12485</v>
      </c>
      <c r="F7" s="927">
        <v>92448.921069999997</v>
      </c>
      <c r="G7" s="53"/>
    </row>
    <row r="8" spans="1:8" ht="22.5">
      <c r="A8" s="91">
        <v>2</v>
      </c>
      <c r="B8" s="92" t="s">
        <v>523</v>
      </c>
      <c r="C8" s="927">
        <v>605312</v>
      </c>
      <c r="D8" s="927">
        <v>703436.34935000003</v>
      </c>
      <c r="E8" s="927">
        <v>4906831</v>
      </c>
      <c r="F8" s="927">
        <v>359381.63986</v>
      </c>
      <c r="G8" s="53"/>
    </row>
    <row r="9" spans="1:8" ht="22.5">
      <c r="A9" s="91">
        <v>3</v>
      </c>
      <c r="B9" s="92" t="s">
        <v>522</v>
      </c>
      <c r="C9" s="927">
        <v>691013</v>
      </c>
      <c r="D9" s="927">
        <v>1405542.46478</v>
      </c>
      <c r="E9" s="927">
        <v>109134</v>
      </c>
      <c r="F9" s="927">
        <v>790097.70783000009</v>
      </c>
      <c r="G9" s="53"/>
    </row>
    <row r="10" spans="1:8" ht="22.5">
      <c r="A10" s="91">
        <v>4</v>
      </c>
      <c r="B10" s="92" t="s">
        <v>524</v>
      </c>
      <c r="C10" s="927">
        <v>64</v>
      </c>
      <c r="D10" s="927">
        <v>3245.0200800000002</v>
      </c>
      <c r="E10" s="927">
        <v>181</v>
      </c>
      <c r="F10" s="927">
        <v>2477.5578999999998</v>
      </c>
    </row>
    <row r="11" spans="1:8" ht="22.5">
      <c r="A11" s="91">
        <v>5</v>
      </c>
      <c r="B11" s="92" t="s">
        <v>525</v>
      </c>
      <c r="C11" s="927">
        <v>207</v>
      </c>
      <c r="D11" s="927">
        <v>11571.15524</v>
      </c>
      <c r="E11" s="927">
        <v>17</v>
      </c>
      <c r="F11" s="190">
        <v>3895.7981800000002</v>
      </c>
    </row>
    <row r="12" spans="1:8" ht="22.5">
      <c r="A12" s="91">
        <v>6</v>
      </c>
      <c r="B12" s="92" t="s">
        <v>526</v>
      </c>
      <c r="C12" s="927">
        <v>25708</v>
      </c>
      <c r="D12" s="927">
        <v>192699.69034</v>
      </c>
      <c r="E12" s="927">
        <v>1692</v>
      </c>
      <c r="F12" s="927">
        <v>143167.91899000001</v>
      </c>
    </row>
    <row r="13" spans="1:8" ht="22.5">
      <c r="A13" s="91">
        <v>7</v>
      </c>
      <c r="B13" s="92" t="s">
        <v>527</v>
      </c>
      <c r="C13" s="927">
        <v>10034</v>
      </c>
      <c r="D13" s="927">
        <v>34133.198189999996</v>
      </c>
      <c r="E13" s="927">
        <v>2857</v>
      </c>
      <c r="F13" s="927">
        <v>12955.235269999999</v>
      </c>
    </row>
    <row r="14" spans="1:8" ht="22.5">
      <c r="A14" s="91">
        <v>8</v>
      </c>
      <c r="B14" s="92" t="s">
        <v>528</v>
      </c>
      <c r="C14" s="927">
        <v>755528</v>
      </c>
      <c r="D14" s="927">
        <v>809705.85641999997</v>
      </c>
      <c r="E14" s="927">
        <v>37078</v>
      </c>
      <c r="F14" s="927">
        <v>565330.71363999997</v>
      </c>
      <c r="H14" s="267"/>
    </row>
    <row r="15" spans="1:8" ht="22.5">
      <c r="A15" s="91">
        <v>9</v>
      </c>
      <c r="B15" s="92" t="s">
        <v>529</v>
      </c>
      <c r="C15" s="927">
        <v>749787</v>
      </c>
      <c r="D15" s="927">
        <v>923805.53448000003</v>
      </c>
      <c r="E15" s="927">
        <v>77134</v>
      </c>
      <c r="F15" s="927">
        <v>538398.04998999997</v>
      </c>
    </row>
    <row r="16" spans="1:8" ht="22.5">
      <c r="A16" s="91">
        <v>10</v>
      </c>
      <c r="B16" s="92" t="s">
        <v>530</v>
      </c>
      <c r="C16" s="927">
        <v>3350054</v>
      </c>
      <c r="D16" s="927">
        <v>2957671.4364499999</v>
      </c>
      <c r="E16" s="927">
        <v>101063</v>
      </c>
      <c r="F16" s="927">
        <v>1462999.78999</v>
      </c>
    </row>
    <row r="17" spans="1:6" ht="22.5">
      <c r="A17" s="91">
        <v>11</v>
      </c>
      <c r="B17" s="92" t="s">
        <v>531</v>
      </c>
      <c r="C17" s="927">
        <v>1602</v>
      </c>
      <c r="D17" s="927">
        <v>4746.0704999999998</v>
      </c>
      <c r="E17" s="927">
        <v>7</v>
      </c>
      <c r="F17" s="927">
        <v>1457.05045</v>
      </c>
    </row>
    <row r="18" spans="1:6" ht="22.5">
      <c r="A18" s="91">
        <v>12</v>
      </c>
      <c r="B18" s="92" t="s">
        <v>532</v>
      </c>
      <c r="C18" s="927">
        <v>63437</v>
      </c>
      <c r="D18" s="927">
        <v>40081.399290000001</v>
      </c>
      <c r="E18" s="927">
        <v>393</v>
      </c>
      <c r="F18" s="927">
        <v>11714.981659999999</v>
      </c>
    </row>
    <row r="19" spans="1:6" ht="22.5">
      <c r="A19" s="91">
        <v>13</v>
      </c>
      <c r="B19" s="92" t="s">
        <v>533</v>
      </c>
      <c r="C19" s="927">
        <v>276191</v>
      </c>
      <c r="D19" s="927">
        <v>528309.24089000002</v>
      </c>
      <c r="E19" s="927">
        <v>14039</v>
      </c>
      <c r="F19" s="927">
        <v>216757.97800999999</v>
      </c>
    </row>
    <row r="20" spans="1:6" ht="22.5">
      <c r="A20" s="91">
        <v>14</v>
      </c>
      <c r="B20" s="92" t="s">
        <v>534</v>
      </c>
      <c r="C20" s="927">
        <v>92804</v>
      </c>
      <c r="D20" s="927">
        <v>386365.09935999999</v>
      </c>
      <c r="E20" s="927">
        <v>1282</v>
      </c>
      <c r="F20" s="927">
        <v>-30495.00187</v>
      </c>
    </row>
    <row r="21" spans="1:6" ht="22.5">
      <c r="A21" s="91">
        <v>15</v>
      </c>
      <c r="B21" s="92" t="s">
        <v>535</v>
      </c>
      <c r="C21" s="927">
        <v>3476</v>
      </c>
      <c r="D21" s="927">
        <v>15956.07525</v>
      </c>
      <c r="E21" s="927">
        <v>707</v>
      </c>
      <c r="F21" s="927">
        <v>4688.7702900000004</v>
      </c>
    </row>
    <row r="22" spans="1:6" ht="22.5">
      <c r="A22" s="91">
        <v>16</v>
      </c>
      <c r="B22" s="92" t="s">
        <v>536</v>
      </c>
      <c r="C22" s="927">
        <v>308789</v>
      </c>
      <c r="D22" s="927">
        <v>171356.32119999998</v>
      </c>
      <c r="E22" s="927">
        <v>1855</v>
      </c>
      <c r="F22" s="927">
        <v>76895.746809999997</v>
      </c>
    </row>
    <row r="23" spans="1:6" ht="22.5">
      <c r="A23" s="91">
        <v>17</v>
      </c>
      <c r="B23" s="92" t="s">
        <v>537</v>
      </c>
      <c r="C23" s="927">
        <v>57533</v>
      </c>
      <c r="D23" s="927">
        <v>4285.25695</v>
      </c>
      <c r="E23" s="927">
        <v>30</v>
      </c>
      <c r="F23" s="927">
        <v>350.31963999999999</v>
      </c>
    </row>
    <row r="24" spans="1:6" ht="22.5">
      <c r="A24" s="91">
        <v>18</v>
      </c>
      <c r="B24" s="92" t="s">
        <v>538</v>
      </c>
      <c r="C24" s="927">
        <v>817684</v>
      </c>
      <c r="D24" s="927">
        <v>113059.37044</v>
      </c>
      <c r="E24" s="927">
        <v>358195</v>
      </c>
      <c r="F24" s="927">
        <v>49976.088759999999</v>
      </c>
    </row>
    <row r="25" spans="1:6" ht="22.5">
      <c r="A25" s="91">
        <v>19</v>
      </c>
      <c r="B25" s="92" t="s">
        <v>539</v>
      </c>
      <c r="C25" s="927">
        <v>687825</v>
      </c>
      <c r="D25" s="927">
        <v>2361268.4706300003</v>
      </c>
      <c r="E25" s="927">
        <v>62854</v>
      </c>
      <c r="F25" s="927">
        <v>2662530.0817399998</v>
      </c>
    </row>
    <row r="26" spans="1:6" ht="22.5">
      <c r="A26" s="91">
        <v>20</v>
      </c>
      <c r="B26" s="92" t="s">
        <v>540</v>
      </c>
      <c r="C26" s="927">
        <v>3449</v>
      </c>
      <c r="D26" s="927">
        <v>11070.581840000001</v>
      </c>
      <c r="E26" s="927">
        <v>2456</v>
      </c>
      <c r="F26" s="927">
        <v>24817.44713</v>
      </c>
    </row>
    <row r="27" spans="1:6" ht="33.75">
      <c r="A27" s="91">
        <v>21</v>
      </c>
      <c r="B27" s="92" t="s">
        <v>541</v>
      </c>
      <c r="C27" s="927">
        <v>583623</v>
      </c>
      <c r="D27" s="927">
        <v>122850.22856999999</v>
      </c>
      <c r="E27" s="927">
        <v>2196</v>
      </c>
      <c r="F27" s="927">
        <v>14783.497599999999</v>
      </c>
    </row>
    <row r="28" spans="1:6" ht="22.5">
      <c r="A28" s="91">
        <v>22</v>
      </c>
      <c r="B28" s="92" t="s">
        <v>542</v>
      </c>
      <c r="C28" s="927">
        <v>2026</v>
      </c>
      <c r="D28" s="927">
        <v>3493.24991</v>
      </c>
      <c r="E28" s="927">
        <v>222</v>
      </c>
      <c r="F28" s="927">
        <v>8191.3243400000001</v>
      </c>
    </row>
    <row r="29" spans="1:6" ht="45">
      <c r="A29" s="91">
        <v>23</v>
      </c>
      <c r="B29" s="92" t="s">
        <v>543</v>
      </c>
      <c r="C29" s="927">
        <v>72531</v>
      </c>
      <c r="D29" s="927">
        <v>398787.71308999998</v>
      </c>
      <c r="E29" s="927">
        <v>6732</v>
      </c>
      <c r="F29" s="927">
        <v>285073.22168000002</v>
      </c>
    </row>
    <row r="30" spans="1:6" ht="22.5">
      <c r="A30" s="91">
        <v>24</v>
      </c>
      <c r="B30" s="92" t="s">
        <v>544</v>
      </c>
      <c r="C30" s="927">
        <v>0</v>
      </c>
      <c r="D30" s="927">
        <v>0</v>
      </c>
      <c r="E30" s="927">
        <v>0</v>
      </c>
      <c r="F30" s="927">
        <v>0</v>
      </c>
    </row>
    <row r="31" spans="1:6" ht="22.5">
      <c r="A31" s="91">
        <v>25</v>
      </c>
      <c r="B31" s="92" t="s">
        <v>545</v>
      </c>
      <c r="C31" s="927">
        <v>0</v>
      </c>
      <c r="D31" s="927">
        <v>0</v>
      </c>
      <c r="E31" s="927">
        <v>0</v>
      </c>
      <c r="F31" s="927">
        <v>0</v>
      </c>
    </row>
    <row r="32" spans="1:6" ht="22.5">
      <c r="A32" s="409"/>
      <c r="B32" s="410" t="s">
        <v>546</v>
      </c>
      <c r="C32" s="928">
        <v>10647081</v>
      </c>
      <c r="D32" s="928">
        <v>8819981.240389999</v>
      </c>
      <c r="E32" s="928">
        <v>5624980</v>
      </c>
      <c r="F32" s="928">
        <v>4302499.2664700001</v>
      </c>
    </row>
    <row r="33" spans="1:7" ht="22.5">
      <c r="A33" s="409"/>
      <c r="B33" s="410" t="s">
        <v>547</v>
      </c>
      <c r="C33" s="928">
        <v>1349454</v>
      </c>
      <c r="D33" s="928">
        <v>2897470.2440399998</v>
      </c>
      <c r="E33" s="928">
        <v>74460</v>
      </c>
      <c r="F33" s="928">
        <v>2995395.5724800001</v>
      </c>
    </row>
    <row r="34" spans="1:7">
      <c r="A34" s="407"/>
      <c r="B34" s="408" t="s">
        <v>292</v>
      </c>
      <c r="C34" s="929">
        <v>11996535</v>
      </c>
      <c r="D34" s="929">
        <v>11717451.48443</v>
      </c>
      <c r="E34" s="929">
        <v>5699440</v>
      </c>
      <c r="F34" s="929">
        <v>7297894.8389499998</v>
      </c>
    </row>
    <row r="35" spans="1:7" ht="12.75" customHeight="1">
      <c r="A35" s="34" t="s">
        <v>513</v>
      </c>
      <c r="F35" s="267"/>
    </row>
    <row r="36" spans="1:7" ht="12.75" customHeight="1">
      <c r="G36" s="77"/>
    </row>
    <row r="37" spans="1:7" ht="12.75" customHeight="1">
      <c r="A37" s="628" t="s">
        <v>83</v>
      </c>
    </row>
    <row r="38" spans="1:7" ht="12.75" customHeight="1">
      <c r="F38" s="35" t="s">
        <v>1138</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13" t="s">
        <v>91</v>
      </c>
      <c r="B1" s="203"/>
      <c r="C1" s="203"/>
      <c r="D1" s="203"/>
      <c r="E1" s="203"/>
      <c r="F1" s="203"/>
      <c r="G1" s="203"/>
    </row>
    <row r="2" spans="1:7">
      <c r="A2" s="614" t="s">
        <v>92</v>
      </c>
      <c r="B2" s="203"/>
      <c r="C2" s="203"/>
      <c r="D2" s="203"/>
      <c r="E2" s="203"/>
      <c r="F2" s="203"/>
      <c r="G2" s="203"/>
    </row>
    <row r="3" spans="1:7" s="267" customFormat="1">
      <c r="A3" s="556"/>
      <c r="B3" s="203"/>
      <c r="C3" s="203"/>
      <c r="D3" s="203"/>
      <c r="E3" s="203"/>
      <c r="F3" s="203"/>
      <c r="G3" s="203"/>
    </row>
    <row r="4" spans="1:7" ht="12.75" customHeight="1">
      <c r="A4" s="24" t="s">
        <v>701</v>
      </c>
    </row>
    <row r="5" spans="1:7" ht="12.75" customHeight="1">
      <c r="A5" s="538" t="s">
        <v>702</v>
      </c>
      <c r="B5" s="203"/>
    </row>
    <row r="6" spans="1:7" ht="53.25" customHeight="1">
      <c r="A6" s="848" t="s">
        <v>885</v>
      </c>
      <c r="B6" s="1145" t="s">
        <v>493</v>
      </c>
      <c r="C6" s="1146"/>
      <c r="D6" s="1147"/>
      <c r="E6" s="1145" t="s">
        <v>891</v>
      </c>
      <c r="F6" s="1146"/>
      <c r="G6" s="1147"/>
    </row>
    <row r="7" spans="1:7" s="267" customFormat="1">
      <c r="A7" s="1141" t="s">
        <v>902</v>
      </c>
      <c r="B7" s="418" t="str">
        <f>Naslovnica!A20</f>
        <v>Prosinac 2021.</v>
      </c>
      <c r="C7" s="1148" t="s">
        <v>903</v>
      </c>
      <c r="D7" s="1149" t="s">
        <v>898</v>
      </c>
      <c r="E7" s="418" t="str">
        <f>$B$7</f>
        <v>Prosinac 2021.</v>
      </c>
      <c r="F7" s="1148" t="s">
        <v>903</v>
      </c>
      <c r="G7" s="1149" t="s">
        <v>898</v>
      </c>
    </row>
    <row r="8" spans="1:7" s="267" customFormat="1">
      <c r="A8" s="1141"/>
      <c r="B8" s="832" t="str">
        <f>Naslovnica!A24</f>
        <v>December 2021</v>
      </c>
      <c r="C8" s="1140"/>
      <c r="D8" s="1141"/>
      <c r="E8" s="832" t="str">
        <f>$B$8</f>
        <v>December 2021</v>
      </c>
      <c r="F8" s="1140"/>
      <c r="G8" s="1141"/>
    </row>
    <row r="9" spans="1:7" ht="25.5">
      <c r="A9" s="247" t="s">
        <v>499</v>
      </c>
      <c r="B9" s="255">
        <v>169350725.30000001</v>
      </c>
      <c r="C9" s="251">
        <v>1962099985.8500001</v>
      </c>
      <c r="D9" s="258">
        <v>0.26619002672632641</v>
      </c>
      <c r="E9" s="255">
        <v>168890</v>
      </c>
      <c r="F9" s="250">
        <v>1959315</v>
      </c>
      <c r="G9" s="261">
        <v>-0.57775916596872379</v>
      </c>
    </row>
    <row r="10" spans="1:7">
      <c r="A10" s="93" t="s">
        <v>501</v>
      </c>
      <c r="B10" s="256">
        <v>135543742.05000001</v>
      </c>
      <c r="C10" s="195">
        <v>1739474733.9300001</v>
      </c>
      <c r="D10" s="259">
        <v>4.0054664313375676E-2</v>
      </c>
      <c r="E10" s="256">
        <v>168890</v>
      </c>
      <c r="F10" s="196">
        <v>1959315</v>
      </c>
      <c r="G10" s="259">
        <v>-0.57775916596872379</v>
      </c>
    </row>
    <row r="11" spans="1:7">
      <c r="A11" s="93" t="s">
        <v>500</v>
      </c>
      <c r="B11" s="256">
        <v>31746942.710000001</v>
      </c>
      <c r="C11" s="195">
        <v>177273296.48000002</v>
      </c>
      <c r="D11" s="259"/>
      <c r="E11" s="256" t="s">
        <v>143</v>
      </c>
      <c r="F11" s="196" t="s">
        <v>143</v>
      </c>
      <c r="G11" s="259" t="s">
        <v>143</v>
      </c>
    </row>
    <row r="12" spans="1:7">
      <c r="A12" s="93" t="s">
        <v>502</v>
      </c>
      <c r="B12" s="256" t="s">
        <v>143</v>
      </c>
      <c r="C12" s="196" t="s">
        <v>143</v>
      </c>
      <c r="D12" s="260" t="s">
        <v>143</v>
      </c>
      <c r="E12" s="256" t="s">
        <v>143</v>
      </c>
      <c r="F12" s="196" t="s">
        <v>143</v>
      </c>
      <c r="G12" s="259" t="s">
        <v>143</v>
      </c>
    </row>
    <row r="13" spans="1:7">
      <c r="A13" s="93" t="s">
        <v>892</v>
      </c>
      <c r="B13" s="256" t="s">
        <v>143</v>
      </c>
      <c r="C13" s="196" t="s">
        <v>143</v>
      </c>
      <c r="D13" s="260" t="s">
        <v>143</v>
      </c>
      <c r="E13" s="256" t="s">
        <v>143</v>
      </c>
      <c r="F13" s="196" t="s">
        <v>143</v>
      </c>
      <c r="G13" s="259" t="s">
        <v>143</v>
      </c>
    </row>
    <row r="14" spans="1:7">
      <c r="A14" s="93" t="s">
        <v>503</v>
      </c>
      <c r="B14" s="256" t="s">
        <v>143</v>
      </c>
      <c r="C14" s="196" t="s">
        <v>143</v>
      </c>
      <c r="D14" s="260" t="s">
        <v>143</v>
      </c>
      <c r="E14" s="256" t="s">
        <v>143</v>
      </c>
      <c r="F14" s="196" t="s">
        <v>143</v>
      </c>
      <c r="G14" s="259" t="s">
        <v>143</v>
      </c>
    </row>
    <row r="15" spans="1:7" s="267" customFormat="1">
      <c r="A15" s="93" t="s">
        <v>1110</v>
      </c>
      <c r="B15" s="256">
        <v>2060040.54</v>
      </c>
      <c r="C15" s="196">
        <v>45351955.439999998</v>
      </c>
      <c r="D15" s="260">
        <v>-0.39845781752690301</v>
      </c>
      <c r="E15" s="256" t="s">
        <v>143</v>
      </c>
      <c r="F15" s="196" t="s">
        <v>143</v>
      </c>
      <c r="G15" s="259" t="s">
        <v>143</v>
      </c>
    </row>
    <row r="16" spans="1:7">
      <c r="A16" s="930" t="s">
        <v>1106</v>
      </c>
      <c r="B16" s="931">
        <v>24735862.5</v>
      </c>
      <c r="C16" s="932">
        <v>527261564.5</v>
      </c>
      <c r="D16" s="933">
        <v>0.57698105521121956</v>
      </c>
      <c r="E16" s="256" t="s">
        <v>143</v>
      </c>
      <c r="F16" s="196" t="s">
        <v>143</v>
      </c>
      <c r="G16" s="259" t="s">
        <v>143</v>
      </c>
    </row>
    <row r="17" spans="1:10">
      <c r="A17" s="930" t="s">
        <v>1107</v>
      </c>
      <c r="B17" s="931" t="s">
        <v>143</v>
      </c>
      <c r="C17" s="932">
        <v>50344900.700000003</v>
      </c>
      <c r="D17" s="933" t="s">
        <v>143</v>
      </c>
      <c r="E17" s="256" t="s">
        <v>143</v>
      </c>
      <c r="F17" s="196" t="s">
        <v>143</v>
      </c>
      <c r="G17" s="259" t="s">
        <v>143</v>
      </c>
    </row>
    <row r="18" spans="1:10" ht="18.75" customHeight="1">
      <c r="A18" s="411" t="s">
        <v>504</v>
      </c>
      <c r="B18" s="412">
        <v>194086587.80000001</v>
      </c>
      <c r="C18" s="413">
        <v>2539706451.0500002</v>
      </c>
      <c r="D18" s="414">
        <v>0.29881273936762431</v>
      </c>
      <c r="E18" s="412">
        <v>168890</v>
      </c>
      <c r="F18" s="802">
        <v>1959315</v>
      </c>
      <c r="G18" s="414">
        <v>-0.57775916596872379</v>
      </c>
      <c r="J18" s="77"/>
    </row>
    <row r="19" spans="1:10" ht="15" customHeight="1">
      <c r="A19" s="1144" t="s">
        <v>901</v>
      </c>
      <c r="B19" s="415" t="str">
        <f>B7</f>
        <v>Prosinac 2021.</v>
      </c>
      <c r="C19" s="1140" t="s">
        <v>903</v>
      </c>
      <c r="D19" s="1141" t="s">
        <v>898</v>
      </c>
      <c r="E19" s="833" t="str">
        <f>E7</f>
        <v>Prosinac 2021.</v>
      </c>
      <c r="F19" s="1140" t="s">
        <v>903</v>
      </c>
      <c r="G19" s="1141" t="s">
        <v>898</v>
      </c>
    </row>
    <row r="20" spans="1:10" s="267" customFormat="1">
      <c r="A20" s="1144"/>
      <c r="B20" s="832" t="str">
        <f>B8</f>
        <v>December 2021</v>
      </c>
      <c r="C20" s="1140"/>
      <c r="D20" s="1141"/>
      <c r="E20" s="835" t="str">
        <f>E8</f>
        <v>December 2021</v>
      </c>
      <c r="F20" s="1140"/>
      <c r="G20" s="1141"/>
    </row>
    <row r="21" spans="1:10" ht="25.5">
      <c r="A21" s="248" t="s">
        <v>505</v>
      </c>
      <c r="B21" s="255">
        <v>33275511</v>
      </c>
      <c r="C21" s="250">
        <v>196195346.01999998</v>
      </c>
      <c r="D21" s="261">
        <v>14.837977244115288</v>
      </c>
      <c r="E21" s="255">
        <v>248</v>
      </c>
      <c r="F21" s="250">
        <v>3232</v>
      </c>
      <c r="G21" s="261">
        <v>-0.68407643312101918</v>
      </c>
    </row>
    <row r="22" spans="1:10">
      <c r="A22" s="93" t="s">
        <v>501</v>
      </c>
      <c r="B22" s="256">
        <v>2474497</v>
      </c>
      <c r="C22" s="196">
        <v>34102092.019999996</v>
      </c>
      <c r="D22" s="259">
        <v>0.19178660804934955</v>
      </c>
      <c r="E22" s="256">
        <v>248</v>
      </c>
      <c r="F22" s="196">
        <v>3232</v>
      </c>
      <c r="G22" s="259">
        <v>-0.68407643312101918</v>
      </c>
    </row>
    <row r="23" spans="1:10">
      <c r="A23" s="93" t="s">
        <v>500</v>
      </c>
      <c r="B23" s="256">
        <v>30786180</v>
      </c>
      <c r="C23" s="196">
        <v>161728057</v>
      </c>
      <c r="D23" s="259"/>
      <c r="E23" s="256" t="s">
        <v>143</v>
      </c>
      <c r="F23" s="196" t="s">
        <v>143</v>
      </c>
      <c r="G23" s="259" t="s">
        <v>143</v>
      </c>
    </row>
    <row r="24" spans="1:10">
      <c r="A24" s="93" t="s">
        <v>502</v>
      </c>
      <c r="B24" s="256" t="s">
        <v>143</v>
      </c>
      <c r="C24" s="196" t="s">
        <v>143</v>
      </c>
      <c r="D24" s="260" t="s">
        <v>143</v>
      </c>
      <c r="E24" s="256" t="s">
        <v>143</v>
      </c>
      <c r="F24" s="196" t="s">
        <v>143</v>
      </c>
      <c r="G24" s="259" t="s">
        <v>143</v>
      </c>
    </row>
    <row r="25" spans="1:10">
      <c r="A25" s="93" t="s">
        <v>892</v>
      </c>
      <c r="B25" s="256" t="s">
        <v>143</v>
      </c>
      <c r="C25" s="196" t="s">
        <v>143</v>
      </c>
      <c r="D25" s="260" t="s">
        <v>143</v>
      </c>
      <c r="E25" s="256" t="s">
        <v>143</v>
      </c>
      <c r="F25" s="196" t="s">
        <v>143</v>
      </c>
      <c r="G25" s="259" t="s">
        <v>143</v>
      </c>
    </row>
    <row r="26" spans="1:10">
      <c r="A26" s="93" t="s">
        <v>503</v>
      </c>
      <c r="B26" s="256" t="s">
        <v>143</v>
      </c>
      <c r="C26" s="196" t="s">
        <v>143</v>
      </c>
      <c r="D26" s="260" t="s">
        <v>143</v>
      </c>
      <c r="E26" s="256" t="s">
        <v>143</v>
      </c>
      <c r="F26" s="196" t="s">
        <v>143</v>
      </c>
      <c r="G26" s="259" t="s">
        <v>143</v>
      </c>
    </row>
    <row r="27" spans="1:10" s="267" customFormat="1">
      <c r="A27" s="93" t="s">
        <v>1110</v>
      </c>
      <c r="B27" s="256">
        <v>14834</v>
      </c>
      <c r="C27" s="196">
        <v>365197</v>
      </c>
      <c r="D27" s="260">
        <v>-0.39950613285835723</v>
      </c>
      <c r="E27" s="256" t="s">
        <v>143</v>
      </c>
      <c r="F27" s="196" t="s">
        <v>143</v>
      </c>
      <c r="G27" s="259" t="s">
        <v>143</v>
      </c>
    </row>
    <row r="28" spans="1:10">
      <c r="A28" s="930" t="s">
        <v>1108</v>
      </c>
      <c r="B28" s="931">
        <v>63197</v>
      </c>
      <c r="C28" s="932">
        <v>3060463</v>
      </c>
      <c r="D28" s="1015">
        <v>1.3536181147815722</v>
      </c>
      <c r="E28" s="256" t="s">
        <v>143</v>
      </c>
      <c r="F28" s="196" t="s">
        <v>143</v>
      </c>
      <c r="G28" s="259" t="s">
        <v>143</v>
      </c>
    </row>
    <row r="29" spans="1:10">
      <c r="A29" s="930" t="s">
        <v>1109</v>
      </c>
      <c r="B29" s="931" t="s">
        <v>143</v>
      </c>
      <c r="C29" s="932">
        <v>50000000</v>
      </c>
      <c r="D29" s="933" t="s">
        <v>143</v>
      </c>
      <c r="E29" s="256" t="s">
        <v>143</v>
      </c>
      <c r="F29" s="196" t="s">
        <v>143</v>
      </c>
      <c r="G29" s="259" t="s">
        <v>143</v>
      </c>
    </row>
    <row r="30" spans="1:10" ht="18.75" customHeight="1">
      <c r="A30" s="411" t="s">
        <v>506</v>
      </c>
      <c r="B30" s="412">
        <v>33338708</v>
      </c>
      <c r="C30" s="416">
        <v>249255809.01999998</v>
      </c>
      <c r="D30" s="414">
        <v>14.667819945616365</v>
      </c>
      <c r="E30" s="412">
        <v>248</v>
      </c>
      <c r="F30" s="416">
        <v>3232</v>
      </c>
      <c r="G30" s="414">
        <v>-0.68407643312101918</v>
      </c>
    </row>
    <row r="31" spans="1:10" ht="18.75" customHeight="1">
      <c r="A31" s="419" t="s">
        <v>507</v>
      </c>
      <c r="B31" s="255">
        <v>5680</v>
      </c>
      <c r="C31" s="420">
        <v>91496</v>
      </c>
      <c r="D31" s="421">
        <v>-0.25420168067226889</v>
      </c>
      <c r="E31" s="255">
        <v>21</v>
      </c>
      <c r="F31" s="420">
        <v>26</v>
      </c>
      <c r="G31" s="421">
        <v>-0.125</v>
      </c>
    </row>
    <row r="32" spans="1:10" ht="15" customHeight="1">
      <c r="A32" s="1144" t="s">
        <v>900</v>
      </c>
      <c r="B32" s="415" t="str">
        <f>B7</f>
        <v>Prosinac 2021.</v>
      </c>
      <c r="C32" s="1140" t="s">
        <v>903</v>
      </c>
      <c r="D32" s="1141" t="s">
        <v>898</v>
      </c>
      <c r="E32" s="415" t="str">
        <f>E7</f>
        <v>Prosinac 2021.</v>
      </c>
      <c r="F32" s="1140" t="s">
        <v>903</v>
      </c>
      <c r="G32" s="1141" t="s">
        <v>898</v>
      </c>
    </row>
    <row r="33" spans="1:7" s="267" customFormat="1">
      <c r="A33" s="1144"/>
      <c r="B33" s="832" t="str">
        <f>B8</f>
        <v>December 2021</v>
      </c>
      <c r="C33" s="1140"/>
      <c r="D33" s="1141"/>
      <c r="E33" s="832" t="str">
        <f>E8</f>
        <v>December 2021</v>
      </c>
      <c r="F33" s="1140"/>
      <c r="G33" s="1141"/>
    </row>
    <row r="34" spans="1:7" ht="17.25" customHeight="1">
      <c r="A34" s="249" t="s">
        <v>508</v>
      </c>
      <c r="B34" s="256">
        <v>889272292.24000001</v>
      </c>
      <c r="C34" s="196">
        <v>6981605652.9499989</v>
      </c>
      <c r="D34" s="259">
        <v>1.1279360174972179</v>
      </c>
      <c r="E34" s="256" t="s">
        <v>143</v>
      </c>
      <c r="F34" s="196" t="s">
        <v>143</v>
      </c>
      <c r="G34" s="259" t="s">
        <v>143</v>
      </c>
    </row>
    <row r="35" spans="1:7" ht="17.25" customHeight="1">
      <c r="A35" s="249" t="s">
        <v>509</v>
      </c>
      <c r="B35" s="256">
        <v>574098950</v>
      </c>
      <c r="C35" s="265">
        <v>4682558034</v>
      </c>
      <c r="D35" s="259">
        <v>1.5601693291331795</v>
      </c>
      <c r="E35" s="256" t="s">
        <v>143</v>
      </c>
      <c r="F35" s="196" t="s">
        <v>143</v>
      </c>
      <c r="G35" s="259" t="s">
        <v>143</v>
      </c>
    </row>
    <row r="36" spans="1:7">
      <c r="A36" s="1144" t="s">
        <v>896</v>
      </c>
      <c r="B36" s="834" t="str">
        <f>B7</f>
        <v>Prosinac 2021.</v>
      </c>
      <c r="C36" s="1142" t="s">
        <v>897</v>
      </c>
      <c r="D36" s="1141" t="s">
        <v>898</v>
      </c>
      <c r="E36" s="417"/>
      <c r="F36" s="1142"/>
      <c r="G36" s="1141"/>
    </row>
    <row r="37" spans="1:7" s="267" customFormat="1" ht="21" customHeight="1">
      <c r="A37" s="1144"/>
      <c r="B37" s="832" t="str">
        <f>B8</f>
        <v>December 2021</v>
      </c>
      <c r="C37" s="1142"/>
      <c r="D37" s="1141"/>
      <c r="E37" s="417"/>
      <c r="F37" s="1142"/>
      <c r="G37" s="1141"/>
    </row>
    <row r="38" spans="1:7">
      <c r="A38" s="197" t="s">
        <v>63</v>
      </c>
      <c r="B38" s="257">
        <v>2079.35</v>
      </c>
      <c r="C38" s="94">
        <v>0.19551656135549567</v>
      </c>
      <c r="D38" s="259">
        <v>4.9646643109540589E-2</v>
      </c>
      <c r="E38" s="257"/>
      <c r="F38" s="94"/>
      <c r="G38" s="259"/>
    </row>
    <row r="39" spans="1:7">
      <c r="A39" s="95" t="s">
        <v>113</v>
      </c>
      <c r="B39" s="257">
        <v>1441.05</v>
      </c>
      <c r="C39" s="94">
        <v>0.22134266753680421</v>
      </c>
      <c r="D39" s="259">
        <v>4.9647094814588177E-2</v>
      </c>
      <c r="E39" s="257"/>
      <c r="F39" s="94"/>
      <c r="G39" s="259"/>
    </row>
    <row r="40" spans="1:7">
      <c r="A40" s="95" t="s">
        <v>64</v>
      </c>
      <c r="B40" s="257">
        <v>1262.31</v>
      </c>
      <c r="C40" s="94">
        <v>0.16041404289352013</v>
      </c>
      <c r="D40" s="259">
        <v>4.0308224822811711E-2</v>
      </c>
      <c r="E40" s="257"/>
      <c r="F40" s="94"/>
      <c r="G40" s="259"/>
    </row>
    <row r="41" spans="1:7" s="267" customFormat="1">
      <c r="A41" s="95" t="s">
        <v>1088</v>
      </c>
      <c r="B41" s="257">
        <v>1293.33</v>
      </c>
      <c r="C41" s="94">
        <v>0.18945490329522774</v>
      </c>
      <c r="D41" s="259">
        <v>4.0306623123823604E-2</v>
      </c>
      <c r="E41" s="257"/>
      <c r="F41" s="94"/>
      <c r="G41" s="259"/>
    </row>
    <row r="42" spans="1:7">
      <c r="A42" s="95" t="s">
        <v>855</v>
      </c>
      <c r="B42" s="257">
        <v>1220.29</v>
      </c>
      <c r="C42" s="94">
        <v>0.16427665035158534</v>
      </c>
      <c r="D42" s="259">
        <v>3.5284635615508542E-2</v>
      </c>
      <c r="E42" s="257"/>
      <c r="F42" s="94"/>
      <c r="G42" s="259"/>
    </row>
    <row r="43" spans="1:7" s="267" customFormat="1">
      <c r="A43" s="95" t="s">
        <v>93</v>
      </c>
      <c r="B43" s="257">
        <v>1230.3800000000001</v>
      </c>
      <c r="C43" s="94">
        <v>0.11417187358507674</v>
      </c>
      <c r="D43" s="259">
        <v>2.8496434810957316E-2</v>
      </c>
      <c r="E43" s="257"/>
      <c r="F43" s="94"/>
      <c r="G43" s="259"/>
    </row>
    <row r="44" spans="1:7">
      <c r="A44" s="95" t="s">
        <v>94</v>
      </c>
      <c r="B44" s="257">
        <v>1121.9000000000001</v>
      </c>
      <c r="C44" s="94">
        <v>0.18038823715082342</v>
      </c>
      <c r="D44" s="259">
        <v>6.3688554000718156E-3</v>
      </c>
      <c r="E44" s="257"/>
      <c r="F44" s="94"/>
      <c r="G44" s="259"/>
    </row>
    <row r="45" spans="1:7">
      <c r="A45" s="95" t="s">
        <v>95</v>
      </c>
      <c r="B45" s="257">
        <v>478.85</v>
      </c>
      <c r="C45" s="94">
        <v>-0.31489112084012938</v>
      </c>
      <c r="D45" s="259">
        <v>0.14636949079504924</v>
      </c>
      <c r="E45" s="257"/>
      <c r="F45" s="94"/>
      <c r="G45" s="259"/>
    </row>
    <row r="46" spans="1:7">
      <c r="A46" s="95" t="s">
        <v>96</v>
      </c>
      <c r="B46" s="257">
        <v>773.75</v>
      </c>
      <c r="C46" s="94">
        <v>0.24125705852156054</v>
      </c>
      <c r="D46" s="259">
        <v>2.8909190037366583E-2</v>
      </c>
      <c r="E46" s="257"/>
      <c r="F46" s="94"/>
      <c r="G46" s="259"/>
    </row>
    <row r="47" spans="1:7">
      <c r="A47" s="95" t="s">
        <v>97</v>
      </c>
      <c r="B47" s="257">
        <v>809.49</v>
      </c>
      <c r="C47" s="94">
        <v>7.6606950484778391E-2</v>
      </c>
      <c r="D47" s="259">
        <v>-4.5018580782162365E-2</v>
      </c>
      <c r="E47" s="257"/>
      <c r="F47" s="94"/>
      <c r="G47" s="259"/>
    </row>
    <row r="48" spans="1:7">
      <c r="A48" s="95" t="s">
        <v>98</v>
      </c>
      <c r="B48" s="257">
        <v>3591</v>
      </c>
      <c r="C48" s="94">
        <v>3.2498842715722231E-2</v>
      </c>
      <c r="D48" s="259">
        <v>1.9119487573894034E-2</v>
      </c>
      <c r="E48" s="257"/>
      <c r="F48" s="94"/>
      <c r="G48" s="259"/>
    </row>
    <row r="49" spans="1:7">
      <c r="A49" s="197" t="s">
        <v>65</v>
      </c>
      <c r="B49" s="257">
        <v>110.5566</v>
      </c>
      <c r="C49" s="94">
        <v>-1.6047568656733735E-2</v>
      </c>
      <c r="D49" s="259">
        <v>-5.5149919447475826E-3</v>
      </c>
      <c r="E49" s="257"/>
      <c r="F49" s="94"/>
      <c r="G49" s="259"/>
    </row>
    <row r="50" spans="1:7">
      <c r="A50" s="197" t="s">
        <v>84</v>
      </c>
      <c r="B50" s="257">
        <v>188.22149999999999</v>
      </c>
      <c r="C50" s="94">
        <v>7.1417564001310385E-3</v>
      </c>
      <c r="D50" s="259">
        <v>-3.5950124033486963E-3</v>
      </c>
      <c r="E50" s="257"/>
      <c r="F50" s="94"/>
      <c r="G50" s="259"/>
    </row>
    <row r="51" spans="1:7" ht="15" customHeight="1">
      <c r="A51" s="1144" t="s">
        <v>899</v>
      </c>
      <c r="B51" s="415" t="str">
        <f>B7</f>
        <v>Prosinac 2021.</v>
      </c>
      <c r="C51" s="1143"/>
      <c r="D51" s="1141" t="s">
        <v>898</v>
      </c>
      <c r="E51" s="415" t="str">
        <f>E7</f>
        <v>Prosinac 2021.</v>
      </c>
      <c r="F51" s="1143"/>
      <c r="G51" s="1141" t="s">
        <v>898</v>
      </c>
    </row>
    <row r="52" spans="1:7" s="267" customFormat="1">
      <c r="A52" s="1144"/>
      <c r="B52" s="832" t="str">
        <f>B8</f>
        <v>December 2021</v>
      </c>
      <c r="C52" s="1143"/>
      <c r="D52" s="1141"/>
      <c r="E52" s="832" t="str">
        <f>E8</f>
        <v>December 2021</v>
      </c>
      <c r="F52" s="1143"/>
      <c r="G52" s="1141"/>
    </row>
    <row r="53" spans="1:7">
      <c r="A53" s="93" t="s">
        <v>501</v>
      </c>
      <c r="B53" s="256">
        <v>139352.32616685002</v>
      </c>
      <c r="C53" s="196"/>
      <c r="D53" s="259">
        <v>2.3961748066698707E-2</v>
      </c>
      <c r="E53" s="256">
        <v>289.69337999999999</v>
      </c>
      <c r="F53" s="196"/>
      <c r="G53" s="259">
        <v>4.8341361437420627E-3</v>
      </c>
    </row>
    <row r="54" spans="1:7">
      <c r="A54" s="93" t="s">
        <v>500</v>
      </c>
      <c r="B54" s="256">
        <v>134549.29998909001</v>
      </c>
      <c r="C54" s="196"/>
      <c r="D54" s="259">
        <v>-6.803865816344401E-3</v>
      </c>
      <c r="E54" s="256" t="s">
        <v>143</v>
      </c>
      <c r="F54" s="196"/>
      <c r="G54" s="259" t="s">
        <v>143</v>
      </c>
    </row>
    <row r="55" spans="1:7">
      <c r="A55" s="93" t="s">
        <v>502</v>
      </c>
      <c r="B55" s="256" t="s">
        <v>143</v>
      </c>
      <c r="C55" s="196"/>
      <c r="D55" s="260" t="s">
        <v>143</v>
      </c>
      <c r="E55" s="256" t="s">
        <v>143</v>
      </c>
      <c r="F55" s="196"/>
      <c r="G55" s="259" t="s">
        <v>143</v>
      </c>
    </row>
    <row r="56" spans="1:7">
      <c r="A56" s="93" t="s">
        <v>510</v>
      </c>
      <c r="B56" s="256" t="s">
        <v>143</v>
      </c>
      <c r="C56" s="196"/>
      <c r="D56" s="260" t="s">
        <v>143</v>
      </c>
      <c r="E56" s="256" t="s">
        <v>143</v>
      </c>
      <c r="F56" s="196"/>
      <c r="G56" s="259" t="s">
        <v>143</v>
      </c>
    </row>
    <row r="57" spans="1:7" s="267" customFormat="1">
      <c r="A57" s="93" t="s">
        <v>1110</v>
      </c>
      <c r="B57" s="256">
        <v>63.216843439999998</v>
      </c>
      <c r="C57" s="196"/>
      <c r="D57" s="259">
        <v>3.1851746793514879E-2</v>
      </c>
      <c r="E57" s="256" t="s">
        <v>143</v>
      </c>
      <c r="F57" s="196"/>
      <c r="G57" s="259" t="s">
        <v>143</v>
      </c>
    </row>
    <row r="58" spans="1:7" ht="18.75" customHeight="1">
      <c r="A58" s="411" t="s">
        <v>511</v>
      </c>
      <c r="B58" s="412">
        <v>273964.84299938002</v>
      </c>
      <c r="C58" s="416"/>
      <c r="D58" s="414">
        <v>8.6193204359683584E-3</v>
      </c>
      <c r="E58" s="412">
        <v>289.69337999999999</v>
      </c>
      <c r="F58" s="416"/>
      <c r="G58" s="414">
        <v>4.8341361437420627E-3</v>
      </c>
    </row>
    <row r="59" spans="1:7" s="203" customFormat="1">
      <c r="A59" s="20" t="s">
        <v>512</v>
      </c>
      <c r="B59" s="262"/>
      <c r="C59" s="243"/>
      <c r="D59" s="243"/>
    </row>
    <row r="60" spans="1:7" s="203" customFormat="1">
      <c r="A60" s="295"/>
      <c r="B60" s="263"/>
      <c r="C60" s="245"/>
      <c r="D60" s="246"/>
    </row>
    <row r="61" spans="1:7" s="203" customFormat="1">
      <c r="B61" s="244"/>
      <c r="C61" s="245"/>
      <c r="D61" s="246"/>
    </row>
    <row r="62" spans="1:7" s="203" customFormat="1">
      <c r="A62" s="628" t="s">
        <v>83</v>
      </c>
      <c r="B62" s="244"/>
      <c r="C62" s="245"/>
      <c r="D62" s="246"/>
    </row>
    <row r="63" spans="1:7" ht="12.75" customHeight="1">
      <c r="B63" s="36"/>
      <c r="C63" s="36"/>
      <c r="D63" s="36"/>
    </row>
    <row r="64" spans="1:7" ht="12.75" customHeight="1">
      <c r="B64" s="52"/>
      <c r="C64" s="52"/>
      <c r="G64" s="14" t="s">
        <v>1139</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8"/>
    </row>
    <row r="118" spans="1:1">
      <c r="A118" s="659"/>
    </row>
    <row r="120" spans="1:1">
      <c r="A120" s="659"/>
    </row>
    <row r="122" spans="1:1">
      <c r="A122" s="659"/>
    </row>
    <row r="124" spans="1:1">
      <c r="A124" s="659"/>
    </row>
    <row r="126" spans="1:1">
      <c r="A126" s="659"/>
    </row>
    <row r="128" spans="1:1">
      <c r="A128" s="659"/>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703</v>
      </c>
      <c r="E1" s="140" t="str">
        <f>Naslovnica!A20</f>
        <v>Prosinac 2021.</v>
      </c>
      <c r="G1" s="142" t="s">
        <v>943</v>
      </c>
      <c r="H1" s="267"/>
      <c r="I1" s="267"/>
      <c r="J1" s="267"/>
      <c r="K1" s="140" t="str">
        <f>E1</f>
        <v>Prosinac 2021.</v>
      </c>
    </row>
    <row r="2" spans="1:18" ht="12.75" customHeight="1">
      <c r="A2" s="544" t="s">
        <v>704</v>
      </c>
      <c r="E2" s="554" t="str">
        <f>Naslovnica!A24</f>
        <v>December 2021</v>
      </c>
      <c r="G2" s="544" t="s">
        <v>944</v>
      </c>
      <c r="H2" s="267"/>
      <c r="I2" s="267"/>
      <c r="J2" s="267"/>
      <c r="K2" s="542" t="str">
        <f>E2</f>
        <v>December 2021</v>
      </c>
    </row>
    <row r="3" spans="1:18" ht="12.75" customHeight="1">
      <c r="A3" s="39" t="s">
        <v>477</v>
      </c>
      <c r="G3" s="39" t="s">
        <v>486</v>
      </c>
      <c r="H3" s="267"/>
      <c r="I3" s="267"/>
      <c r="J3" s="267"/>
      <c r="K3" s="267"/>
    </row>
    <row r="4" spans="1:18" ht="45" customHeight="1">
      <c r="A4" s="422" t="s">
        <v>478</v>
      </c>
      <c r="B4" s="422" t="s">
        <v>479</v>
      </c>
      <c r="C4" s="422" t="s">
        <v>480</v>
      </c>
      <c r="D4" s="422" t="s">
        <v>481</v>
      </c>
      <c r="E4" s="422" t="s">
        <v>482</v>
      </c>
      <c r="G4" s="422" t="s">
        <v>478</v>
      </c>
      <c r="H4" s="422" t="s">
        <v>479</v>
      </c>
      <c r="I4" s="422" t="s">
        <v>480</v>
      </c>
      <c r="J4" s="422" t="s">
        <v>481</v>
      </c>
      <c r="K4" s="422" t="s">
        <v>487</v>
      </c>
    </row>
    <row r="5" spans="1:18" ht="12.75" customHeight="1">
      <c r="A5" s="96" t="s">
        <v>1570</v>
      </c>
      <c r="B5" s="97">
        <v>18022888</v>
      </c>
      <c r="C5" s="98">
        <v>0.13296731909136489</v>
      </c>
      <c r="D5" s="99">
        <v>632</v>
      </c>
      <c r="E5" s="252">
        <v>3.61</v>
      </c>
      <c r="F5" s="53"/>
      <c r="G5" s="96" t="s">
        <v>1592</v>
      </c>
      <c r="H5" s="97">
        <v>155740</v>
      </c>
      <c r="I5" s="98">
        <v>0.92213867014032802</v>
      </c>
      <c r="J5" s="99">
        <v>770</v>
      </c>
      <c r="K5" s="252">
        <v>-0.65</v>
      </c>
      <c r="P5" s="77"/>
      <c r="R5" s="831"/>
    </row>
    <row r="6" spans="1:18" ht="12.75" customHeight="1">
      <c r="A6" s="96" t="s">
        <v>1571</v>
      </c>
      <c r="B6" s="97">
        <v>15981143.4</v>
      </c>
      <c r="C6" s="98">
        <v>0.11790395600930662</v>
      </c>
      <c r="D6" s="99">
        <v>33</v>
      </c>
      <c r="E6" s="252">
        <v>7.1400000000000006</v>
      </c>
      <c r="F6" s="53"/>
      <c r="G6" s="96" t="s">
        <v>1593</v>
      </c>
      <c r="H6" s="97">
        <v>13150</v>
      </c>
      <c r="I6" s="98">
        <v>7.7861329859671979E-2</v>
      </c>
      <c r="J6" s="99">
        <v>260</v>
      </c>
      <c r="K6" s="252">
        <v>4</v>
      </c>
      <c r="P6" s="77"/>
      <c r="R6" s="831"/>
    </row>
    <row r="7" spans="1:18" ht="12.75" customHeight="1">
      <c r="A7" s="96" t="s">
        <v>1572</v>
      </c>
      <c r="B7" s="97">
        <v>15358033</v>
      </c>
      <c r="C7" s="98">
        <v>0.11330683931047632</v>
      </c>
      <c r="D7" s="99">
        <v>185.5</v>
      </c>
      <c r="E7" s="252">
        <v>1.37</v>
      </c>
      <c r="F7" s="53"/>
      <c r="G7" s="96" t="s">
        <v>1594</v>
      </c>
      <c r="H7" s="97">
        <v>0</v>
      </c>
      <c r="I7" s="98">
        <v>0</v>
      </c>
      <c r="J7" s="99">
        <v>15100</v>
      </c>
      <c r="K7" s="97">
        <v>0</v>
      </c>
      <c r="P7" s="77"/>
      <c r="R7" s="831"/>
    </row>
    <row r="8" spans="1:18" ht="12.75" customHeight="1">
      <c r="A8" s="96" t="s">
        <v>1573</v>
      </c>
      <c r="B8" s="97">
        <v>8954525</v>
      </c>
      <c r="C8" s="98">
        <v>6.6063728686912113E-2</v>
      </c>
      <c r="D8" s="99">
        <v>900</v>
      </c>
      <c r="E8" s="252">
        <v>16.88</v>
      </c>
      <c r="G8" s="96"/>
      <c r="H8" s="97"/>
      <c r="I8" s="98"/>
      <c r="J8" s="99"/>
      <c r="K8" s="252"/>
      <c r="P8" s="77"/>
      <c r="R8" s="831"/>
    </row>
    <row r="9" spans="1:18" ht="12.75" customHeight="1">
      <c r="A9" s="96" t="s">
        <v>1574</v>
      </c>
      <c r="B9" s="97">
        <v>8638170</v>
      </c>
      <c r="C9" s="98">
        <v>6.3729758890775742E-2</v>
      </c>
      <c r="D9" s="99">
        <v>1680</v>
      </c>
      <c r="E9" s="252">
        <v>5</v>
      </c>
      <c r="G9" s="96"/>
      <c r="H9" s="97"/>
      <c r="I9" s="98"/>
      <c r="J9" s="99"/>
      <c r="K9" s="252"/>
      <c r="P9" s="77"/>
      <c r="R9" s="831"/>
    </row>
    <row r="10" spans="1:18" ht="12.75" customHeight="1">
      <c r="A10" s="96" t="s">
        <v>1575</v>
      </c>
      <c r="B10" s="97">
        <v>7813426</v>
      </c>
      <c r="C10" s="98">
        <v>5.7645051566583935E-2</v>
      </c>
      <c r="D10" s="99">
        <v>372</v>
      </c>
      <c r="E10" s="253">
        <v>-10.79</v>
      </c>
      <c r="G10" s="96"/>
      <c r="H10" s="97"/>
      <c r="I10" s="98"/>
      <c r="J10" s="99"/>
      <c r="K10" s="253"/>
    </row>
    <row r="11" spans="1:18" ht="12.75" customHeight="1">
      <c r="A11" s="96" t="s">
        <v>1576</v>
      </c>
      <c r="B11" s="97">
        <v>6553415</v>
      </c>
      <c r="C11" s="98">
        <v>4.8349078318809781E-2</v>
      </c>
      <c r="D11" s="99">
        <v>730</v>
      </c>
      <c r="E11" s="252">
        <v>19.670000000000002</v>
      </c>
      <c r="G11" s="96"/>
      <c r="H11" s="97"/>
      <c r="I11" s="98"/>
      <c r="J11" s="99"/>
      <c r="K11" s="252"/>
    </row>
    <row r="12" spans="1:18" ht="12.75" customHeight="1">
      <c r="A12" s="96" t="s">
        <v>1577</v>
      </c>
      <c r="B12" s="97">
        <v>6021250</v>
      </c>
      <c r="C12" s="98">
        <v>4.442292878249484E-2</v>
      </c>
      <c r="D12" s="99">
        <v>1840</v>
      </c>
      <c r="E12" s="252">
        <v>3.08</v>
      </c>
      <c r="G12" s="96"/>
      <c r="H12" s="97"/>
      <c r="I12" s="98"/>
      <c r="J12" s="99"/>
      <c r="K12" s="252"/>
    </row>
    <row r="13" spans="1:18" ht="12.75" customHeight="1">
      <c r="A13" s="96" t="s">
        <v>1578</v>
      </c>
      <c r="B13" s="97">
        <v>5576897</v>
      </c>
      <c r="C13" s="98">
        <v>4.1144629148151812E-2</v>
      </c>
      <c r="D13" s="99">
        <v>232</v>
      </c>
      <c r="E13" s="252">
        <v>-1.28</v>
      </c>
      <c r="G13" s="96"/>
      <c r="H13" s="97"/>
      <c r="I13" s="98"/>
      <c r="J13" s="99"/>
      <c r="K13" s="252"/>
    </row>
    <row r="14" spans="1:18" ht="12.75" customHeight="1">
      <c r="A14" s="96" t="s">
        <v>1579</v>
      </c>
      <c r="B14" s="97">
        <v>5471685</v>
      </c>
      <c r="C14" s="98">
        <v>4.0368407402988624E-2</v>
      </c>
      <c r="D14" s="99">
        <v>415</v>
      </c>
      <c r="E14" s="252">
        <v>0</v>
      </c>
      <c r="G14" s="96"/>
      <c r="H14" s="97"/>
      <c r="I14" s="98"/>
      <c r="J14" s="99"/>
      <c r="K14" s="252"/>
    </row>
    <row r="15" spans="1:18" ht="12.75" customHeight="1">
      <c r="A15" s="96" t="s">
        <v>483</v>
      </c>
      <c r="B15" s="97">
        <v>37152309.650000006</v>
      </c>
      <c r="C15" s="98">
        <v>0.27409830279213543</v>
      </c>
      <c r="D15" s="100"/>
      <c r="E15" s="254"/>
      <c r="G15" s="96" t="s">
        <v>488</v>
      </c>
      <c r="H15" s="97"/>
      <c r="I15" s="98"/>
      <c r="J15" s="100"/>
      <c r="K15" s="254"/>
    </row>
    <row r="16" spans="1:18" ht="15.75" customHeight="1">
      <c r="A16" s="424" t="s">
        <v>484</v>
      </c>
      <c r="B16" s="425">
        <f>SUM(B5:B15)</f>
        <v>135543742.05000001</v>
      </c>
      <c r="C16" s="426"/>
      <c r="D16" s="427"/>
      <c r="E16" s="427"/>
      <c r="G16" s="424" t="s">
        <v>484</v>
      </c>
      <c r="H16" s="425">
        <f>SUM(H5:H15)</f>
        <v>168890</v>
      </c>
      <c r="I16" s="426"/>
      <c r="J16" s="427"/>
      <c r="K16" s="427"/>
    </row>
    <row r="17" spans="1:11" ht="12.75" customHeight="1">
      <c r="A17" s="38" t="s">
        <v>485</v>
      </c>
      <c r="G17" s="38" t="s">
        <v>485</v>
      </c>
      <c r="H17" s="267"/>
      <c r="I17" s="267"/>
      <c r="J17" s="267"/>
      <c r="K17" s="267"/>
    </row>
    <row r="18" spans="1:11" ht="12.75" customHeight="1"/>
    <row r="19" spans="1:11" ht="12.75" customHeight="1">
      <c r="A19" s="142" t="s">
        <v>945</v>
      </c>
    </row>
    <row r="20" spans="1:11" ht="12.75" customHeight="1">
      <c r="A20" s="544" t="s">
        <v>946</v>
      </c>
    </row>
    <row r="21" spans="1:11" ht="12.75" customHeight="1">
      <c r="A21" s="39" t="s">
        <v>489</v>
      </c>
    </row>
    <row r="22" spans="1:11" ht="43.5">
      <c r="A22" s="422" t="s">
        <v>490</v>
      </c>
      <c r="B22" s="422" t="s">
        <v>479</v>
      </c>
      <c r="C22" s="422" t="s">
        <v>480</v>
      </c>
      <c r="D22" s="422" t="s">
        <v>491</v>
      </c>
    </row>
    <row r="23" spans="1:11" ht="15" customHeight="1">
      <c r="A23" s="102" t="s">
        <v>1580</v>
      </c>
      <c r="B23" s="97">
        <v>30225000</v>
      </c>
      <c r="C23" s="103">
        <v>0.95206018028562467</v>
      </c>
      <c r="D23" s="137">
        <v>100.75</v>
      </c>
      <c r="E23" s="53"/>
      <c r="F23" s="53"/>
      <c r="H23" s="45"/>
    </row>
    <row r="24" spans="1:11" ht="12.75" customHeight="1">
      <c r="A24" s="102" t="s">
        <v>1581</v>
      </c>
      <c r="B24" s="97">
        <v>1442891.25</v>
      </c>
      <c r="C24" s="103">
        <v>4.54497701772556E-2</v>
      </c>
      <c r="D24" s="137">
        <v>114</v>
      </c>
      <c r="E24" s="53"/>
      <c r="F24" s="53"/>
    </row>
    <row r="25" spans="1:11" ht="12.75" customHeight="1">
      <c r="A25" s="102" t="s">
        <v>1582</v>
      </c>
      <c r="B25" s="97">
        <v>61069.46</v>
      </c>
      <c r="C25" s="103">
        <v>1.923632790654946E-3</v>
      </c>
      <c r="D25" s="137">
        <v>60</v>
      </c>
      <c r="E25" s="53"/>
      <c r="F25" s="53"/>
    </row>
    <row r="26" spans="1:11" ht="12.75" customHeight="1">
      <c r="A26" s="102" t="s">
        <v>1583</v>
      </c>
      <c r="B26" s="97">
        <v>17982</v>
      </c>
      <c r="C26" s="103">
        <v>5.6641674646471809E-4</v>
      </c>
      <c r="D26" s="137">
        <v>99.9</v>
      </c>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488</v>
      </c>
      <c r="B33" s="271">
        <v>0</v>
      </c>
      <c r="C33" s="103"/>
      <c r="D33" s="104"/>
    </row>
    <row r="34" spans="1:10" ht="15" customHeight="1">
      <c r="A34" s="432" t="s">
        <v>484</v>
      </c>
      <c r="B34" s="433">
        <f>SUM(B23:B33)</f>
        <v>31746942.710000001</v>
      </c>
      <c r="C34" s="434"/>
      <c r="D34" s="435"/>
    </row>
    <row r="35" spans="1:10" ht="15" customHeight="1">
      <c r="A35" s="101" t="s">
        <v>492</v>
      </c>
      <c r="B35" s="97"/>
      <c r="C35" s="103"/>
      <c r="D35" s="104"/>
    </row>
    <row r="36" spans="1:10" ht="12.75" customHeight="1">
      <c r="A36" s="192"/>
      <c r="B36" s="271"/>
      <c r="C36" s="103"/>
      <c r="D36" s="104"/>
    </row>
    <row r="37" spans="1:10" ht="12.75" customHeight="1">
      <c r="A37" s="96" t="s">
        <v>488</v>
      </c>
      <c r="B37" s="272">
        <v>0</v>
      </c>
      <c r="C37" s="103"/>
      <c r="D37" s="104"/>
    </row>
    <row r="38" spans="1:10" ht="15" customHeight="1">
      <c r="A38" s="105" t="s">
        <v>484</v>
      </c>
      <c r="B38" s="97"/>
      <c r="C38" s="103"/>
      <c r="D38" s="104"/>
    </row>
    <row r="39" spans="1:10" ht="26.25" customHeight="1">
      <c r="A39" s="428" t="s">
        <v>493</v>
      </c>
      <c r="B39" s="429">
        <f>B34+B38</f>
        <v>31746942.710000001</v>
      </c>
      <c r="C39" s="430"/>
      <c r="D39" s="431"/>
    </row>
    <row r="40" spans="1:10" ht="12.75" customHeight="1"/>
    <row r="41" spans="1:10" ht="12.75" customHeight="1">
      <c r="A41" s="142" t="s">
        <v>947</v>
      </c>
      <c r="G41" s="147"/>
      <c r="H41" s="203"/>
      <c r="I41" s="203"/>
      <c r="J41" s="203"/>
    </row>
    <row r="42" spans="1:10" ht="12.75" customHeight="1">
      <c r="A42" s="544" t="s">
        <v>948</v>
      </c>
      <c r="B42" s="45"/>
      <c r="G42" s="166"/>
      <c r="H42" s="203"/>
      <c r="I42" s="203"/>
      <c r="J42" s="203"/>
    </row>
    <row r="43" spans="1:10" ht="12.75" customHeight="1">
      <c r="A43" s="39" t="s">
        <v>489</v>
      </c>
      <c r="G43" s="216"/>
      <c r="H43" s="203"/>
      <c r="I43" s="203"/>
      <c r="J43" s="203"/>
    </row>
    <row r="44" spans="1:10" ht="43.5">
      <c r="A44" s="422" t="s">
        <v>998</v>
      </c>
      <c r="B44" s="422" t="s">
        <v>479</v>
      </c>
      <c r="C44" s="422" t="s">
        <v>480</v>
      </c>
      <c r="D44" s="206"/>
      <c r="G44" s="206"/>
      <c r="H44" s="217"/>
      <c r="I44" s="206"/>
      <c r="J44" s="206"/>
    </row>
    <row r="45" spans="1:10" ht="12.75" customHeight="1">
      <c r="A45" s="102" t="s">
        <v>1580</v>
      </c>
      <c r="B45" s="97">
        <v>243600091.5</v>
      </c>
      <c r="C45" s="103">
        <v>0.27393194820721606</v>
      </c>
      <c r="D45" s="208"/>
      <c r="E45" s="53"/>
      <c r="F45" s="53"/>
      <c r="G45" s="205"/>
      <c r="H45" s="202"/>
      <c r="I45" s="207"/>
      <c r="J45" s="208"/>
    </row>
    <row r="46" spans="1:10" ht="12.75" customHeight="1">
      <c r="A46" s="102" t="s">
        <v>1584</v>
      </c>
      <c r="B46" s="97">
        <v>160277774.59</v>
      </c>
      <c r="C46" s="103">
        <v>0.1802347559781427</v>
      </c>
      <c r="D46" s="208"/>
      <c r="E46" s="53"/>
      <c r="F46" s="53"/>
      <c r="G46" s="213"/>
      <c r="H46" s="214"/>
      <c r="I46" s="207"/>
      <c r="J46" s="208"/>
    </row>
    <row r="47" spans="1:10" ht="12.75" customHeight="1">
      <c r="A47" s="102" t="s">
        <v>1581</v>
      </c>
      <c r="B47" s="97">
        <v>109638765.76000001</v>
      </c>
      <c r="C47" s="103">
        <v>0.12329043276928087</v>
      </c>
      <c r="D47" s="208"/>
      <c r="E47" s="53"/>
      <c r="G47" s="213"/>
      <c r="H47" s="214"/>
      <c r="I47" s="207"/>
      <c r="J47" s="208"/>
    </row>
    <row r="48" spans="1:10" ht="12.75" customHeight="1">
      <c r="A48" s="102" t="s">
        <v>1585</v>
      </c>
      <c r="B48" s="97">
        <v>84023635</v>
      </c>
      <c r="C48" s="103">
        <v>9.4485834916043246E-2</v>
      </c>
      <c r="D48" s="208"/>
      <c r="G48" s="213"/>
      <c r="H48" s="214"/>
      <c r="I48" s="207"/>
      <c r="J48" s="208"/>
    </row>
    <row r="49" spans="1:10" ht="12.75" customHeight="1">
      <c r="A49" s="102" t="s">
        <v>1586</v>
      </c>
      <c r="B49" s="97">
        <v>81652869.180000007</v>
      </c>
      <c r="C49" s="103">
        <v>9.1819873274498962E-2</v>
      </c>
      <c r="D49" s="208"/>
      <c r="G49" s="213"/>
      <c r="H49" s="214"/>
      <c r="I49" s="207"/>
      <c r="J49" s="208"/>
    </row>
    <row r="50" spans="1:10" ht="12.75" customHeight="1">
      <c r="A50" s="102" t="s">
        <v>1587</v>
      </c>
      <c r="B50" s="97">
        <v>38692000</v>
      </c>
      <c r="C50" s="103">
        <v>4.3509733000381919E-2</v>
      </c>
      <c r="D50" s="209"/>
      <c r="G50" s="213"/>
      <c r="H50" s="214"/>
      <c r="I50" s="207"/>
      <c r="J50" s="209"/>
    </row>
    <row r="51" spans="1:10" ht="12.75" customHeight="1">
      <c r="A51" s="102" t="s">
        <v>1588</v>
      </c>
      <c r="B51" s="97">
        <v>36936726.539999999</v>
      </c>
      <c r="C51" s="103">
        <v>4.1535901728096777E-2</v>
      </c>
      <c r="D51" s="208"/>
      <c r="G51" s="213"/>
      <c r="H51" s="214"/>
      <c r="I51" s="207"/>
      <c r="J51" s="208"/>
    </row>
    <row r="52" spans="1:10" ht="12.75" customHeight="1">
      <c r="A52" s="102" t="s">
        <v>1589</v>
      </c>
      <c r="B52" s="97">
        <v>35317498.719999999</v>
      </c>
      <c r="C52" s="103">
        <v>3.971505581382534E-2</v>
      </c>
      <c r="D52" s="208"/>
      <c r="G52" s="213"/>
      <c r="H52" s="214"/>
      <c r="I52" s="207"/>
      <c r="J52" s="208"/>
    </row>
    <row r="53" spans="1:10" ht="12.75" customHeight="1">
      <c r="A53" s="102" t="s">
        <v>1590</v>
      </c>
      <c r="B53" s="97">
        <v>35096531.439999998</v>
      </c>
      <c r="C53" s="103">
        <v>3.9466574800835041E-2</v>
      </c>
      <c r="D53" s="208"/>
      <c r="G53" s="213"/>
      <c r="H53" s="214"/>
      <c r="I53" s="207"/>
      <c r="J53" s="208"/>
    </row>
    <row r="54" spans="1:10" ht="12.75" customHeight="1">
      <c r="A54" s="106" t="s">
        <v>1591</v>
      </c>
      <c r="B54" s="97">
        <v>34770356.539999999</v>
      </c>
      <c r="C54" s="103">
        <v>3.9099786244791768E-2</v>
      </c>
      <c r="D54" s="208"/>
      <c r="G54" s="213"/>
      <c r="H54" s="214"/>
      <c r="I54" s="207"/>
      <c r="J54" s="208"/>
    </row>
    <row r="55" spans="1:10" ht="24">
      <c r="A55" s="107" t="s">
        <v>494</v>
      </c>
      <c r="B55" s="97">
        <v>29266042.970000029</v>
      </c>
      <c r="C55" s="103">
        <v>3.2910103266887356E-2</v>
      </c>
      <c r="D55" s="210"/>
      <c r="G55" s="215"/>
      <c r="H55" s="214"/>
      <c r="I55" s="207"/>
      <c r="J55" s="210"/>
    </row>
    <row r="56" spans="1:10" ht="26.25" customHeight="1">
      <c r="A56" s="428" t="s">
        <v>495</v>
      </c>
      <c r="B56" s="429">
        <f>SUM(B45:B55)</f>
        <v>889272292.24000001</v>
      </c>
      <c r="C56" s="430"/>
      <c r="D56" s="212"/>
      <c r="G56" s="205"/>
      <c r="H56" s="202"/>
      <c r="I56" s="211"/>
      <c r="J56" s="212"/>
    </row>
    <row r="57" spans="1:10" ht="12.75" customHeight="1">
      <c r="G57" s="203"/>
      <c r="H57" s="203"/>
      <c r="I57" s="203"/>
      <c r="J57" s="203"/>
    </row>
    <row r="58" spans="1:10" ht="12.75" customHeight="1">
      <c r="A58" s="143" t="s">
        <v>949</v>
      </c>
      <c r="G58" s="218"/>
      <c r="H58" s="203"/>
      <c r="I58" s="203"/>
      <c r="J58" s="203"/>
    </row>
    <row r="59" spans="1:10" ht="12.75" customHeight="1">
      <c r="A59" s="555" t="s">
        <v>950</v>
      </c>
      <c r="G59" s="219"/>
      <c r="H59" s="203"/>
      <c r="I59" s="203"/>
      <c r="J59" s="203"/>
    </row>
    <row r="60" spans="1:10" ht="12.75" customHeight="1">
      <c r="A60" s="39" t="s">
        <v>496</v>
      </c>
      <c r="G60" s="216"/>
      <c r="H60" s="203"/>
      <c r="I60" s="203"/>
      <c r="J60" s="203"/>
    </row>
    <row r="61" spans="1:10" ht="12.75" customHeight="1">
      <c r="A61" s="423"/>
      <c r="B61" s="934" t="s">
        <v>66</v>
      </c>
      <c r="C61" s="934" t="s">
        <v>67</v>
      </c>
      <c r="D61" s="934" t="s">
        <v>68</v>
      </c>
      <c r="E61" s="934" t="s">
        <v>69</v>
      </c>
      <c r="F61" s="934" t="s">
        <v>70</v>
      </c>
      <c r="G61" s="220"/>
      <c r="H61" s="200"/>
      <c r="I61" s="200"/>
      <c r="J61" s="200"/>
    </row>
    <row r="62" spans="1:10" ht="12.75" customHeight="1">
      <c r="A62" s="423"/>
      <c r="B62" s="935" t="s">
        <v>71</v>
      </c>
      <c r="C62" s="935" t="s">
        <v>72</v>
      </c>
      <c r="D62" s="935" t="s">
        <v>206</v>
      </c>
      <c r="E62" s="935" t="s">
        <v>73</v>
      </c>
      <c r="F62" s="935" t="s">
        <v>74</v>
      </c>
      <c r="G62" s="220"/>
      <c r="H62" s="201"/>
      <c r="I62" s="201"/>
      <c r="J62" s="201"/>
    </row>
    <row r="63" spans="1:10" ht="12.75" customHeight="1">
      <c r="A63" s="108" t="s">
        <v>143</v>
      </c>
      <c r="B63" s="109" t="s">
        <v>143</v>
      </c>
      <c r="C63" s="109" t="s">
        <v>143</v>
      </c>
      <c r="D63" s="109" t="s">
        <v>143</v>
      </c>
      <c r="E63" s="110" t="s">
        <v>143</v>
      </c>
      <c r="F63" s="110" t="s">
        <v>143</v>
      </c>
      <c r="G63" s="205"/>
      <c r="H63" s="202"/>
      <c r="I63" s="202"/>
      <c r="J63" s="204"/>
    </row>
    <row r="64" spans="1:10" ht="15" customHeight="1">
      <c r="A64" s="424" t="s">
        <v>484</v>
      </c>
      <c r="B64" s="436"/>
      <c r="C64" s="436"/>
      <c r="D64" s="436"/>
      <c r="E64" s="437" t="str">
        <f>IF(SUM(E63:E63)=0,"",SUM(E63:E63))</f>
        <v/>
      </c>
      <c r="F64" s="437" t="str">
        <f>IF(SUM(F63:F63)=0,"",SUM(F63:F63))</f>
        <v/>
      </c>
      <c r="G64" s="205"/>
      <c r="H64" s="202"/>
      <c r="I64" s="202"/>
      <c r="J64" s="204"/>
    </row>
    <row r="65" spans="1:7" ht="12.75" customHeight="1"/>
    <row r="66" spans="1:7" ht="12.75" customHeight="1">
      <c r="A66" s="143" t="s">
        <v>951</v>
      </c>
    </row>
    <row r="67" spans="1:7" ht="12.75" customHeight="1">
      <c r="A67" s="555" t="s">
        <v>952</v>
      </c>
    </row>
    <row r="68" spans="1:7" ht="12.75" customHeight="1">
      <c r="A68" s="39" t="s">
        <v>497</v>
      </c>
    </row>
    <row r="69" spans="1:7" ht="12.75" customHeight="1">
      <c r="A69" s="423"/>
      <c r="B69" s="934" t="s">
        <v>66</v>
      </c>
      <c r="C69" s="934" t="s">
        <v>67</v>
      </c>
      <c r="D69" s="934" t="s">
        <v>68</v>
      </c>
      <c r="E69" s="934" t="s">
        <v>69</v>
      </c>
      <c r="F69" s="934" t="s">
        <v>70</v>
      </c>
    </row>
    <row r="70" spans="1:7" ht="12.75" customHeight="1">
      <c r="A70" s="423"/>
      <c r="B70" s="935" t="s">
        <v>71</v>
      </c>
      <c r="C70" s="935" t="s">
        <v>72</v>
      </c>
      <c r="D70" s="935" t="s">
        <v>206</v>
      </c>
      <c r="E70" s="935" t="s">
        <v>73</v>
      </c>
      <c r="F70" s="935" t="s">
        <v>74</v>
      </c>
    </row>
    <row r="71" spans="1:7" ht="12.75" customHeight="1">
      <c r="A71" s="108" t="s">
        <v>143</v>
      </c>
      <c r="B71" s="111" t="s">
        <v>143</v>
      </c>
      <c r="C71" s="111" t="s">
        <v>143</v>
      </c>
      <c r="D71" s="111" t="s">
        <v>143</v>
      </c>
      <c r="E71" s="112" t="s">
        <v>143</v>
      </c>
      <c r="F71" s="112" t="s">
        <v>143</v>
      </c>
      <c r="G71" s="53"/>
    </row>
    <row r="72" spans="1:7" ht="15" customHeight="1">
      <c r="A72" s="424" t="s">
        <v>484</v>
      </c>
      <c r="B72" s="438"/>
      <c r="C72" s="438"/>
      <c r="D72" s="438"/>
      <c r="E72" s="437" t="str">
        <f>IF(SUM(E71)=0,"",SUM(E71))</f>
        <v/>
      </c>
      <c r="F72" s="437" t="str">
        <f>IF(SUM(F71)=0,"",SUM(F71))</f>
        <v/>
      </c>
    </row>
    <row r="73" spans="1:7" ht="12.75" customHeight="1">
      <c r="A73" s="17"/>
    </row>
    <row r="74" spans="1:7" s="267" customFormat="1" ht="12.75" customHeight="1">
      <c r="A74" s="143" t="s">
        <v>1112</v>
      </c>
    </row>
    <row r="75" spans="1:7" s="267" customFormat="1" ht="12.75" customHeight="1">
      <c r="A75" s="555" t="s">
        <v>1113</v>
      </c>
    </row>
    <row r="76" spans="1:7" ht="12.75" customHeight="1">
      <c r="A76" s="39" t="s">
        <v>497</v>
      </c>
    </row>
    <row r="77" spans="1:7" ht="43.5">
      <c r="A77" s="422" t="s">
        <v>1111</v>
      </c>
      <c r="B77" s="422" t="s">
        <v>479</v>
      </c>
      <c r="C77" s="422" t="s">
        <v>480</v>
      </c>
      <c r="D77" s="422" t="s">
        <v>481</v>
      </c>
      <c r="E77" s="422" t="s">
        <v>482</v>
      </c>
    </row>
    <row r="78" spans="1:7" ht="12.75" customHeight="1">
      <c r="A78" s="96" t="s">
        <v>1197</v>
      </c>
      <c r="B78" s="97">
        <v>1300816.04</v>
      </c>
      <c r="C78" s="98">
        <v>0.63145167036372984</v>
      </c>
      <c r="D78" s="99">
        <v>156.19999999999999</v>
      </c>
      <c r="E78" s="252">
        <v>3.17</v>
      </c>
    </row>
    <row r="79" spans="1:7" ht="12.75" customHeight="1">
      <c r="A79" s="96" t="s">
        <v>1102</v>
      </c>
      <c r="B79" s="97">
        <v>759224.5</v>
      </c>
      <c r="C79" s="98">
        <v>0.36854832963627016</v>
      </c>
      <c r="D79" s="99">
        <v>121.26</v>
      </c>
      <c r="E79" s="252">
        <v>3.2</v>
      </c>
    </row>
    <row r="80" spans="1:7" ht="12.75" customHeight="1">
      <c r="A80" s="424" t="s">
        <v>484</v>
      </c>
      <c r="B80" s="425">
        <f>SUM(B78:B79)</f>
        <v>2060040.54</v>
      </c>
      <c r="C80" s="426"/>
      <c r="D80" s="427"/>
      <c r="E80" s="427"/>
    </row>
    <row r="81" spans="1:11" ht="12.75" customHeight="1">
      <c r="A81" s="17" t="s">
        <v>498</v>
      </c>
      <c r="B81" s="267"/>
      <c r="C81" s="267"/>
      <c r="D81" s="267"/>
      <c r="E81" s="267"/>
    </row>
    <row r="82" spans="1:11" ht="12.75" customHeight="1">
      <c r="A82" s="267"/>
      <c r="B82" s="267"/>
      <c r="C82" s="267"/>
      <c r="D82" s="267"/>
      <c r="E82" s="267"/>
    </row>
    <row r="83" spans="1:11" ht="12.75" customHeight="1">
      <c r="A83" s="628" t="s">
        <v>83</v>
      </c>
      <c r="K83" s="35" t="s">
        <v>1140</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7"/>
  <sheetViews>
    <sheetView showGridLines="0" zoomScaleNormal="100" zoomScaleSheetLayoutView="50" workbookViewId="0"/>
  </sheetViews>
  <sheetFormatPr defaultColWidth="9.140625" defaultRowHeight="12.75"/>
  <cols>
    <col min="1" max="1" width="9.140625" style="320"/>
    <col min="2" max="2" width="13.42578125" style="320" customWidth="1"/>
    <col min="3" max="4" width="14.85546875" style="320" bestFit="1" customWidth="1"/>
    <col min="5" max="5" width="12.140625" style="320" bestFit="1" customWidth="1"/>
    <col min="6" max="6" width="10.5703125" style="320" bestFit="1" customWidth="1"/>
    <col min="7" max="7" width="11.140625" style="320" bestFit="1" customWidth="1"/>
    <col min="8" max="8" width="13.5703125" style="320" customWidth="1"/>
    <col min="9" max="9" width="12.7109375" style="320" bestFit="1" customWidth="1"/>
    <col min="10" max="10" width="12.85546875" style="320" bestFit="1" customWidth="1"/>
    <col min="11" max="16384" width="9.140625" style="320"/>
  </cols>
  <sheetData>
    <row r="1" spans="1:7" ht="15">
      <c r="A1" s="748" t="s">
        <v>705</v>
      </c>
      <c r="B1" s="747"/>
      <c r="C1" s="747"/>
      <c r="D1" s="747"/>
    </row>
    <row r="2" spans="1:7">
      <c r="A2" s="749" t="s">
        <v>706</v>
      </c>
      <c r="B2" s="747"/>
      <c r="C2" s="747"/>
      <c r="D2" s="747"/>
    </row>
    <row r="3" spans="1:7">
      <c r="A3" s="42" t="s">
        <v>893</v>
      </c>
    </row>
    <row r="4" spans="1:7">
      <c r="A4" s="1150"/>
      <c r="B4" s="1150"/>
      <c r="C4" s="1150"/>
      <c r="D4" s="1150"/>
      <c r="E4" s="1150"/>
      <c r="F4" s="1150"/>
      <c r="G4" s="1150"/>
    </row>
    <row r="5" spans="1:7">
      <c r="A5" s="151" t="s">
        <v>708</v>
      </c>
    </row>
    <row r="6" spans="1:7" s="751" customFormat="1">
      <c r="A6" s="750" t="s">
        <v>709</v>
      </c>
    </row>
    <row r="8" spans="1:7" ht="63.75">
      <c r="A8" s="773" t="s">
        <v>707</v>
      </c>
      <c r="B8" s="754" t="s">
        <v>660</v>
      </c>
      <c r="C8" s="754" t="s">
        <v>661</v>
      </c>
      <c r="D8" s="754" t="s">
        <v>662</v>
      </c>
      <c r="E8" s="746"/>
    </row>
    <row r="9" spans="1:7">
      <c r="A9" s="755" t="s">
        <v>890</v>
      </c>
      <c r="B9" s="756">
        <v>8</v>
      </c>
      <c r="C9" s="756">
        <v>13</v>
      </c>
      <c r="D9" s="756">
        <v>7</v>
      </c>
    </row>
    <row r="10" spans="1:7">
      <c r="A10" s="755" t="s">
        <v>941</v>
      </c>
      <c r="B10" s="756">
        <v>8</v>
      </c>
      <c r="C10" s="756">
        <v>13</v>
      </c>
      <c r="D10" s="756">
        <v>7</v>
      </c>
    </row>
    <row r="11" spans="1:7">
      <c r="A11" s="755" t="s">
        <v>999</v>
      </c>
      <c r="B11" s="756">
        <v>8</v>
      </c>
      <c r="C11" s="756">
        <v>13</v>
      </c>
      <c r="D11" s="756">
        <v>7</v>
      </c>
    </row>
    <row r="12" spans="1:7">
      <c r="A12" s="755" t="s">
        <v>1091</v>
      </c>
      <c r="B12" s="756">
        <v>7</v>
      </c>
      <c r="C12" s="756">
        <v>13</v>
      </c>
      <c r="D12" s="756">
        <v>7</v>
      </c>
    </row>
    <row r="13" spans="1:7">
      <c r="A13" s="755" t="s">
        <v>1099</v>
      </c>
      <c r="B13" s="756">
        <v>7</v>
      </c>
      <c r="C13" s="756">
        <v>13</v>
      </c>
      <c r="D13" s="756">
        <v>7</v>
      </c>
    </row>
    <row r="14" spans="1:7">
      <c r="A14" s="755" t="s">
        <v>1198</v>
      </c>
      <c r="B14" s="756">
        <v>7</v>
      </c>
      <c r="C14" s="756">
        <v>13</v>
      </c>
      <c r="D14" s="756">
        <v>7</v>
      </c>
    </row>
    <row r="15" spans="1:7">
      <c r="A15" s="755" t="s">
        <v>1229</v>
      </c>
      <c r="B15" s="756">
        <v>7</v>
      </c>
      <c r="C15" s="756">
        <v>13</v>
      </c>
      <c r="D15" s="756">
        <v>6</v>
      </c>
    </row>
    <row r="16" spans="1:7">
      <c r="A16" s="320" t="s">
        <v>1460</v>
      </c>
      <c r="B16" s="320">
        <v>7</v>
      </c>
      <c r="C16" s="320">
        <v>13</v>
      </c>
      <c r="D16" s="320">
        <v>6</v>
      </c>
    </row>
    <row r="17" spans="1:8">
      <c r="A17" s="847" t="s">
        <v>1489</v>
      </c>
      <c r="B17" s="320">
        <v>7</v>
      </c>
      <c r="C17" s="320">
        <v>13</v>
      </c>
      <c r="D17" s="320">
        <v>6</v>
      </c>
    </row>
    <row r="18" spans="1:8">
      <c r="A18" s="34" t="s">
        <v>513</v>
      </c>
    </row>
    <row r="19" spans="1:8">
      <c r="A19" s="34"/>
    </row>
    <row r="20" spans="1:8">
      <c r="A20" s="151" t="s">
        <v>710</v>
      </c>
    </row>
    <row r="21" spans="1:8" s="751" customFormat="1">
      <c r="A21" s="750" t="s">
        <v>711</v>
      </c>
    </row>
    <row r="23" spans="1:8" s="752" customFormat="1">
      <c r="D23" s="140" t="s">
        <v>659</v>
      </c>
    </row>
    <row r="24" spans="1:8" s="752" customFormat="1" ht="63.75">
      <c r="A24" s="773" t="s">
        <v>707</v>
      </c>
      <c r="B24" s="754" t="s">
        <v>660</v>
      </c>
      <c r="C24" s="754" t="s">
        <v>661</v>
      </c>
      <c r="D24" s="754" t="s">
        <v>662</v>
      </c>
      <c r="H24" s="629"/>
    </row>
    <row r="25" spans="1:8">
      <c r="A25" s="755" t="s">
        <v>890</v>
      </c>
      <c r="B25" s="757">
        <v>35330535.030000001</v>
      </c>
      <c r="C25" s="757">
        <v>674308740.87000012</v>
      </c>
      <c r="D25" s="757">
        <v>5051461411.3599997</v>
      </c>
      <c r="H25" s="630"/>
    </row>
    <row r="26" spans="1:8">
      <c r="A26" s="755" t="s">
        <v>941</v>
      </c>
      <c r="B26" s="757">
        <v>28523526.240000002</v>
      </c>
      <c r="C26" s="757">
        <v>689369248.30999994</v>
      </c>
      <c r="D26" s="757">
        <v>5033734212.2300005</v>
      </c>
    </row>
    <row r="27" spans="1:8">
      <c r="A27" s="755" t="s">
        <v>999</v>
      </c>
      <c r="B27" s="757">
        <v>23106079.199999999</v>
      </c>
      <c r="C27" s="757">
        <v>446254295.61000001</v>
      </c>
      <c r="D27" s="757">
        <v>4762517597.2600002</v>
      </c>
    </row>
    <row r="28" spans="1:8">
      <c r="A28" s="755" t="s">
        <v>1091</v>
      </c>
      <c r="B28" s="757">
        <v>25085759.48</v>
      </c>
      <c r="C28" s="757">
        <v>466382089.70999998</v>
      </c>
      <c r="D28" s="757">
        <v>4767162185.4899998</v>
      </c>
    </row>
    <row r="29" spans="1:8">
      <c r="A29" s="755" t="s">
        <v>1099</v>
      </c>
      <c r="B29" s="757">
        <v>24967072.579999998</v>
      </c>
      <c r="C29" s="757">
        <v>476551769.30000001</v>
      </c>
      <c r="D29" s="757">
        <v>4788638479.9700003</v>
      </c>
      <c r="E29" s="1023"/>
      <c r="F29" s="1023"/>
      <c r="G29" s="1023"/>
    </row>
    <row r="30" spans="1:8">
      <c r="A30" s="755" t="s">
        <v>1198</v>
      </c>
      <c r="B30" s="757">
        <v>26311748.579999998</v>
      </c>
      <c r="C30" s="757">
        <v>495411108.20999998</v>
      </c>
      <c r="D30" s="757">
        <v>4848513273.4499998</v>
      </c>
    </row>
    <row r="31" spans="1:8">
      <c r="A31" s="755" t="s">
        <v>1229</v>
      </c>
      <c r="B31" s="757">
        <v>20389558.68</v>
      </c>
      <c r="C31" s="757">
        <v>506920029.89999998</v>
      </c>
      <c r="D31" s="757">
        <v>4853211758.4700003</v>
      </c>
    </row>
    <row r="32" spans="1:8">
      <c r="A32" s="320" t="s">
        <v>1460</v>
      </c>
      <c r="B32" s="757">
        <v>29839912.25</v>
      </c>
      <c r="C32" s="757">
        <v>494742404.03999996</v>
      </c>
      <c r="D32" s="757">
        <v>4698968245.6599998</v>
      </c>
    </row>
    <row r="33" spans="1:10">
      <c r="A33" s="847" t="s">
        <v>1489</v>
      </c>
      <c r="B33" s="757">
        <v>30142383.050000001</v>
      </c>
      <c r="C33" s="757">
        <v>516442651.60999995</v>
      </c>
      <c r="D33" s="757">
        <v>4869458568.3299999</v>
      </c>
      <c r="E33" s="1023"/>
      <c r="F33" s="1023"/>
      <c r="G33" s="1023"/>
    </row>
    <row r="34" spans="1:10">
      <c r="A34" s="34" t="s">
        <v>513</v>
      </c>
    </row>
    <row r="35" spans="1:10">
      <c r="A35" s="570"/>
    </row>
    <row r="37" spans="1:10" s="751" customFormat="1">
      <c r="A37" s="151" t="s">
        <v>712</v>
      </c>
      <c r="B37" s="320"/>
      <c r="C37" s="320"/>
      <c r="D37" s="320"/>
      <c r="E37" s="320"/>
      <c r="F37" s="320"/>
      <c r="G37" s="320"/>
      <c r="H37" s="320"/>
      <c r="I37" s="320"/>
      <c r="J37" s="320"/>
    </row>
    <row r="38" spans="1:10">
      <c r="A38" s="750" t="s">
        <v>713</v>
      </c>
      <c r="B38" s="751"/>
      <c r="C38" s="751"/>
      <c r="D38" s="751"/>
      <c r="E38" s="751"/>
      <c r="F38" s="751"/>
      <c r="G38" s="751"/>
      <c r="H38" s="751"/>
      <c r="I38" s="751"/>
      <c r="J38" s="751"/>
    </row>
    <row r="39" spans="1:10" s="752" customFormat="1">
      <c r="A39" s="320"/>
      <c r="B39" s="320"/>
      <c r="C39" s="320"/>
      <c r="D39" s="320"/>
      <c r="E39" s="320"/>
      <c r="F39" s="320"/>
      <c r="G39" s="320"/>
      <c r="H39" s="320"/>
      <c r="I39" s="320"/>
      <c r="J39" s="320"/>
    </row>
    <row r="40" spans="1:10" s="752" customFormat="1">
      <c r="C40" s="140" t="s">
        <v>659</v>
      </c>
    </row>
    <row r="41" spans="1:10" ht="51">
      <c r="A41" s="773" t="s">
        <v>707</v>
      </c>
      <c r="B41" s="754" t="s">
        <v>660</v>
      </c>
      <c r="C41" s="754" t="s">
        <v>661</v>
      </c>
      <c r="D41" s="752"/>
      <c r="E41" s="752"/>
      <c r="F41" s="752"/>
      <c r="G41" s="752"/>
      <c r="H41" s="752"/>
      <c r="I41" s="752"/>
      <c r="J41" s="752"/>
    </row>
    <row r="42" spans="1:10">
      <c r="A42" s="755" t="s">
        <v>890</v>
      </c>
      <c r="B42" s="757">
        <v>958580449.08000004</v>
      </c>
      <c r="C42" s="757">
        <v>64060198640.399994</v>
      </c>
    </row>
    <row r="43" spans="1:10">
      <c r="A43" s="755" t="s">
        <v>941</v>
      </c>
      <c r="B43" s="757">
        <v>952430859.49999988</v>
      </c>
      <c r="C43" s="757">
        <v>71879828164.23999</v>
      </c>
    </row>
    <row r="44" spans="1:10">
      <c r="A44" s="755" t="s">
        <v>999</v>
      </c>
      <c r="B44" s="757">
        <v>1055282770.03</v>
      </c>
      <c r="C44" s="757">
        <v>64379615908.760002</v>
      </c>
    </row>
    <row r="45" spans="1:10">
      <c r="A45" s="755" t="s">
        <v>1091</v>
      </c>
      <c r="B45" s="757">
        <v>1556161632.3999999</v>
      </c>
      <c r="C45" s="757">
        <v>74137097962.550003</v>
      </c>
      <c r="D45" s="743"/>
      <c r="E45" s="743"/>
      <c r="F45" s="743"/>
      <c r="G45" s="743"/>
      <c r="H45" s="743"/>
      <c r="I45" s="743"/>
      <c r="J45" s="743"/>
    </row>
    <row r="46" spans="1:10">
      <c r="A46" s="755" t="s">
        <v>1099</v>
      </c>
      <c r="B46" s="757">
        <v>1576542951.0999999</v>
      </c>
      <c r="C46" s="757">
        <v>74376441449.460007</v>
      </c>
      <c r="H46" s="630"/>
    </row>
    <row r="47" spans="1:10">
      <c r="A47" s="755" t="s">
        <v>1198</v>
      </c>
      <c r="B47" s="757">
        <v>1822577372.0999999</v>
      </c>
      <c r="C47" s="757">
        <v>68389725441.550003</v>
      </c>
    </row>
    <row r="48" spans="1:10">
      <c r="A48" s="755" t="s">
        <v>1229</v>
      </c>
      <c r="B48" s="757">
        <v>2838499516.8299999</v>
      </c>
      <c r="C48" s="757">
        <v>73847968479.62999</v>
      </c>
    </row>
    <row r="49" spans="1:10">
      <c r="A49" s="320" t="s">
        <v>1460</v>
      </c>
      <c r="B49" s="757">
        <v>2923885266.8499999</v>
      </c>
      <c r="C49" s="757">
        <v>83705869911.970001</v>
      </c>
    </row>
    <row r="50" spans="1:10">
      <c r="A50" s="847" t="s">
        <v>1489</v>
      </c>
      <c r="B50" s="757">
        <v>3334927210.27</v>
      </c>
      <c r="C50" s="757">
        <v>82464919501.729996</v>
      </c>
    </row>
    <row r="51" spans="1:10">
      <c r="A51" s="283" t="s">
        <v>870</v>
      </c>
    </row>
    <row r="52" spans="1:10">
      <c r="A52" s="806" t="s">
        <v>871</v>
      </c>
    </row>
    <row r="53" spans="1:10">
      <c r="A53" s="34" t="s">
        <v>513</v>
      </c>
    </row>
    <row r="54" spans="1:10">
      <c r="A54" s="151" t="s">
        <v>917</v>
      </c>
    </row>
    <row r="55" spans="1:10" ht="15" customHeight="1">
      <c r="A55" s="750" t="s">
        <v>918</v>
      </c>
    </row>
    <row r="56" spans="1:10" ht="15" customHeight="1">
      <c r="J56" s="140" t="s">
        <v>659</v>
      </c>
    </row>
    <row r="57" spans="1:10" ht="15">
      <c r="A57" s="747"/>
      <c r="B57" s="1151" t="s">
        <v>932</v>
      </c>
      <c r="C57" s="1151"/>
      <c r="D57" s="1151"/>
      <c r="E57" s="1151"/>
      <c r="F57" s="1151"/>
      <c r="G57" s="1151"/>
      <c r="H57" s="1151"/>
      <c r="I57" s="1151"/>
      <c r="J57" s="1151"/>
    </row>
    <row r="58" spans="1:10" ht="84">
      <c r="A58" s="773" t="s">
        <v>707</v>
      </c>
      <c r="B58" s="838" t="s">
        <v>933</v>
      </c>
      <c r="C58" s="838" t="s">
        <v>934</v>
      </c>
      <c r="D58" s="838" t="s">
        <v>935</v>
      </c>
      <c r="E58" s="838" t="s">
        <v>936</v>
      </c>
      <c r="F58" s="838" t="s">
        <v>937</v>
      </c>
      <c r="G58" s="838" t="s">
        <v>938</v>
      </c>
      <c r="H58" s="846" t="s">
        <v>939</v>
      </c>
      <c r="I58" s="846" t="s">
        <v>940</v>
      </c>
      <c r="J58" s="838" t="s">
        <v>919</v>
      </c>
    </row>
    <row r="59" spans="1:10">
      <c r="A59" s="847" t="s">
        <v>890</v>
      </c>
      <c r="B59" s="836">
        <v>2421756293.1199999</v>
      </c>
      <c r="C59" s="836">
        <v>10326553.619999999</v>
      </c>
      <c r="D59" s="836">
        <v>0</v>
      </c>
      <c r="E59" s="836">
        <v>0</v>
      </c>
      <c r="F59" s="836">
        <v>0</v>
      </c>
      <c r="G59" s="836">
        <v>96472811.489999995</v>
      </c>
      <c r="H59" s="836">
        <v>0</v>
      </c>
      <c r="I59" s="836">
        <v>14989259</v>
      </c>
      <c r="J59" s="836">
        <v>2543544917.2299995</v>
      </c>
    </row>
    <row r="60" spans="1:10">
      <c r="A60" s="847" t="s">
        <v>941</v>
      </c>
      <c r="B60" s="836">
        <v>2053200805.8699999</v>
      </c>
      <c r="C60" s="836">
        <v>21168125.230000019</v>
      </c>
      <c r="D60" s="836">
        <v>0</v>
      </c>
      <c r="E60" s="836">
        <v>0</v>
      </c>
      <c r="F60" s="836">
        <v>0</v>
      </c>
      <c r="G60" s="836">
        <v>43779936.980000004</v>
      </c>
      <c r="H60" s="836">
        <v>0</v>
      </c>
      <c r="I60" s="836">
        <v>34833088.239999995</v>
      </c>
      <c r="J60" s="836">
        <v>2152981956.3199997</v>
      </c>
    </row>
    <row r="61" spans="1:10">
      <c r="A61" s="847" t="s">
        <v>999</v>
      </c>
      <c r="B61" s="836">
        <v>3248325997.1374593</v>
      </c>
      <c r="C61" s="836">
        <v>15779178.74418975</v>
      </c>
      <c r="D61" s="836">
        <v>0</v>
      </c>
      <c r="E61" s="836">
        <v>0</v>
      </c>
      <c r="F61" s="836">
        <v>0</v>
      </c>
      <c r="G61" s="836">
        <v>60032322.7324</v>
      </c>
      <c r="H61" s="836">
        <v>0</v>
      </c>
      <c r="I61" s="836">
        <v>8669671.3699999992</v>
      </c>
      <c r="J61" s="836">
        <v>3332807169.9840488</v>
      </c>
    </row>
    <row r="62" spans="1:10">
      <c r="A62" s="847" t="s">
        <v>1091</v>
      </c>
      <c r="B62" s="836">
        <v>1065610680.5776603</v>
      </c>
      <c r="C62" s="836">
        <v>2361570.7503999993</v>
      </c>
      <c r="D62" s="836">
        <v>0</v>
      </c>
      <c r="E62" s="836">
        <v>0</v>
      </c>
      <c r="F62" s="836">
        <v>0</v>
      </c>
      <c r="G62" s="836">
        <v>74187470.391000003</v>
      </c>
      <c r="H62" s="836">
        <v>0</v>
      </c>
      <c r="I62" s="836">
        <v>16743858.124341002</v>
      </c>
      <c r="J62" s="836">
        <v>1158903579.8434012</v>
      </c>
    </row>
    <row r="63" spans="1:10">
      <c r="A63" s="847" t="s">
        <v>1099</v>
      </c>
      <c r="B63" s="836">
        <v>1226025283.1185656</v>
      </c>
      <c r="C63" s="836">
        <v>782433.43800000008</v>
      </c>
      <c r="D63" s="836">
        <v>0</v>
      </c>
      <c r="E63" s="836">
        <v>0</v>
      </c>
      <c r="F63" s="836">
        <v>0</v>
      </c>
      <c r="G63" s="836">
        <v>1830368.923</v>
      </c>
      <c r="H63" s="836">
        <v>0</v>
      </c>
      <c r="I63" s="836">
        <v>6640210.54</v>
      </c>
      <c r="J63" s="836">
        <v>1235278296.0195656</v>
      </c>
    </row>
    <row r="64" spans="1:10">
      <c r="A64" s="847" t="s">
        <v>1198</v>
      </c>
      <c r="B64" s="836">
        <v>1217931277.6589918</v>
      </c>
      <c r="C64" s="836">
        <v>36587646.544</v>
      </c>
      <c r="D64" s="836">
        <v>48306405.590000004</v>
      </c>
      <c r="E64" s="836">
        <v>0</v>
      </c>
      <c r="F64" s="836">
        <v>0</v>
      </c>
      <c r="G64" s="836">
        <v>112100238.66600001</v>
      </c>
      <c r="H64" s="836">
        <v>0</v>
      </c>
      <c r="I64" s="836">
        <v>6456466.4500000002</v>
      </c>
      <c r="J64" s="836">
        <v>1421382034.9089916</v>
      </c>
    </row>
    <row r="65" spans="1:10">
      <c r="A65" s="847" t="s">
        <v>1229</v>
      </c>
      <c r="B65" s="836">
        <v>1730100207.7345986</v>
      </c>
      <c r="C65" s="836">
        <v>22980291.312305998</v>
      </c>
      <c r="D65" s="836">
        <v>98418138.030000001</v>
      </c>
      <c r="E65" s="836">
        <v>0</v>
      </c>
      <c r="F65" s="836">
        <v>0</v>
      </c>
      <c r="G65" s="836">
        <v>43116686.745338805</v>
      </c>
      <c r="H65" s="836">
        <v>0</v>
      </c>
      <c r="I65" s="836">
        <v>42807156.219999999</v>
      </c>
      <c r="J65" s="836">
        <v>1937422480.0422435</v>
      </c>
    </row>
    <row r="66" spans="1:10">
      <c r="A66" s="847" t="s">
        <v>1460</v>
      </c>
      <c r="B66" s="836">
        <v>1773020765.1849144</v>
      </c>
      <c r="C66" s="836">
        <v>52789384.563280001</v>
      </c>
      <c r="D66" s="836">
        <v>0</v>
      </c>
      <c r="E66" s="836">
        <v>0</v>
      </c>
      <c r="F66" s="836">
        <v>0</v>
      </c>
      <c r="G66" s="836">
        <v>122361249.82817401</v>
      </c>
      <c r="H66" s="836">
        <v>0</v>
      </c>
      <c r="I66" s="836">
        <v>24110251.68</v>
      </c>
      <c r="J66" s="836">
        <v>1972281651.2563686</v>
      </c>
    </row>
    <row r="67" spans="1:10">
      <c r="A67" s="847" t="s">
        <v>1489</v>
      </c>
      <c r="B67" s="836">
        <v>1931779269.3241148</v>
      </c>
      <c r="C67" s="836">
        <v>27816611.439200003</v>
      </c>
      <c r="D67" s="836">
        <v>0</v>
      </c>
      <c r="E67" s="836">
        <v>0</v>
      </c>
      <c r="F67" s="836">
        <v>0</v>
      </c>
      <c r="G67" s="836">
        <v>40708441.464000002</v>
      </c>
      <c r="H67" s="836">
        <v>0</v>
      </c>
      <c r="I67" s="836">
        <v>2146355.9500000002</v>
      </c>
      <c r="J67" s="836">
        <v>2002450678.1773148</v>
      </c>
    </row>
    <row r="68" spans="1:10">
      <c r="A68" s="34" t="s">
        <v>513</v>
      </c>
    </row>
    <row r="70" spans="1:10">
      <c r="A70" s="628" t="s">
        <v>83</v>
      </c>
    </row>
    <row r="75" spans="1:10">
      <c r="J75" s="35" t="s">
        <v>1141</v>
      </c>
    </row>
    <row r="106" spans="2:2">
      <c r="B106" s="753"/>
    </row>
    <row r="107" spans="2:2">
      <c r="B107" s="758"/>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2"/>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67"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15" t="s">
        <v>714</v>
      </c>
      <c r="B1" s="550"/>
      <c r="C1" s="550"/>
      <c r="D1" s="550"/>
      <c r="E1" s="551"/>
      <c r="F1" s="551"/>
      <c r="G1" s="551"/>
      <c r="H1" s="551"/>
      <c r="I1" s="551"/>
      <c r="J1" s="551"/>
      <c r="K1" s="551"/>
      <c r="L1" s="551"/>
    </row>
    <row r="2" spans="1:19" ht="15" customHeight="1">
      <c r="A2" s="616" t="s">
        <v>715</v>
      </c>
      <c r="B2" s="553"/>
      <c r="C2" s="553"/>
      <c r="D2" s="553"/>
      <c r="E2" s="553"/>
      <c r="F2" s="553"/>
      <c r="G2" s="553"/>
      <c r="H2" s="553"/>
      <c r="I2" s="553"/>
      <c r="J2" s="551"/>
      <c r="K2" s="551"/>
      <c r="L2" s="551"/>
    </row>
    <row r="3" spans="1:19" s="267" customFormat="1">
      <c r="A3" s="552"/>
      <c r="B3" s="553"/>
      <c r="C3" s="553"/>
      <c r="D3" s="553"/>
      <c r="E3" s="553"/>
      <c r="F3" s="553"/>
      <c r="G3" s="553"/>
      <c r="H3" s="553"/>
      <c r="I3" s="553"/>
      <c r="J3" s="551"/>
      <c r="K3" s="551"/>
      <c r="L3" s="551"/>
    </row>
    <row r="4" spans="1:19" ht="12.75" customHeight="1">
      <c r="A4" s="142" t="s">
        <v>716</v>
      </c>
    </row>
    <row r="5" spans="1:19" ht="12.75" customHeight="1">
      <c r="A5" s="544" t="s">
        <v>717</v>
      </c>
      <c r="H5" s="267"/>
      <c r="I5" s="267"/>
    </row>
    <row r="6" spans="1:19" ht="12.75" customHeight="1">
      <c r="F6" s="140"/>
      <c r="G6" s="140"/>
      <c r="H6" s="1153" t="str">
        <f>Naslovnica!A20</f>
        <v>Prosinac 2021.</v>
      </c>
      <c r="I6" s="1153"/>
    </row>
    <row r="7" spans="1:19" ht="12.75" customHeight="1">
      <c r="F7" s="289"/>
      <c r="G7" s="289"/>
      <c r="H7" s="1154" t="str">
        <f>Naslovnica!A24</f>
        <v>December 2021</v>
      </c>
      <c r="I7" s="1154"/>
    </row>
    <row r="8" spans="1:19" ht="15" customHeight="1">
      <c r="A8" s="574"/>
      <c r="B8" s="575"/>
      <c r="C8" s="575"/>
      <c r="D8" s="575"/>
      <c r="E8" s="575"/>
      <c r="F8" s="575"/>
      <c r="G8" s="575"/>
      <c r="H8" s="778"/>
      <c r="I8" s="778"/>
      <c r="J8" s="576"/>
      <c r="K8" s="1152" t="s">
        <v>1191</v>
      </c>
      <c r="L8" s="1152"/>
    </row>
    <row r="9" spans="1:19" ht="33.75">
      <c r="A9" s="577" t="s">
        <v>75</v>
      </c>
      <c r="B9" s="578" t="s">
        <v>171</v>
      </c>
      <c r="C9" s="578" t="s">
        <v>172</v>
      </c>
      <c r="D9" s="579" t="s">
        <v>76</v>
      </c>
      <c r="E9" s="578" t="s">
        <v>106</v>
      </c>
      <c r="F9" s="578" t="s">
        <v>145</v>
      </c>
      <c r="G9" s="578" t="s">
        <v>671</v>
      </c>
      <c r="H9" s="578" t="s">
        <v>817</v>
      </c>
      <c r="I9" s="578" t="s">
        <v>1470</v>
      </c>
      <c r="J9" s="578" t="s">
        <v>665</v>
      </c>
      <c r="K9" s="578" t="s">
        <v>669</v>
      </c>
      <c r="L9" s="578" t="s">
        <v>60</v>
      </c>
    </row>
    <row r="10" spans="1:19" ht="31.5">
      <c r="A10" s="580" t="s">
        <v>207</v>
      </c>
      <c r="B10" s="581" t="s">
        <v>174</v>
      </c>
      <c r="C10" s="581" t="s">
        <v>173</v>
      </c>
      <c r="D10" s="582" t="s">
        <v>77</v>
      </c>
      <c r="E10" s="581" t="s">
        <v>472</v>
      </c>
      <c r="F10" s="581" t="s">
        <v>146</v>
      </c>
      <c r="G10" s="583" t="s">
        <v>672</v>
      </c>
      <c r="H10" s="583" t="s">
        <v>818</v>
      </c>
      <c r="I10" s="583" t="s">
        <v>819</v>
      </c>
      <c r="J10" s="583" t="s">
        <v>812</v>
      </c>
      <c r="K10" s="583" t="s">
        <v>253</v>
      </c>
      <c r="L10" s="583" t="s">
        <v>254</v>
      </c>
    </row>
    <row r="11" spans="1:19" ht="12.75" customHeight="1">
      <c r="A11" s="136" t="s">
        <v>1239</v>
      </c>
      <c r="B11" s="194">
        <v>28508707379</v>
      </c>
      <c r="C11" s="439" t="s">
        <v>1240</v>
      </c>
      <c r="D11" s="439" t="s">
        <v>1241</v>
      </c>
      <c r="E11" s="440" t="s">
        <v>1242</v>
      </c>
      <c r="F11" s="440" t="s">
        <v>1238</v>
      </c>
      <c r="G11" s="440" t="s">
        <v>1243</v>
      </c>
      <c r="H11" s="441">
        <v>38500580.719999999</v>
      </c>
      <c r="I11" s="442">
        <v>1580.5371567042457</v>
      </c>
      <c r="J11" s="443">
        <v>2.7943553306445157E-2</v>
      </c>
      <c r="K11" s="443">
        <v>3.86283647472907E-2</v>
      </c>
      <c r="L11" s="443">
        <v>0.20763814153897187</v>
      </c>
      <c r="M11" s="296"/>
      <c r="N11" s="296"/>
      <c r="O11" s="296"/>
      <c r="P11" s="167"/>
      <c r="Q11" s="199"/>
      <c r="R11" s="77"/>
      <c r="S11" s="77"/>
    </row>
    <row r="12" spans="1:19" ht="12.75" customHeight="1">
      <c r="A12" s="136" t="s">
        <v>1244</v>
      </c>
      <c r="B12" s="194">
        <v>26655747081</v>
      </c>
      <c r="C12" s="439" t="s">
        <v>1245</v>
      </c>
      <c r="D12" s="439" t="s">
        <v>1241</v>
      </c>
      <c r="E12" s="440" t="s">
        <v>1246</v>
      </c>
      <c r="F12" s="440" t="s">
        <v>1238</v>
      </c>
      <c r="G12" s="440" t="s">
        <v>1247</v>
      </c>
      <c r="H12" s="441">
        <v>123146772.04000001</v>
      </c>
      <c r="I12" s="442">
        <v>195.15841372007642</v>
      </c>
      <c r="J12" s="443">
        <v>2.6995083722726632E-2</v>
      </c>
      <c r="K12" s="443">
        <v>2.3404370994791757E-2</v>
      </c>
      <c r="L12" s="443">
        <v>6.6350300492157288E-2</v>
      </c>
      <c r="M12" s="296"/>
      <c r="N12" s="296"/>
      <c r="O12" s="296"/>
      <c r="P12" s="167"/>
      <c r="Q12" s="199"/>
      <c r="R12" s="77"/>
      <c r="S12" s="77"/>
    </row>
    <row r="13" spans="1:19" ht="12.75" customHeight="1">
      <c r="A13" s="136" t="s">
        <v>1248</v>
      </c>
      <c r="B13" s="194">
        <v>12916294683</v>
      </c>
      <c r="C13" s="439" t="s">
        <v>1249</v>
      </c>
      <c r="D13" s="439" t="s">
        <v>1241</v>
      </c>
      <c r="E13" s="114" t="s">
        <v>1250</v>
      </c>
      <c r="F13" s="114" t="s">
        <v>1238</v>
      </c>
      <c r="G13" s="114" t="s">
        <v>1247</v>
      </c>
      <c r="H13" s="441">
        <v>110827808.94</v>
      </c>
      <c r="I13" s="442">
        <v>120.20755380403143</v>
      </c>
      <c r="J13" s="443">
        <v>-0.19970425016257798</v>
      </c>
      <c r="K13" s="443">
        <v>-1.2109641606250499E-5</v>
      </c>
      <c r="L13" s="443">
        <v>2.9519420626185067E-3</v>
      </c>
      <c r="M13" s="296"/>
      <c r="N13" s="296"/>
      <c r="O13" s="296"/>
      <c r="P13" s="167"/>
      <c r="Q13" s="199"/>
      <c r="R13" s="77"/>
      <c r="S13" s="77"/>
    </row>
    <row r="14" spans="1:19" s="267" customFormat="1" ht="12.75" customHeight="1">
      <c r="A14" s="136" t="s">
        <v>1251</v>
      </c>
      <c r="B14" s="194">
        <v>37695515978</v>
      </c>
      <c r="C14" s="439" t="s">
        <v>1252</v>
      </c>
      <c r="D14" s="439" t="s">
        <v>78</v>
      </c>
      <c r="E14" s="114" t="s">
        <v>1242</v>
      </c>
      <c r="F14" s="114" t="s">
        <v>1238</v>
      </c>
      <c r="G14" s="114" t="s">
        <v>1247</v>
      </c>
      <c r="H14" s="441">
        <v>7829456.04</v>
      </c>
      <c r="I14" s="442">
        <v>88.449638330058647</v>
      </c>
      <c r="J14" s="443">
        <v>-3.1337333078733431E-2</v>
      </c>
      <c r="K14" s="443">
        <v>-3.1411305678148649E-2</v>
      </c>
      <c r="L14" s="443">
        <v>0.20782112325740276</v>
      </c>
      <c r="M14" s="296"/>
      <c r="N14" s="296"/>
      <c r="O14" s="296"/>
      <c r="P14" s="167"/>
      <c r="Q14" s="199"/>
      <c r="R14" s="77"/>
      <c r="S14" s="77"/>
    </row>
    <row r="15" spans="1:19" s="267" customFormat="1" ht="12.75" customHeight="1">
      <c r="A15" s="136" t="s">
        <v>1253</v>
      </c>
      <c r="B15" s="194">
        <v>56499633647</v>
      </c>
      <c r="C15" s="439" t="s">
        <v>1254</v>
      </c>
      <c r="D15" s="439" t="s">
        <v>105</v>
      </c>
      <c r="E15" s="114" t="s">
        <v>1250</v>
      </c>
      <c r="F15" s="114" t="s">
        <v>1238</v>
      </c>
      <c r="G15" s="114" t="s">
        <v>1243</v>
      </c>
      <c r="H15" s="441">
        <v>1562907412.8699999</v>
      </c>
      <c r="I15" s="442">
        <v>950.05984194251857</v>
      </c>
      <c r="J15" s="443">
        <v>-1.4179054012533499E-2</v>
      </c>
      <c r="K15" s="443">
        <v>1.1736927606587289E-2</v>
      </c>
      <c r="L15" s="443">
        <v>-4.1613554508014072E-2</v>
      </c>
      <c r="M15" s="296"/>
      <c r="N15" s="296"/>
      <c r="O15" s="296"/>
      <c r="P15" s="167"/>
      <c r="Q15" s="199"/>
      <c r="R15" s="77"/>
      <c r="S15" s="77"/>
    </row>
    <row r="16" spans="1:19" s="267" customFormat="1" ht="12.75" customHeight="1">
      <c r="A16" s="136" t="s">
        <v>1255</v>
      </c>
      <c r="B16" s="194">
        <v>29300390100</v>
      </c>
      <c r="C16" s="439" t="s">
        <v>1256</v>
      </c>
      <c r="D16" s="439" t="s">
        <v>105</v>
      </c>
      <c r="E16" s="114" t="s">
        <v>1242</v>
      </c>
      <c r="F16" s="114" t="s">
        <v>1238</v>
      </c>
      <c r="G16" s="114" t="s">
        <v>1243</v>
      </c>
      <c r="H16" s="441">
        <v>134157482.67</v>
      </c>
      <c r="I16" s="442">
        <v>739.86997031005922</v>
      </c>
      <c r="J16" s="443">
        <v>3.832430486069982E-2</v>
      </c>
      <c r="K16" s="443">
        <v>3.5638236802953305E-2</v>
      </c>
      <c r="L16" s="443">
        <v>0.17812901801515379</v>
      </c>
      <c r="M16" s="296"/>
      <c r="N16" s="296"/>
      <c r="O16" s="296"/>
      <c r="P16" s="167"/>
      <c r="Q16" s="199"/>
      <c r="R16" s="77"/>
      <c r="S16" s="77"/>
    </row>
    <row r="17" spans="1:19" s="267" customFormat="1" ht="12.75" customHeight="1">
      <c r="A17" s="136" t="s">
        <v>1257</v>
      </c>
      <c r="B17" s="194" t="s">
        <v>1258</v>
      </c>
      <c r="C17" s="439" t="s">
        <v>1259</v>
      </c>
      <c r="D17" s="439" t="s">
        <v>105</v>
      </c>
      <c r="E17" s="114" t="s">
        <v>1260</v>
      </c>
      <c r="F17" s="114" t="s">
        <v>1238</v>
      </c>
      <c r="G17" s="114" t="s">
        <v>1243</v>
      </c>
      <c r="H17" s="441">
        <v>208451066.94</v>
      </c>
      <c r="I17" s="442">
        <v>766.80492880277143</v>
      </c>
      <c r="J17" s="443">
        <v>0.18778783155285028</v>
      </c>
      <c r="K17" s="443">
        <v>1.6920868080339879E-2</v>
      </c>
      <c r="L17" s="443">
        <v>-1.1970501990977489E-2</v>
      </c>
      <c r="M17" s="296"/>
      <c r="N17" s="296"/>
      <c r="O17" s="296"/>
      <c r="P17" s="167"/>
      <c r="Q17" s="199"/>
      <c r="R17" s="77"/>
      <c r="S17" s="77"/>
    </row>
    <row r="18" spans="1:19" s="267" customFormat="1" ht="12.75" customHeight="1">
      <c r="A18" s="136" t="s">
        <v>1261</v>
      </c>
      <c r="B18" s="194">
        <v>96069213114</v>
      </c>
      <c r="C18" s="439" t="s">
        <v>1262</v>
      </c>
      <c r="D18" s="439" t="s">
        <v>105</v>
      </c>
      <c r="E18" s="114" t="s">
        <v>1250</v>
      </c>
      <c r="F18" s="114" t="s">
        <v>1238</v>
      </c>
      <c r="G18" s="114" t="s">
        <v>1247</v>
      </c>
      <c r="H18" s="441">
        <v>437729056.13999999</v>
      </c>
      <c r="I18" s="442">
        <v>155.35664020670507</v>
      </c>
      <c r="J18" s="443">
        <v>4.1122139815659819E-2</v>
      </c>
      <c r="K18" s="443">
        <v>4.4680832809982363E-3</v>
      </c>
      <c r="L18" s="443">
        <v>-1.2904790407276545E-3</v>
      </c>
      <c r="M18" s="296"/>
      <c r="N18" s="296"/>
      <c r="O18" s="296"/>
      <c r="P18" s="167"/>
      <c r="Q18" s="199"/>
      <c r="R18" s="77"/>
      <c r="S18" s="77"/>
    </row>
    <row r="19" spans="1:19" s="267" customFormat="1" ht="12.75" customHeight="1">
      <c r="A19" s="136" t="s">
        <v>1263</v>
      </c>
      <c r="B19" s="194">
        <v>15448763136</v>
      </c>
      <c r="C19" s="439" t="s">
        <v>1264</v>
      </c>
      <c r="D19" s="439" t="s">
        <v>105</v>
      </c>
      <c r="E19" s="114" t="s">
        <v>1250</v>
      </c>
      <c r="F19" s="114" t="s">
        <v>1238</v>
      </c>
      <c r="G19" s="114" t="s">
        <v>1243</v>
      </c>
      <c r="H19" s="441">
        <v>441625331.26999998</v>
      </c>
      <c r="I19" s="442">
        <v>893.23705694554155</v>
      </c>
      <c r="J19" s="443">
        <v>-2.8164205415689425E-3</v>
      </c>
      <c r="K19" s="443">
        <v>4.3675364358741753E-3</v>
      </c>
      <c r="L19" s="443">
        <v>-1.2537293543844696E-2</v>
      </c>
      <c r="M19" s="296"/>
      <c r="N19" s="296"/>
      <c r="O19" s="296"/>
      <c r="P19" s="167"/>
      <c r="Q19" s="199"/>
      <c r="R19" s="77"/>
      <c r="S19" s="77"/>
    </row>
    <row r="20" spans="1:19" s="267" customFormat="1" ht="12.75" customHeight="1">
      <c r="A20" s="136" t="s">
        <v>1265</v>
      </c>
      <c r="B20" s="194" t="s">
        <v>1453</v>
      </c>
      <c r="C20" s="439" t="s">
        <v>1454</v>
      </c>
      <c r="D20" s="439" t="s">
        <v>105</v>
      </c>
      <c r="E20" s="114" t="s">
        <v>1266</v>
      </c>
      <c r="F20" s="114" t="s">
        <v>1238</v>
      </c>
      <c r="G20" s="114" t="s">
        <v>1243</v>
      </c>
      <c r="H20" s="441">
        <v>65330690.780000001</v>
      </c>
      <c r="I20" s="442">
        <v>794.62687357805112</v>
      </c>
      <c r="J20" s="443">
        <v>8.7323548760027458E-2</v>
      </c>
      <c r="K20" s="443">
        <v>-3.3518620008066491E-2</v>
      </c>
      <c r="L20" s="443" t="s">
        <v>1238</v>
      </c>
      <c r="M20" s="296"/>
      <c r="N20" s="296"/>
      <c r="O20" s="296"/>
      <c r="P20" s="167"/>
      <c r="Q20" s="199"/>
      <c r="R20" s="77"/>
      <c r="S20" s="77"/>
    </row>
    <row r="21" spans="1:19" s="267" customFormat="1" ht="12.75" customHeight="1">
      <c r="A21" s="136" t="s">
        <v>1267</v>
      </c>
      <c r="B21" s="194" t="s">
        <v>1455</v>
      </c>
      <c r="C21" s="439" t="s">
        <v>1456</v>
      </c>
      <c r="D21" s="439" t="s">
        <v>105</v>
      </c>
      <c r="E21" s="114" t="s">
        <v>1266</v>
      </c>
      <c r="F21" s="114" t="s">
        <v>1238</v>
      </c>
      <c r="G21" s="114" t="s">
        <v>1243</v>
      </c>
      <c r="H21" s="441">
        <v>53699604.909999996</v>
      </c>
      <c r="I21" s="442">
        <v>914.52341945322382</v>
      </c>
      <c r="J21" s="443">
        <v>0.15555305578874945</v>
      </c>
      <c r="K21" s="443">
        <v>2.0447530423366445E-2</v>
      </c>
      <c r="L21" s="443" t="s">
        <v>1238</v>
      </c>
      <c r="M21" s="296"/>
      <c r="N21" s="296"/>
      <c r="O21" s="296"/>
      <c r="P21" s="167"/>
      <c r="Q21" s="199"/>
      <c r="R21" s="77"/>
      <c r="S21" s="77"/>
    </row>
    <row r="22" spans="1:19" s="267" customFormat="1" ht="12.75" customHeight="1">
      <c r="A22" s="136" t="s">
        <v>1547</v>
      </c>
      <c r="B22" s="194" t="s">
        <v>1360</v>
      </c>
      <c r="C22" s="439" t="s">
        <v>1361</v>
      </c>
      <c r="D22" s="439" t="s">
        <v>1548</v>
      </c>
      <c r="E22" s="114" t="s">
        <v>1250</v>
      </c>
      <c r="F22" s="114" t="s">
        <v>1238</v>
      </c>
      <c r="G22" s="114" t="s">
        <v>1243</v>
      </c>
      <c r="H22" s="441">
        <v>1027841233.74</v>
      </c>
      <c r="I22" s="442">
        <v>1050.0577177572854</v>
      </c>
      <c r="J22" s="443">
        <v>-3.7065395094842302E-2</v>
      </c>
      <c r="K22" s="443">
        <v>4.3128792046043252E-4</v>
      </c>
      <c r="L22" s="443">
        <v>-2.9618597162508253E-2</v>
      </c>
      <c r="M22" s="296"/>
      <c r="N22" s="296"/>
      <c r="O22" s="296"/>
      <c r="P22" s="167"/>
      <c r="Q22" s="199"/>
      <c r="R22" s="77"/>
      <c r="S22" s="77"/>
    </row>
    <row r="23" spans="1:19" s="267" customFormat="1" ht="12.75" customHeight="1">
      <c r="A23" s="136" t="s">
        <v>1549</v>
      </c>
      <c r="B23" s="194">
        <v>97407922886</v>
      </c>
      <c r="C23" s="439" t="s">
        <v>1362</v>
      </c>
      <c r="D23" s="439" t="s">
        <v>1548</v>
      </c>
      <c r="E23" s="114" t="s">
        <v>1250</v>
      </c>
      <c r="F23" s="114" t="s">
        <v>1238</v>
      </c>
      <c r="G23" s="114" t="s">
        <v>1243</v>
      </c>
      <c r="H23" s="441">
        <v>796176045.87</v>
      </c>
      <c r="I23" s="442">
        <v>918.58315776437394</v>
      </c>
      <c r="J23" s="443">
        <v>-6.9403535862844201E-4</v>
      </c>
      <c r="K23" s="443">
        <v>6.3961667971530467E-3</v>
      </c>
      <c r="L23" s="443">
        <v>-7.4701200740190377E-3</v>
      </c>
      <c r="M23" s="296"/>
      <c r="N23" s="296"/>
      <c r="O23" s="296"/>
      <c r="P23" s="167"/>
      <c r="Q23" s="199"/>
      <c r="R23" s="77"/>
      <c r="S23" s="77"/>
    </row>
    <row r="24" spans="1:19" s="267" customFormat="1" ht="12.75" customHeight="1">
      <c r="A24" s="136" t="s">
        <v>1550</v>
      </c>
      <c r="B24" s="194" t="s">
        <v>1363</v>
      </c>
      <c r="C24" s="439" t="s">
        <v>1364</v>
      </c>
      <c r="D24" s="439" t="s">
        <v>1548</v>
      </c>
      <c r="E24" s="114" t="s">
        <v>1260</v>
      </c>
      <c r="F24" s="114" t="s">
        <v>1238</v>
      </c>
      <c r="G24" s="114" t="s">
        <v>1293</v>
      </c>
      <c r="H24" s="441">
        <v>37896323.710000001</v>
      </c>
      <c r="I24" s="442">
        <v>661.72353681029062</v>
      </c>
      <c r="J24" s="443">
        <v>-1.1410568736461513E-2</v>
      </c>
      <c r="K24" s="443">
        <v>3.5314114683575593E-3</v>
      </c>
      <c r="L24" s="443" t="s">
        <v>1238</v>
      </c>
      <c r="M24" s="296"/>
      <c r="N24" s="296"/>
      <c r="O24" s="296"/>
      <c r="P24" s="167"/>
      <c r="Q24" s="199"/>
      <c r="R24" s="77"/>
      <c r="S24" s="77"/>
    </row>
    <row r="25" spans="1:19" s="267" customFormat="1" ht="12.75" customHeight="1">
      <c r="A25" s="136" t="s">
        <v>1551</v>
      </c>
      <c r="B25" s="194">
        <v>30096106301</v>
      </c>
      <c r="C25" s="439" t="s">
        <v>1365</v>
      </c>
      <c r="D25" s="439" t="s">
        <v>1548</v>
      </c>
      <c r="E25" s="114" t="s">
        <v>1250</v>
      </c>
      <c r="F25" s="114" t="s">
        <v>1238</v>
      </c>
      <c r="G25" s="114" t="s">
        <v>1293</v>
      </c>
      <c r="H25" s="441">
        <v>458855486.23000002</v>
      </c>
      <c r="I25" s="442">
        <v>933.35072359435503</v>
      </c>
      <c r="J25" s="443">
        <v>-1.0914660296560297E-2</v>
      </c>
      <c r="K25" s="443">
        <v>8.7268623198410999E-4</v>
      </c>
      <c r="L25" s="443">
        <v>-3.1316511311918482E-3</v>
      </c>
      <c r="M25" s="296"/>
      <c r="N25" s="296"/>
      <c r="O25" s="296"/>
      <c r="P25" s="167"/>
      <c r="Q25" s="199"/>
      <c r="R25" s="77"/>
      <c r="S25" s="77"/>
    </row>
    <row r="26" spans="1:19" ht="12.75" customHeight="1">
      <c r="A26" s="136" t="s">
        <v>1552</v>
      </c>
      <c r="B26" s="194">
        <v>18911840764</v>
      </c>
      <c r="C26" s="439" t="s">
        <v>1366</v>
      </c>
      <c r="D26" s="439" t="s">
        <v>1548</v>
      </c>
      <c r="E26" s="440" t="s">
        <v>1242</v>
      </c>
      <c r="F26" s="440" t="s">
        <v>1238</v>
      </c>
      <c r="G26" s="440" t="s">
        <v>1243</v>
      </c>
      <c r="H26" s="441">
        <v>363780350.12</v>
      </c>
      <c r="I26" s="442">
        <v>114.21368451170252</v>
      </c>
      <c r="J26" s="443">
        <v>4.9187394067458978E-2</v>
      </c>
      <c r="K26" s="443">
        <v>3.1018340298499814E-2</v>
      </c>
      <c r="L26" s="443">
        <v>0.20291032733230896</v>
      </c>
      <c r="M26" s="296"/>
      <c r="N26" s="296"/>
      <c r="O26" s="296"/>
      <c r="P26" s="167"/>
      <c r="Q26" s="199"/>
      <c r="R26" s="77"/>
      <c r="S26" s="77"/>
    </row>
    <row r="27" spans="1:19" s="267" customFormat="1" ht="12.75" customHeight="1">
      <c r="A27" s="136" t="s">
        <v>1553</v>
      </c>
      <c r="B27" s="194" t="s">
        <v>1468</v>
      </c>
      <c r="C27" s="439" t="s">
        <v>1469</v>
      </c>
      <c r="D27" s="439" t="s">
        <v>1548</v>
      </c>
      <c r="E27" s="440" t="s">
        <v>1260</v>
      </c>
      <c r="F27" s="440" t="s">
        <v>1238</v>
      </c>
      <c r="G27" s="440" t="s">
        <v>1243</v>
      </c>
      <c r="H27" s="441">
        <v>49900244.299999997</v>
      </c>
      <c r="I27" s="442">
        <v>801.42470933981804</v>
      </c>
      <c r="J27" s="443">
        <v>0.2307578412587401</v>
      </c>
      <c r="K27" s="443">
        <v>2.6310022400745536E-2</v>
      </c>
      <c r="L27" s="443" t="s">
        <v>1238</v>
      </c>
      <c r="M27" s="296"/>
      <c r="N27" s="296"/>
      <c r="O27" s="296"/>
      <c r="P27" s="167"/>
      <c r="Q27" s="199"/>
      <c r="R27" s="77"/>
      <c r="S27" s="77"/>
    </row>
    <row r="28" spans="1:19" s="267" customFormat="1" ht="12.75" customHeight="1">
      <c r="A28" s="136" t="s">
        <v>1554</v>
      </c>
      <c r="B28" s="194" t="s">
        <v>1367</v>
      </c>
      <c r="C28" s="439" t="s">
        <v>1368</v>
      </c>
      <c r="D28" s="439" t="s">
        <v>1548</v>
      </c>
      <c r="E28" s="440" t="s">
        <v>1250</v>
      </c>
      <c r="F28" s="440" t="s">
        <v>1238</v>
      </c>
      <c r="G28" s="440" t="s">
        <v>1243</v>
      </c>
      <c r="H28" s="441">
        <v>329998583.01999998</v>
      </c>
      <c r="I28" s="442">
        <v>761.39365553230107</v>
      </c>
      <c r="J28" s="443">
        <v>-2.350997882523731E-2</v>
      </c>
      <c r="K28" s="443">
        <v>2.405303821614746E-3</v>
      </c>
      <c r="L28" s="443">
        <v>-2.3885432679268126E-3</v>
      </c>
      <c r="M28" s="296"/>
      <c r="N28" s="296"/>
      <c r="O28" s="296"/>
      <c r="P28" s="167"/>
      <c r="Q28" s="199"/>
      <c r="R28" s="77"/>
      <c r="S28" s="77"/>
    </row>
    <row r="29" spans="1:19" s="267" customFormat="1" ht="12.75" customHeight="1">
      <c r="A29" s="136" t="s">
        <v>1555</v>
      </c>
      <c r="B29" s="194">
        <v>62937824927</v>
      </c>
      <c r="C29" s="439" t="s">
        <v>1369</v>
      </c>
      <c r="D29" s="439" t="s">
        <v>1548</v>
      </c>
      <c r="E29" s="440" t="s">
        <v>1260</v>
      </c>
      <c r="F29" s="440" t="s">
        <v>1238</v>
      </c>
      <c r="G29" s="440" t="s">
        <v>1243</v>
      </c>
      <c r="H29" s="441">
        <v>172206915.87</v>
      </c>
      <c r="I29" s="442">
        <v>852.71867665895695</v>
      </c>
      <c r="J29" s="443">
        <v>7.532037203462183E-2</v>
      </c>
      <c r="K29" s="443">
        <v>1.3032699489019084E-2</v>
      </c>
      <c r="L29" s="443">
        <v>3.6038806059690565E-2</v>
      </c>
      <c r="M29" s="296"/>
      <c r="N29" s="296"/>
      <c r="O29" s="296"/>
      <c r="P29" s="167"/>
      <c r="Q29" s="199"/>
      <c r="R29" s="77"/>
      <c r="S29" s="77"/>
    </row>
    <row r="30" spans="1:19" s="267" customFormat="1" ht="12.75" customHeight="1">
      <c r="A30" s="136" t="s">
        <v>1556</v>
      </c>
      <c r="B30" s="194">
        <v>52772437018</v>
      </c>
      <c r="C30" s="439" t="s">
        <v>1370</v>
      </c>
      <c r="D30" s="439" t="s">
        <v>1548</v>
      </c>
      <c r="E30" s="440" t="s">
        <v>1246</v>
      </c>
      <c r="F30" s="440" t="s">
        <v>1238</v>
      </c>
      <c r="G30" s="440" t="s">
        <v>1243</v>
      </c>
      <c r="H30" s="441">
        <v>529882631.83999997</v>
      </c>
      <c r="I30" s="442">
        <v>148.65812946780795</v>
      </c>
      <c r="J30" s="443">
        <v>7.0993767454721635E-2</v>
      </c>
      <c r="K30" s="443">
        <v>2.0291449875077028E-2</v>
      </c>
      <c r="L30" s="443">
        <v>0.10348633186694611</v>
      </c>
      <c r="M30" s="296"/>
      <c r="N30" s="296"/>
      <c r="O30" s="296"/>
      <c r="P30" s="167"/>
      <c r="Q30" s="199"/>
      <c r="R30" s="77"/>
      <c r="S30" s="77"/>
    </row>
    <row r="31" spans="1:19" s="267" customFormat="1" ht="12.75" customHeight="1">
      <c r="A31" s="136" t="s">
        <v>1557</v>
      </c>
      <c r="B31" s="194" t="s">
        <v>1371</v>
      </c>
      <c r="C31" s="439" t="s">
        <v>1372</v>
      </c>
      <c r="D31" s="439" t="s">
        <v>1548</v>
      </c>
      <c r="E31" s="440" t="s">
        <v>1260</v>
      </c>
      <c r="F31" s="440" t="s">
        <v>1238</v>
      </c>
      <c r="G31" s="440" t="s">
        <v>1243</v>
      </c>
      <c r="H31" s="441">
        <v>27229866.190000001</v>
      </c>
      <c r="I31" s="442">
        <v>767.32948798957045</v>
      </c>
      <c r="J31" s="443">
        <v>3.4673703758137941E-2</v>
      </c>
      <c r="K31" s="443">
        <v>3.4580653114937299E-3</v>
      </c>
      <c r="L31" s="443">
        <v>1.5260153918576602E-2</v>
      </c>
      <c r="M31" s="296"/>
      <c r="N31" s="296"/>
      <c r="O31" s="296"/>
      <c r="P31" s="167"/>
      <c r="Q31" s="199"/>
      <c r="R31" s="77"/>
      <c r="S31" s="77"/>
    </row>
    <row r="32" spans="1:19" ht="12.75" customHeight="1">
      <c r="A32" s="113" t="s">
        <v>1558</v>
      </c>
      <c r="B32" s="444" t="s">
        <v>1373</v>
      </c>
      <c r="C32" s="445" t="s">
        <v>1374</v>
      </c>
      <c r="D32" s="445" t="s">
        <v>1548</v>
      </c>
      <c r="E32" s="114" t="s">
        <v>1260</v>
      </c>
      <c r="F32" s="114" t="s">
        <v>1238</v>
      </c>
      <c r="G32" s="114" t="s">
        <v>1243</v>
      </c>
      <c r="H32" s="441">
        <v>41668639.770000003</v>
      </c>
      <c r="I32" s="442">
        <v>770.3721279339502</v>
      </c>
      <c r="J32" s="443">
        <v>1.6810283582147756E-2</v>
      </c>
      <c r="K32" s="443">
        <v>7.110083129957756E-3</v>
      </c>
      <c r="L32" s="443">
        <v>-4.8193868684968111E-3</v>
      </c>
      <c r="M32" s="296"/>
      <c r="N32" s="296"/>
      <c r="O32" s="296"/>
      <c r="P32" s="167"/>
      <c r="Q32" s="199"/>
      <c r="R32" s="77"/>
      <c r="S32" s="77"/>
    </row>
    <row r="33" spans="1:19" s="267" customFormat="1" ht="12.75" customHeight="1">
      <c r="A33" s="113" t="s">
        <v>1559</v>
      </c>
      <c r="B33" s="444">
        <v>31076456551</v>
      </c>
      <c r="C33" s="445" t="s">
        <v>1375</v>
      </c>
      <c r="D33" s="445" t="s">
        <v>1548</v>
      </c>
      <c r="E33" s="114" t="s">
        <v>1250</v>
      </c>
      <c r="F33" s="114" t="s">
        <v>1238</v>
      </c>
      <c r="G33" s="114" t="s">
        <v>1247</v>
      </c>
      <c r="H33" s="441">
        <v>480546068.31</v>
      </c>
      <c r="I33" s="442">
        <v>106.06908748952084</v>
      </c>
      <c r="J33" s="443">
        <v>-2.1656422508528617E-2</v>
      </c>
      <c r="K33" s="443">
        <v>-4.7202997932560553E-4</v>
      </c>
      <c r="L33" s="443">
        <v>1.7361175357950565E-3</v>
      </c>
      <c r="M33" s="296"/>
      <c r="N33" s="296"/>
      <c r="O33" s="296"/>
      <c r="P33" s="167"/>
      <c r="Q33" s="199"/>
      <c r="R33" s="77"/>
      <c r="S33" s="77"/>
    </row>
    <row r="34" spans="1:19" s="267" customFormat="1" ht="12.75" customHeight="1">
      <c r="A34" s="113" t="s">
        <v>1560</v>
      </c>
      <c r="B34" s="444">
        <v>66324185184</v>
      </c>
      <c r="C34" s="445" t="s">
        <v>1376</v>
      </c>
      <c r="D34" s="445" t="s">
        <v>1548</v>
      </c>
      <c r="E34" s="114" t="s">
        <v>1250</v>
      </c>
      <c r="F34" s="114" t="s">
        <v>1238</v>
      </c>
      <c r="G34" s="114" t="s">
        <v>1247</v>
      </c>
      <c r="H34" s="441">
        <v>856197190.89999998</v>
      </c>
      <c r="I34" s="442">
        <v>144.45460776095081</v>
      </c>
      <c r="J34" s="443">
        <v>-3.5186479857249875E-3</v>
      </c>
      <c r="K34" s="443">
        <v>-2.5245277023555612E-4</v>
      </c>
      <c r="L34" s="443">
        <v>2.5247013033085075E-3</v>
      </c>
      <c r="M34" s="296"/>
      <c r="N34" s="296"/>
      <c r="O34" s="296"/>
      <c r="P34" s="167"/>
      <c r="Q34" s="199"/>
      <c r="R34" s="77"/>
      <c r="S34" s="77"/>
    </row>
    <row r="35" spans="1:19" s="267" customFormat="1" ht="12.75" customHeight="1">
      <c r="A35" s="452" t="s">
        <v>1268</v>
      </c>
      <c r="B35" s="444">
        <v>66973781540</v>
      </c>
      <c r="C35" s="445" t="s">
        <v>1269</v>
      </c>
      <c r="D35" s="445" t="s">
        <v>889</v>
      </c>
      <c r="E35" s="114" t="s">
        <v>1246</v>
      </c>
      <c r="F35" s="114" t="s">
        <v>1238</v>
      </c>
      <c r="G35" s="114" t="s">
        <v>1247</v>
      </c>
      <c r="H35" s="441">
        <v>8533810.6308999993</v>
      </c>
      <c r="I35" s="442">
        <v>142.67364920992705</v>
      </c>
      <c r="J35" s="443">
        <v>-0.23846674070936447</v>
      </c>
      <c r="K35" s="443">
        <v>1.8271313507333353E-2</v>
      </c>
      <c r="L35" s="443">
        <v>0.13966654253821353</v>
      </c>
      <c r="M35" s="296"/>
      <c r="N35" s="296"/>
      <c r="O35" s="296"/>
      <c r="P35" s="167"/>
      <c r="Q35" s="199"/>
      <c r="R35" s="77"/>
      <c r="S35" s="77"/>
    </row>
    <row r="36" spans="1:19" s="267" customFormat="1" ht="12.75" customHeight="1">
      <c r="A36" s="452" t="s">
        <v>1270</v>
      </c>
      <c r="B36" s="444">
        <v>16642777540</v>
      </c>
      <c r="C36" s="445" t="s">
        <v>1271</v>
      </c>
      <c r="D36" s="445" t="s">
        <v>889</v>
      </c>
      <c r="E36" s="114" t="s">
        <v>1242</v>
      </c>
      <c r="F36" s="114" t="s">
        <v>1238</v>
      </c>
      <c r="G36" s="114" t="s">
        <v>1243</v>
      </c>
      <c r="H36" s="441">
        <v>5894097.25</v>
      </c>
      <c r="I36" s="442">
        <v>706.72000136401664</v>
      </c>
      <c r="J36" s="443">
        <v>-2.2147883792883571E-2</v>
      </c>
      <c r="K36" s="443">
        <v>1.9427016751882853E-3</v>
      </c>
      <c r="L36" s="443">
        <v>-4.748005447539605E-2</v>
      </c>
      <c r="M36" s="296"/>
      <c r="N36" s="296"/>
      <c r="O36" s="296"/>
      <c r="P36" s="167"/>
      <c r="Q36" s="199"/>
      <c r="R36" s="77"/>
      <c r="S36" s="77"/>
    </row>
    <row r="37" spans="1:19" s="267" customFormat="1" ht="12.75" customHeight="1">
      <c r="A37" s="452" t="s">
        <v>1272</v>
      </c>
      <c r="B37" s="444">
        <v>30082084002</v>
      </c>
      <c r="C37" s="445" t="s">
        <v>1273</v>
      </c>
      <c r="D37" s="445" t="s">
        <v>889</v>
      </c>
      <c r="E37" s="114" t="s">
        <v>1260</v>
      </c>
      <c r="F37" s="114" t="s">
        <v>1238</v>
      </c>
      <c r="G37" s="114" t="s">
        <v>1247</v>
      </c>
      <c r="H37" s="441">
        <v>9516509.3900000006</v>
      </c>
      <c r="I37" s="442">
        <v>10.025342860806781</v>
      </c>
      <c r="J37" s="443">
        <v>8.8836844475243204E-2</v>
      </c>
      <c r="K37" s="443">
        <v>5.2763131207702818E-2</v>
      </c>
      <c r="L37" s="443">
        <v>0.35568653005502915</v>
      </c>
      <c r="M37" s="296"/>
      <c r="N37" s="296"/>
      <c r="O37" s="296"/>
      <c r="P37" s="167"/>
      <c r="Q37" s="199"/>
      <c r="R37" s="77"/>
      <c r="S37" s="77"/>
    </row>
    <row r="38" spans="1:19" s="267" customFormat="1" ht="12.75" customHeight="1">
      <c r="A38" s="452" t="s">
        <v>1274</v>
      </c>
      <c r="B38" s="444">
        <v>44832307529</v>
      </c>
      <c r="C38" s="445" t="s">
        <v>1275</v>
      </c>
      <c r="D38" s="445" t="s">
        <v>889</v>
      </c>
      <c r="E38" s="114" t="s">
        <v>1242</v>
      </c>
      <c r="F38" s="114" t="s">
        <v>1238</v>
      </c>
      <c r="G38" s="114" t="s">
        <v>1243</v>
      </c>
      <c r="H38" s="441">
        <v>19984829.199999999</v>
      </c>
      <c r="I38" s="442">
        <v>1067.9306870349392</v>
      </c>
      <c r="J38" s="443">
        <v>-2.5069933804580558E-2</v>
      </c>
      <c r="K38" s="443">
        <v>6.0425236638281365E-2</v>
      </c>
      <c r="L38" s="443">
        <v>0.16436122604602543</v>
      </c>
      <c r="M38" s="296"/>
      <c r="N38" s="296"/>
      <c r="O38" s="296"/>
      <c r="P38" s="167"/>
      <c r="Q38" s="199"/>
      <c r="R38" s="77"/>
      <c r="S38" s="77"/>
    </row>
    <row r="39" spans="1:19" s="267" customFormat="1" ht="12.75" customHeight="1">
      <c r="A39" s="452" t="s">
        <v>1276</v>
      </c>
      <c r="B39" s="444" t="s">
        <v>1277</v>
      </c>
      <c r="C39" s="445" t="s">
        <v>1278</v>
      </c>
      <c r="D39" s="445" t="s">
        <v>889</v>
      </c>
      <c r="E39" s="114" t="s">
        <v>1250</v>
      </c>
      <c r="F39" s="114" t="s">
        <v>1238</v>
      </c>
      <c r="G39" s="114" t="s">
        <v>1247</v>
      </c>
      <c r="H39" s="441">
        <v>5639607.6200000001</v>
      </c>
      <c r="I39" s="442">
        <v>1012.9220887662393</v>
      </c>
      <c r="J39" s="443">
        <v>-1.733421941801927E-2</v>
      </c>
      <c r="K39" s="443">
        <v>7.4988219441296522E-5</v>
      </c>
      <c r="L39" s="443">
        <v>-4.1807845122604492E-3</v>
      </c>
      <c r="M39" s="296"/>
      <c r="N39" s="296"/>
      <c r="O39" s="296"/>
      <c r="P39" s="167"/>
      <c r="Q39" s="199"/>
      <c r="R39" s="77"/>
      <c r="S39" s="77"/>
    </row>
    <row r="40" spans="1:19" s="267" customFormat="1" ht="12.75" customHeight="1">
      <c r="A40" s="452" t="s">
        <v>1279</v>
      </c>
      <c r="B40" s="444">
        <v>30290598804</v>
      </c>
      <c r="C40" s="445" t="s">
        <v>1280</v>
      </c>
      <c r="D40" s="445" t="s">
        <v>889</v>
      </c>
      <c r="E40" s="114" t="s">
        <v>1242</v>
      </c>
      <c r="F40" s="114" t="s">
        <v>1238</v>
      </c>
      <c r="G40" s="114" t="s">
        <v>1247</v>
      </c>
      <c r="H40" s="441">
        <v>40294363.090000004</v>
      </c>
      <c r="I40" s="442">
        <v>7.1403418554393889</v>
      </c>
      <c r="J40" s="443">
        <v>7.6084013842512288E-3</v>
      </c>
      <c r="K40" s="443">
        <v>1.0215832382634238E-2</v>
      </c>
      <c r="L40" s="443">
        <v>0.18354088226489584</v>
      </c>
      <c r="M40" s="296"/>
      <c r="N40" s="296"/>
      <c r="O40" s="296"/>
      <c r="P40" s="167"/>
      <c r="Q40" s="199"/>
      <c r="R40" s="77"/>
      <c r="S40" s="77"/>
    </row>
    <row r="41" spans="1:19" s="267" customFormat="1" ht="12.75" customHeight="1">
      <c r="A41" s="452" t="s">
        <v>1281</v>
      </c>
      <c r="B41" s="444">
        <v>10423796399</v>
      </c>
      <c r="C41" s="445" t="s">
        <v>1282</v>
      </c>
      <c r="D41" s="445" t="s">
        <v>889</v>
      </c>
      <c r="E41" s="114" t="s">
        <v>1250</v>
      </c>
      <c r="F41" s="114" t="s">
        <v>1238</v>
      </c>
      <c r="G41" s="114" t="s">
        <v>1247</v>
      </c>
      <c r="H41" s="441">
        <v>99087478.819999993</v>
      </c>
      <c r="I41" s="442">
        <v>1429.487314090293</v>
      </c>
      <c r="J41" s="443">
        <v>0.21309702503730277</v>
      </c>
      <c r="K41" s="443">
        <v>7.4339203124118569E-4</v>
      </c>
      <c r="L41" s="443">
        <v>7.6784376564174028E-3</v>
      </c>
      <c r="M41" s="296"/>
      <c r="N41" s="296"/>
      <c r="O41" s="296"/>
      <c r="P41" s="167"/>
      <c r="Q41" s="199"/>
      <c r="R41" s="77"/>
      <c r="S41" s="77"/>
    </row>
    <row r="42" spans="1:19" s="267" customFormat="1" ht="12.75" customHeight="1">
      <c r="A42" s="452" t="s">
        <v>1283</v>
      </c>
      <c r="B42" s="444">
        <v>86292133603</v>
      </c>
      <c r="C42" s="445" t="s">
        <v>1284</v>
      </c>
      <c r="D42" s="445" t="s">
        <v>889</v>
      </c>
      <c r="E42" s="114" t="s">
        <v>1260</v>
      </c>
      <c r="F42" s="114" t="s">
        <v>1238</v>
      </c>
      <c r="G42" s="114" t="s">
        <v>1247</v>
      </c>
      <c r="H42" s="441">
        <v>16400708.17</v>
      </c>
      <c r="I42" s="442">
        <v>23.15627283050349</v>
      </c>
      <c r="J42" s="443">
        <v>-1.9550628497941314E-2</v>
      </c>
      <c r="K42" s="443">
        <v>2.6535530235419991E-2</v>
      </c>
      <c r="L42" s="443">
        <v>0.22754963729198963</v>
      </c>
      <c r="M42" s="296"/>
      <c r="N42" s="296"/>
      <c r="O42" s="296"/>
      <c r="P42" s="167"/>
      <c r="Q42" s="199"/>
      <c r="R42" s="77"/>
      <c r="S42" s="77"/>
    </row>
    <row r="43" spans="1:19" s="267" customFormat="1" ht="12.75" customHeight="1">
      <c r="A43" s="452" t="s">
        <v>1285</v>
      </c>
      <c r="B43" s="444" t="s">
        <v>1286</v>
      </c>
      <c r="C43" s="445" t="s">
        <v>1287</v>
      </c>
      <c r="D43" s="445" t="s">
        <v>889</v>
      </c>
      <c r="E43" s="114" t="s">
        <v>1242</v>
      </c>
      <c r="F43" s="114" t="s">
        <v>1238</v>
      </c>
      <c r="G43" s="114" t="s">
        <v>1247</v>
      </c>
      <c r="H43" s="441">
        <v>62456064.189999998</v>
      </c>
      <c r="I43" s="442">
        <v>23.103303524022529</v>
      </c>
      <c r="J43" s="443">
        <v>-2.3012972879560722E-2</v>
      </c>
      <c r="K43" s="443">
        <v>2.5718211001578783E-2</v>
      </c>
      <c r="L43" s="443">
        <v>0.1894796383299473</v>
      </c>
      <c r="M43" s="296"/>
      <c r="N43" s="296"/>
      <c r="O43" s="296"/>
      <c r="P43" s="167"/>
      <c r="Q43" s="199"/>
      <c r="R43" s="77"/>
      <c r="S43" s="77"/>
    </row>
    <row r="44" spans="1:19" s="267" customFormat="1" ht="12.75" customHeight="1">
      <c r="A44" s="452" t="s">
        <v>1288</v>
      </c>
      <c r="B44" s="444">
        <v>84300431782</v>
      </c>
      <c r="C44" s="445" t="s">
        <v>1289</v>
      </c>
      <c r="D44" s="445" t="s">
        <v>144</v>
      </c>
      <c r="E44" s="114" t="s">
        <v>1242</v>
      </c>
      <c r="F44" s="114" t="s">
        <v>1238</v>
      </c>
      <c r="G44" s="114" t="s">
        <v>1247</v>
      </c>
      <c r="H44" s="441">
        <v>37339634.970899999</v>
      </c>
      <c r="I44" s="442">
        <v>153.0063146528249</v>
      </c>
      <c r="J44" s="443">
        <v>7.3764314363928385E-2</v>
      </c>
      <c r="K44" s="443">
        <v>6.4268004604078E-2</v>
      </c>
      <c r="L44" s="443">
        <v>0.36047385108811425</v>
      </c>
      <c r="M44" s="296"/>
      <c r="N44" s="296"/>
      <c r="O44" s="296"/>
      <c r="P44" s="167"/>
      <c r="Q44" s="199"/>
      <c r="R44" s="77"/>
      <c r="S44" s="77"/>
    </row>
    <row r="45" spans="1:19" s="267" customFormat="1" ht="12.75" customHeight="1">
      <c r="A45" s="452" t="s">
        <v>1290</v>
      </c>
      <c r="B45" s="444" t="s">
        <v>1291</v>
      </c>
      <c r="C45" s="445" t="s">
        <v>1292</v>
      </c>
      <c r="D45" s="445" t="s">
        <v>144</v>
      </c>
      <c r="E45" s="114" t="s">
        <v>1242</v>
      </c>
      <c r="F45" s="114" t="s">
        <v>1238</v>
      </c>
      <c r="G45" s="114" t="s">
        <v>1293</v>
      </c>
      <c r="H45" s="441">
        <v>6626272.4548000004</v>
      </c>
      <c r="I45" s="442">
        <v>188.64467191360083</v>
      </c>
      <c r="J45" s="443">
        <v>-5.0763706223146299E-2</v>
      </c>
      <c r="K45" s="443">
        <v>5.8643387960200632E-2</v>
      </c>
      <c r="L45" s="443">
        <v>0.19255155936074386</v>
      </c>
      <c r="M45" s="296"/>
      <c r="N45" s="296"/>
      <c r="O45" s="296"/>
      <c r="P45" s="167"/>
      <c r="Q45" s="199"/>
      <c r="R45" s="77"/>
      <c r="S45" s="77"/>
    </row>
    <row r="46" spans="1:19" s="267" customFormat="1" ht="12.75" customHeight="1">
      <c r="A46" s="452" t="s">
        <v>1294</v>
      </c>
      <c r="B46" s="444" t="s">
        <v>1295</v>
      </c>
      <c r="C46" s="445" t="s">
        <v>1296</v>
      </c>
      <c r="D46" s="445" t="s">
        <v>1297</v>
      </c>
      <c r="E46" s="114" t="s">
        <v>1246</v>
      </c>
      <c r="F46" s="114" t="s">
        <v>1238</v>
      </c>
      <c r="G46" s="114" t="s">
        <v>1243</v>
      </c>
      <c r="H46" s="441">
        <v>101525696.36</v>
      </c>
      <c r="I46" s="442">
        <v>815.05448232350852</v>
      </c>
      <c r="J46" s="443">
        <v>-6.3239634240163434E-2</v>
      </c>
      <c r="K46" s="443">
        <v>1.7574995854062969E-2</v>
      </c>
      <c r="L46" s="443">
        <v>5.0492607136090051E-3</v>
      </c>
      <c r="M46" s="296"/>
      <c r="N46" s="296"/>
      <c r="O46" s="296"/>
      <c r="P46" s="167"/>
      <c r="Q46" s="199"/>
      <c r="R46" s="77"/>
      <c r="S46" s="77"/>
    </row>
    <row r="47" spans="1:19" s="267" customFormat="1" ht="12.75" customHeight="1">
      <c r="A47" s="452" t="s">
        <v>1298</v>
      </c>
      <c r="B47" s="444">
        <v>80921653541</v>
      </c>
      <c r="C47" s="445" t="s">
        <v>1299</v>
      </c>
      <c r="D47" s="445" t="s">
        <v>1297</v>
      </c>
      <c r="E47" s="114" t="s">
        <v>1242</v>
      </c>
      <c r="F47" s="114" t="s">
        <v>1238</v>
      </c>
      <c r="G47" s="114" t="s">
        <v>1247</v>
      </c>
      <c r="H47" s="441">
        <v>34069064.710000001</v>
      </c>
      <c r="I47" s="442">
        <v>147.86128670394601</v>
      </c>
      <c r="J47" s="443">
        <v>-0.15223666292244664</v>
      </c>
      <c r="K47" s="443">
        <v>4.7223271583393789E-2</v>
      </c>
      <c r="L47" s="443">
        <v>0.18579967815978837</v>
      </c>
      <c r="M47" s="296"/>
      <c r="N47" s="296"/>
      <c r="O47" s="296"/>
      <c r="P47" s="167"/>
      <c r="Q47" s="199"/>
      <c r="R47" s="77"/>
      <c r="S47" s="77"/>
    </row>
    <row r="48" spans="1:19" s="267" customFormat="1" ht="12.75" customHeight="1">
      <c r="A48" s="452" t="s">
        <v>1300</v>
      </c>
      <c r="B48" s="444">
        <v>43449016606</v>
      </c>
      <c r="C48" s="445" t="s">
        <v>1301</v>
      </c>
      <c r="D48" s="445" t="s">
        <v>1297</v>
      </c>
      <c r="E48" s="114" t="s">
        <v>1246</v>
      </c>
      <c r="F48" s="114" t="s">
        <v>1238</v>
      </c>
      <c r="G48" s="114" t="s">
        <v>1247</v>
      </c>
      <c r="H48" s="441">
        <v>98194436.439999998</v>
      </c>
      <c r="I48" s="442">
        <v>133.03679291131829</v>
      </c>
      <c r="J48" s="443">
        <v>-5.8787367777379806E-4</v>
      </c>
      <c r="K48" s="443">
        <v>2.9570661148037747E-2</v>
      </c>
      <c r="L48" s="443">
        <v>0.16122378010588245</v>
      </c>
      <c r="M48" s="296"/>
      <c r="N48" s="296"/>
      <c r="O48" s="296"/>
      <c r="P48" s="167"/>
      <c r="Q48" s="199"/>
      <c r="R48" s="77"/>
      <c r="S48" s="77"/>
    </row>
    <row r="49" spans="1:19" s="267" customFormat="1" ht="12.75" customHeight="1">
      <c r="A49" s="452" t="s">
        <v>1302</v>
      </c>
      <c r="B49" s="444">
        <v>70498146370</v>
      </c>
      <c r="C49" s="445" t="s">
        <v>1303</v>
      </c>
      <c r="D49" s="445" t="s">
        <v>1297</v>
      </c>
      <c r="E49" s="114" t="s">
        <v>1250</v>
      </c>
      <c r="F49" s="114" t="s">
        <v>1238</v>
      </c>
      <c r="G49" s="114" t="s">
        <v>1243</v>
      </c>
      <c r="H49" s="441">
        <v>25950540.93</v>
      </c>
      <c r="I49" s="442">
        <v>806.97201984067419</v>
      </c>
      <c r="J49" s="443">
        <v>0.20115746981017146</v>
      </c>
      <c r="K49" s="443">
        <v>1.3828887610345397E-4</v>
      </c>
      <c r="L49" s="443">
        <v>5.9639585210096158E-3</v>
      </c>
      <c r="M49" s="296"/>
      <c r="N49" s="296"/>
      <c r="O49" s="296"/>
      <c r="P49" s="167"/>
      <c r="Q49" s="199"/>
      <c r="R49" s="77"/>
      <c r="S49" s="77"/>
    </row>
    <row r="50" spans="1:19" s="267" customFormat="1" ht="12.75" customHeight="1">
      <c r="A50" s="452" t="s">
        <v>1304</v>
      </c>
      <c r="B50" s="444" t="s">
        <v>1305</v>
      </c>
      <c r="C50" s="445" t="s">
        <v>1306</v>
      </c>
      <c r="D50" s="445" t="s">
        <v>1297</v>
      </c>
      <c r="E50" s="114" t="s">
        <v>1250</v>
      </c>
      <c r="F50" s="114" t="s">
        <v>1238</v>
      </c>
      <c r="G50" s="114" t="s">
        <v>1247</v>
      </c>
      <c r="H50" s="441">
        <v>363075916.93000001</v>
      </c>
      <c r="I50" s="442">
        <v>145.00519558743682</v>
      </c>
      <c r="J50" s="443">
        <v>0.16616983584095779</v>
      </c>
      <c r="K50" s="443">
        <v>1.1905280256896411E-4</v>
      </c>
      <c r="L50" s="443">
        <v>1.798738912400788E-3</v>
      </c>
      <c r="M50" s="296"/>
      <c r="N50" s="296"/>
      <c r="O50" s="296"/>
      <c r="P50" s="167"/>
      <c r="Q50" s="199"/>
      <c r="R50" s="77"/>
      <c r="S50" s="77"/>
    </row>
    <row r="51" spans="1:19" ht="12.75" customHeight="1">
      <c r="A51" s="113" t="s">
        <v>1307</v>
      </c>
      <c r="B51" s="444" t="s">
        <v>1308</v>
      </c>
      <c r="C51" s="445" t="s">
        <v>1309</v>
      </c>
      <c r="D51" s="445" t="s">
        <v>1297</v>
      </c>
      <c r="E51" s="114" t="s">
        <v>1250</v>
      </c>
      <c r="F51" s="114" t="s">
        <v>1238</v>
      </c>
      <c r="G51" s="114" t="s">
        <v>1243</v>
      </c>
      <c r="H51" s="441">
        <v>289954840.13999999</v>
      </c>
      <c r="I51" s="442">
        <v>1285.4802886206774</v>
      </c>
      <c r="J51" s="443">
        <v>-0.12684639401347797</v>
      </c>
      <c r="K51" s="443">
        <v>6.3638551392788401E-3</v>
      </c>
      <c r="L51" s="443">
        <v>-2.8189581821995491E-2</v>
      </c>
      <c r="M51" s="296"/>
      <c r="N51" s="296"/>
      <c r="O51" s="296"/>
      <c r="P51" s="167"/>
      <c r="Q51" s="199"/>
      <c r="R51" s="77"/>
      <c r="S51" s="77"/>
    </row>
    <row r="52" spans="1:19" ht="12.75" customHeight="1">
      <c r="A52" s="452" t="s">
        <v>1310</v>
      </c>
      <c r="B52" s="444">
        <v>99792542550</v>
      </c>
      <c r="C52" s="445" t="s">
        <v>1311</v>
      </c>
      <c r="D52" s="445" t="s">
        <v>114</v>
      </c>
      <c r="E52" s="114" t="s">
        <v>1246</v>
      </c>
      <c r="F52" s="114" t="s">
        <v>116</v>
      </c>
      <c r="G52" s="114" t="s">
        <v>1243</v>
      </c>
      <c r="H52" s="441">
        <v>113676829.5255</v>
      </c>
      <c r="I52" s="442">
        <v>132.54040000000001</v>
      </c>
      <c r="J52" s="443">
        <v>1.3304168866920874E-2</v>
      </c>
      <c r="K52" s="443">
        <v>1.8349396120507677E-2</v>
      </c>
      <c r="L52" s="443">
        <v>9.3304147762538037E-2</v>
      </c>
      <c r="M52" s="296"/>
      <c r="N52" s="296"/>
      <c r="O52" s="296"/>
      <c r="P52" s="167"/>
      <c r="Q52" s="199"/>
      <c r="R52" s="77"/>
      <c r="S52" s="77"/>
    </row>
    <row r="53" spans="1:19" ht="12.75" customHeight="1">
      <c r="A53" s="113" t="s">
        <v>1238</v>
      </c>
      <c r="B53" s="194" t="s">
        <v>1238</v>
      </c>
      <c r="C53" s="439" t="s">
        <v>1238</v>
      </c>
      <c r="D53" s="445" t="s">
        <v>1238</v>
      </c>
      <c r="E53" s="114" t="s">
        <v>1238</v>
      </c>
      <c r="F53" s="114" t="s">
        <v>117</v>
      </c>
      <c r="G53" s="114" t="s">
        <v>1243</v>
      </c>
      <c r="H53" s="446">
        <v>43572373.354999997</v>
      </c>
      <c r="I53" s="447">
        <v>129.04920000000001</v>
      </c>
      <c r="J53" s="443">
        <v>0.10296087228308992</v>
      </c>
      <c r="K53" s="443">
        <v>1.7922709319385666E-2</v>
      </c>
      <c r="L53" s="443">
        <v>8.7770564920199856E-2</v>
      </c>
      <c r="M53" s="296"/>
      <c r="N53" s="296"/>
      <c r="O53" s="296"/>
      <c r="P53" s="167"/>
      <c r="Q53" s="199"/>
      <c r="R53" s="77"/>
      <c r="S53" s="77"/>
    </row>
    <row r="54" spans="1:19" ht="12.75" customHeight="1">
      <c r="A54" s="448" t="s">
        <v>1238</v>
      </c>
      <c r="B54" s="449" t="s">
        <v>1238</v>
      </c>
      <c r="C54" s="918" t="s">
        <v>1238</v>
      </c>
      <c r="D54" s="445" t="s">
        <v>1238</v>
      </c>
      <c r="E54" s="440" t="s">
        <v>1238</v>
      </c>
      <c r="F54" s="440" t="s">
        <v>118</v>
      </c>
      <c r="G54" s="440" t="s">
        <v>1243</v>
      </c>
      <c r="H54" s="115">
        <v>11.579499999999999</v>
      </c>
      <c r="I54" s="116">
        <v>0</v>
      </c>
      <c r="J54" s="443">
        <v>1.8524219581489865E-2</v>
      </c>
      <c r="K54" s="443" t="s">
        <v>1238</v>
      </c>
      <c r="L54" s="443" t="s">
        <v>1238</v>
      </c>
      <c r="M54" s="296"/>
      <c r="N54" s="296"/>
      <c r="O54" s="296"/>
      <c r="P54" s="167"/>
      <c r="Q54" s="199"/>
      <c r="R54" s="77"/>
      <c r="S54" s="77"/>
    </row>
    <row r="55" spans="1:19" ht="12.75" customHeight="1">
      <c r="A55" s="113" t="s">
        <v>1312</v>
      </c>
      <c r="B55" s="194">
        <v>48827873221</v>
      </c>
      <c r="C55" s="439" t="s">
        <v>1313</v>
      </c>
      <c r="D55" s="445" t="s">
        <v>114</v>
      </c>
      <c r="E55" s="114" t="s">
        <v>1250</v>
      </c>
      <c r="F55" s="114" t="s">
        <v>116</v>
      </c>
      <c r="G55" s="114" t="s">
        <v>1243</v>
      </c>
      <c r="H55" s="441">
        <v>76739477.202900007</v>
      </c>
      <c r="I55" s="442">
        <v>1827.0183</v>
      </c>
      <c r="J55" s="443">
        <v>-0.52625678991601677</v>
      </c>
      <c r="K55" s="443">
        <v>6.6587284658714552E-3</v>
      </c>
      <c r="L55" s="443">
        <v>-3.3212229368181689E-2</v>
      </c>
      <c r="M55" s="296"/>
      <c r="N55" s="296"/>
      <c r="O55" s="296"/>
      <c r="P55" s="167"/>
      <c r="Q55" s="199"/>
      <c r="R55" s="77"/>
      <c r="S55" s="77"/>
    </row>
    <row r="56" spans="1:19" ht="12.75" customHeight="1">
      <c r="A56" s="136" t="s">
        <v>1238</v>
      </c>
      <c r="B56" s="194" t="s">
        <v>1238</v>
      </c>
      <c r="C56" s="439" t="s">
        <v>1238</v>
      </c>
      <c r="D56" s="445" t="s">
        <v>1238</v>
      </c>
      <c r="E56" s="114" t="s">
        <v>1238</v>
      </c>
      <c r="F56" s="114" t="s">
        <v>117</v>
      </c>
      <c r="G56" s="114" t="s">
        <v>1243</v>
      </c>
      <c r="H56" s="441">
        <v>133157557.7771</v>
      </c>
      <c r="I56" s="442">
        <v>1763.3345999999999</v>
      </c>
      <c r="J56" s="443">
        <v>-3.3984015504513021E-2</v>
      </c>
      <c r="K56" s="443">
        <v>6.3402527697749012E-3</v>
      </c>
      <c r="L56" s="443">
        <v>-3.7651803667528294E-2</v>
      </c>
      <c r="M56" s="296"/>
      <c r="N56" s="296"/>
      <c r="O56" s="296"/>
      <c r="P56" s="167"/>
      <c r="Q56" s="199"/>
      <c r="R56" s="77"/>
      <c r="S56" s="77"/>
    </row>
    <row r="57" spans="1:19" ht="12.75" customHeight="1">
      <c r="A57" s="113" t="s">
        <v>1314</v>
      </c>
      <c r="B57" s="194" t="s">
        <v>1315</v>
      </c>
      <c r="C57" s="439" t="s">
        <v>1316</v>
      </c>
      <c r="D57" s="445" t="s">
        <v>114</v>
      </c>
      <c r="E57" s="114" t="s">
        <v>1260</v>
      </c>
      <c r="F57" s="114" t="s">
        <v>116</v>
      </c>
      <c r="G57" s="114" t="s">
        <v>1243</v>
      </c>
      <c r="H57" s="441">
        <v>12269789.100199999</v>
      </c>
      <c r="I57" s="442">
        <v>765.49149999999997</v>
      </c>
      <c r="J57" s="443">
        <v>-0.14504809250340422</v>
      </c>
      <c r="K57" s="443">
        <v>1.5420451770063792E-2</v>
      </c>
      <c r="L57" s="443" t="s">
        <v>1238</v>
      </c>
      <c r="M57" s="296"/>
      <c r="N57" s="296"/>
      <c r="O57" s="296"/>
      <c r="P57" s="167"/>
      <c r="Q57" s="199"/>
      <c r="R57" s="77"/>
      <c r="S57" s="77"/>
    </row>
    <row r="58" spans="1:19" s="267" customFormat="1" ht="12.75" customHeight="1">
      <c r="A58" s="113" t="s">
        <v>1238</v>
      </c>
      <c r="B58" s="194" t="s">
        <v>1238</v>
      </c>
      <c r="C58" s="439" t="s">
        <v>1238</v>
      </c>
      <c r="D58" s="445" t="s">
        <v>1238</v>
      </c>
      <c r="E58" s="114" t="s">
        <v>1238</v>
      </c>
      <c r="F58" s="114" t="s">
        <v>117</v>
      </c>
      <c r="G58" s="114" t="s">
        <v>1243</v>
      </c>
      <c r="H58" s="441">
        <v>11439410.7498</v>
      </c>
      <c r="I58" s="442">
        <v>763.22709999999995</v>
      </c>
      <c r="J58" s="443">
        <v>1.4783425054286869E-2</v>
      </c>
      <c r="K58" s="443">
        <v>1.5001796753151941E-2</v>
      </c>
      <c r="L58" s="443" t="s">
        <v>1238</v>
      </c>
      <c r="M58" s="296"/>
      <c r="N58" s="296"/>
      <c r="O58" s="296"/>
      <c r="P58" s="167"/>
      <c r="Q58" s="199"/>
      <c r="R58" s="77"/>
      <c r="S58" s="77"/>
    </row>
    <row r="59" spans="1:19" ht="12.75" customHeight="1">
      <c r="A59" s="113" t="s">
        <v>1238</v>
      </c>
      <c r="B59" s="194" t="s">
        <v>1238</v>
      </c>
      <c r="C59" s="439" t="s">
        <v>1238</v>
      </c>
      <c r="D59" s="445" t="s">
        <v>1238</v>
      </c>
      <c r="E59" s="114" t="s">
        <v>1238</v>
      </c>
      <c r="F59" s="114" t="s">
        <v>118</v>
      </c>
      <c r="G59" s="114" t="s">
        <v>1243</v>
      </c>
      <c r="H59" s="441">
        <v>0</v>
      </c>
      <c r="I59" s="442">
        <v>0</v>
      </c>
      <c r="J59" s="443" t="s">
        <v>1238</v>
      </c>
      <c r="K59" s="443" t="s">
        <v>1238</v>
      </c>
      <c r="L59" s="443" t="s">
        <v>1238</v>
      </c>
      <c r="M59" s="296"/>
      <c r="N59" s="296"/>
      <c r="O59" s="296"/>
      <c r="P59" s="167"/>
      <c r="Q59" s="199"/>
      <c r="R59" s="77"/>
      <c r="S59" s="77"/>
    </row>
    <row r="60" spans="1:19" ht="12.75" customHeight="1">
      <c r="A60" s="113" t="s">
        <v>1317</v>
      </c>
      <c r="B60" s="194" t="s">
        <v>1318</v>
      </c>
      <c r="C60" s="439" t="s">
        <v>1102</v>
      </c>
      <c r="D60" s="439" t="s">
        <v>114</v>
      </c>
      <c r="E60" s="114" t="s">
        <v>1242</v>
      </c>
      <c r="F60" s="114" t="s">
        <v>1238</v>
      </c>
      <c r="G60" s="114" t="s">
        <v>1247</v>
      </c>
      <c r="H60" s="441">
        <v>31802832.84</v>
      </c>
      <c r="I60" s="442">
        <v>122.23678322968473</v>
      </c>
      <c r="J60" s="443">
        <v>3.9410775142311616E-2</v>
      </c>
      <c r="K60" s="443">
        <v>3.9410775142311394E-2</v>
      </c>
      <c r="L60" s="443">
        <v>0.17832142113266025</v>
      </c>
      <c r="M60" s="296"/>
      <c r="N60" s="296"/>
      <c r="O60" s="296"/>
      <c r="P60" s="167"/>
      <c r="Q60" s="199"/>
      <c r="R60" s="77"/>
      <c r="S60" s="77"/>
    </row>
    <row r="61" spans="1:19" ht="12.75" customHeight="1">
      <c r="A61" s="452" t="s">
        <v>1319</v>
      </c>
      <c r="B61" s="194" t="s">
        <v>1320</v>
      </c>
      <c r="C61" s="439" t="s">
        <v>1321</v>
      </c>
      <c r="D61" s="439" t="s">
        <v>114</v>
      </c>
      <c r="E61" s="114" t="s">
        <v>1250</v>
      </c>
      <c r="F61" s="114" t="s">
        <v>116</v>
      </c>
      <c r="G61" s="114" t="s">
        <v>1293</v>
      </c>
      <c r="H61" s="441">
        <v>13874733.877699999</v>
      </c>
      <c r="I61" s="442">
        <v>704.03610000000003</v>
      </c>
      <c r="J61" s="443">
        <v>-0.21355955126719517</v>
      </c>
      <c r="K61" s="443">
        <v>-1.6794943391531536E-3</v>
      </c>
      <c r="L61" s="443">
        <v>-8.3525237979269473E-3</v>
      </c>
      <c r="M61" s="296"/>
      <c r="N61" s="296"/>
      <c r="O61" s="296"/>
      <c r="P61" s="167"/>
      <c r="Q61" s="199"/>
      <c r="R61" s="77"/>
      <c r="S61" s="77"/>
    </row>
    <row r="62" spans="1:19" ht="12.75" customHeight="1">
      <c r="A62" s="452" t="s">
        <v>1238</v>
      </c>
      <c r="B62" s="194" t="s">
        <v>1238</v>
      </c>
      <c r="C62" s="439" t="s">
        <v>1238</v>
      </c>
      <c r="D62" s="439" t="s">
        <v>1238</v>
      </c>
      <c r="E62" s="114" t="s">
        <v>1238</v>
      </c>
      <c r="F62" s="114" t="s">
        <v>117</v>
      </c>
      <c r="G62" s="114" t="s">
        <v>1293</v>
      </c>
      <c r="H62" s="441">
        <v>2879630.6523000002</v>
      </c>
      <c r="I62" s="442">
        <v>687.7962</v>
      </c>
      <c r="J62" s="443">
        <v>-6.0683345184293636E-3</v>
      </c>
      <c r="K62" s="443">
        <v>-1.999002831930885E-3</v>
      </c>
      <c r="L62" s="443">
        <v>-1.3114423100209494E-2</v>
      </c>
      <c r="M62" s="296"/>
      <c r="N62" s="296"/>
      <c r="O62" s="296"/>
      <c r="P62" s="167"/>
      <c r="Q62" s="199"/>
      <c r="R62" s="77"/>
      <c r="S62" s="77"/>
    </row>
    <row r="63" spans="1:19" ht="12.75" customHeight="1">
      <c r="A63" s="113" t="s">
        <v>1322</v>
      </c>
      <c r="B63" s="194" t="s">
        <v>1323</v>
      </c>
      <c r="C63" s="439" t="s">
        <v>1324</v>
      </c>
      <c r="D63" s="439" t="s">
        <v>114</v>
      </c>
      <c r="E63" s="114" t="s">
        <v>1250</v>
      </c>
      <c r="F63" s="114" t="s">
        <v>1238</v>
      </c>
      <c r="G63" s="114" t="s">
        <v>1243</v>
      </c>
      <c r="H63" s="441">
        <v>10738165.09</v>
      </c>
      <c r="I63" s="442">
        <v>715.87767266666663</v>
      </c>
      <c r="J63" s="443">
        <v>-6.5556089577416543E-3</v>
      </c>
      <c r="K63" s="443">
        <v>-6.3417795286627721E-3</v>
      </c>
      <c r="L63" s="443">
        <v>-4.4717161958715224E-2</v>
      </c>
      <c r="M63" s="296"/>
      <c r="N63" s="296"/>
      <c r="O63" s="296"/>
      <c r="P63" s="167"/>
      <c r="Q63" s="199"/>
      <c r="R63" s="77"/>
      <c r="S63" s="77"/>
    </row>
    <row r="64" spans="1:19" ht="12.75" customHeight="1">
      <c r="A64" s="136" t="s">
        <v>1325</v>
      </c>
      <c r="B64" s="194">
        <v>22443293291</v>
      </c>
      <c r="C64" s="439" t="s">
        <v>1326</v>
      </c>
      <c r="D64" s="439" t="s">
        <v>114</v>
      </c>
      <c r="E64" s="450" t="s">
        <v>1250</v>
      </c>
      <c r="F64" s="450" t="s">
        <v>116</v>
      </c>
      <c r="G64" s="450" t="s">
        <v>1243</v>
      </c>
      <c r="H64" s="441">
        <v>47517184.804200001</v>
      </c>
      <c r="I64" s="442">
        <v>113.4402</v>
      </c>
      <c r="J64" s="443">
        <v>-0.41547525846038202</v>
      </c>
      <c r="K64" s="443">
        <v>-6.6299289279329043E-3</v>
      </c>
      <c r="L64" s="443">
        <v>-4.78244040879513E-2</v>
      </c>
      <c r="M64" s="296"/>
      <c r="N64" s="296"/>
      <c r="O64" s="296"/>
      <c r="P64" s="167"/>
      <c r="Q64" s="199"/>
      <c r="R64" s="77"/>
      <c r="S64" s="77"/>
    </row>
    <row r="65" spans="1:19" ht="12.75" customHeight="1">
      <c r="A65" s="113" t="s">
        <v>1238</v>
      </c>
      <c r="B65" s="194" t="s">
        <v>1238</v>
      </c>
      <c r="C65" s="439" t="s">
        <v>1238</v>
      </c>
      <c r="D65" s="439" t="s">
        <v>1238</v>
      </c>
      <c r="E65" s="450" t="s">
        <v>1238</v>
      </c>
      <c r="F65" s="450" t="s">
        <v>117</v>
      </c>
      <c r="G65" s="450" t="s">
        <v>1243</v>
      </c>
      <c r="H65" s="446">
        <v>1599501.3558</v>
      </c>
      <c r="I65" s="447">
        <v>111.5305</v>
      </c>
      <c r="J65" s="443">
        <v>-0.1085823241977496</v>
      </c>
      <c r="K65" s="443">
        <v>-7.0539856313255322E-3</v>
      </c>
      <c r="L65" s="443">
        <v>-5.2640913909467901E-2</v>
      </c>
      <c r="M65" s="296"/>
      <c r="N65" s="296"/>
      <c r="O65" s="296"/>
      <c r="P65" s="167"/>
      <c r="Q65" s="199"/>
      <c r="R65" s="77"/>
      <c r="S65" s="77"/>
    </row>
    <row r="66" spans="1:19" ht="12.75" customHeight="1">
      <c r="A66" s="113" t="s">
        <v>1327</v>
      </c>
      <c r="B66" s="194">
        <v>61691616181</v>
      </c>
      <c r="C66" s="439" t="s">
        <v>1328</v>
      </c>
      <c r="D66" s="439" t="s">
        <v>114</v>
      </c>
      <c r="E66" s="450" t="s">
        <v>1242</v>
      </c>
      <c r="F66" s="450" t="s">
        <v>116</v>
      </c>
      <c r="G66" s="450" t="s">
        <v>1243</v>
      </c>
      <c r="H66" s="446">
        <v>148009126.44389999</v>
      </c>
      <c r="I66" s="447">
        <v>136.2182</v>
      </c>
      <c r="J66" s="443">
        <v>-4.2070446723565524E-2</v>
      </c>
      <c r="K66" s="443">
        <v>3.7490602777523474E-2</v>
      </c>
      <c r="L66" s="443">
        <v>0.19848273837865782</v>
      </c>
      <c r="M66" s="296"/>
      <c r="N66" s="296"/>
      <c r="O66" s="296"/>
      <c r="P66" s="167"/>
      <c r="Q66" s="199"/>
      <c r="R66" s="77"/>
      <c r="S66" s="77"/>
    </row>
    <row r="67" spans="1:19" ht="12.75" customHeight="1">
      <c r="A67" s="113" t="s">
        <v>1238</v>
      </c>
      <c r="B67" s="194" t="s">
        <v>1238</v>
      </c>
      <c r="C67" s="439" t="s">
        <v>1238</v>
      </c>
      <c r="D67" s="439" t="s">
        <v>1238</v>
      </c>
      <c r="E67" s="114" t="s">
        <v>1238</v>
      </c>
      <c r="F67" s="114" t="s">
        <v>117</v>
      </c>
      <c r="G67" s="114" t="s">
        <v>1243</v>
      </c>
      <c r="H67" s="115">
        <v>11340131.201199999</v>
      </c>
      <c r="I67" s="116">
        <v>131.8879</v>
      </c>
      <c r="J67" s="443">
        <v>0.15487737504988908</v>
      </c>
      <c r="K67" s="443">
        <v>3.6624617010535099E-2</v>
      </c>
      <c r="L67" s="443">
        <v>0.18658689177682142</v>
      </c>
      <c r="M67" s="296"/>
      <c r="N67" s="296"/>
      <c r="O67" s="296"/>
      <c r="P67" s="167"/>
      <c r="Q67" s="199"/>
      <c r="R67" s="77"/>
      <c r="S67" s="77"/>
    </row>
    <row r="68" spans="1:19" ht="12.75" customHeight="1">
      <c r="A68" s="113" t="s">
        <v>1238</v>
      </c>
      <c r="B68" s="194" t="s">
        <v>1238</v>
      </c>
      <c r="C68" s="439" t="s">
        <v>1238</v>
      </c>
      <c r="D68" s="439" t="s">
        <v>1238</v>
      </c>
      <c r="E68" s="114" t="s">
        <v>1238</v>
      </c>
      <c r="F68" s="114" t="s">
        <v>118</v>
      </c>
      <c r="G68" s="114" t="s">
        <v>1243</v>
      </c>
      <c r="H68" s="115">
        <v>23.3474</v>
      </c>
      <c r="I68" s="116">
        <v>0</v>
      </c>
      <c r="J68" s="443">
        <v>3.9426938179486948E-2</v>
      </c>
      <c r="K68" s="443" t="s">
        <v>1238</v>
      </c>
      <c r="L68" s="443" t="s">
        <v>1238</v>
      </c>
      <c r="M68" s="296"/>
      <c r="N68" s="296"/>
      <c r="O68" s="296"/>
      <c r="P68" s="167"/>
      <c r="Q68" s="199"/>
      <c r="R68" s="77"/>
      <c r="S68" s="77"/>
    </row>
    <row r="69" spans="1:19" ht="12.75" customHeight="1">
      <c r="A69" s="113" t="s">
        <v>1238</v>
      </c>
      <c r="B69" s="194" t="s">
        <v>1238</v>
      </c>
      <c r="C69" s="439" t="s">
        <v>1238</v>
      </c>
      <c r="D69" s="439" t="s">
        <v>1238</v>
      </c>
      <c r="E69" s="114" t="s">
        <v>1238</v>
      </c>
      <c r="F69" s="114" t="s">
        <v>1242</v>
      </c>
      <c r="G69" s="114" t="s">
        <v>1243</v>
      </c>
      <c r="H69" s="115">
        <v>861373.42749999999</v>
      </c>
      <c r="I69" s="116">
        <v>138.9889</v>
      </c>
      <c r="J69" s="443">
        <v>3.8342548794424003E-2</v>
      </c>
      <c r="K69" s="443">
        <v>3.8339539136458045E-2</v>
      </c>
      <c r="L69" s="443">
        <v>0.21037470872807784</v>
      </c>
      <c r="M69" s="296"/>
      <c r="N69" s="296"/>
      <c r="O69" s="296"/>
      <c r="P69" s="167"/>
      <c r="Q69" s="199"/>
      <c r="R69" s="77"/>
      <c r="S69" s="77"/>
    </row>
    <row r="70" spans="1:19" ht="12.75" customHeight="1">
      <c r="A70" s="113" t="s">
        <v>1329</v>
      </c>
      <c r="B70" s="194" t="s">
        <v>1330</v>
      </c>
      <c r="C70" s="439" t="s">
        <v>1331</v>
      </c>
      <c r="D70" s="439" t="s">
        <v>114</v>
      </c>
      <c r="E70" s="114" t="s">
        <v>1242</v>
      </c>
      <c r="F70" s="114" t="s">
        <v>116</v>
      </c>
      <c r="G70" s="114" t="s">
        <v>1293</v>
      </c>
      <c r="H70" s="115">
        <v>58389843.1065</v>
      </c>
      <c r="I70" s="116">
        <v>757.47760000000005</v>
      </c>
      <c r="J70" s="443">
        <v>0.13501683593841252</v>
      </c>
      <c r="K70" s="443">
        <v>-2.9105634767065069E-2</v>
      </c>
      <c r="L70" s="443" t="s">
        <v>1238</v>
      </c>
      <c r="M70" s="296"/>
      <c r="N70" s="296"/>
      <c r="O70" s="296"/>
      <c r="P70" s="167"/>
      <c r="Q70" s="199"/>
      <c r="R70" s="77"/>
      <c r="S70" s="77"/>
    </row>
    <row r="71" spans="1:19" ht="12.75" customHeight="1">
      <c r="A71" s="113" t="s">
        <v>1238</v>
      </c>
      <c r="B71" s="444" t="s">
        <v>1238</v>
      </c>
      <c r="C71" s="445" t="s">
        <v>1238</v>
      </c>
      <c r="D71" s="445" t="s">
        <v>1238</v>
      </c>
      <c r="E71" s="114" t="s">
        <v>1238</v>
      </c>
      <c r="F71" s="114" t="s">
        <v>117</v>
      </c>
      <c r="G71" s="114" t="s">
        <v>1293</v>
      </c>
      <c r="H71" s="441">
        <v>62236076.705899999</v>
      </c>
      <c r="I71" s="451">
        <v>752.40729999999996</v>
      </c>
      <c r="J71" s="443">
        <v>-6.482499612235626E-2</v>
      </c>
      <c r="K71" s="443">
        <v>-2.9914608389109643E-2</v>
      </c>
      <c r="L71" s="443" t="s">
        <v>1238</v>
      </c>
      <c r="M71" s="296"/>
      <c r="N71" s="296"/>
      <c r="O71" s="296"/>
      <c r="P71" s="167"/>
      <c r="Q71" s="199"/>
      <c r="R71" s="77"/>
      <c r="S71" s="77"/>
    </row>
    <row r="72" spans="1:19" ht="12.75" customHeight="1">
      <c r="A72" s="136" t="s">
        <v>1238</v>
      </c>
      <c r="B72" s="444" t="s">
        <v>1238</v>
      </c>
      <c r="C72" s="445" t="s">
        <v>1238</v>
      </c>
      <c r="D72" s="445" t="s">
        <v>1238</v>
      </c>
      <c r="E72" s="114" t="s">
        <v>1238</v>
      </c>
      <c r="F72" s="114" t="s">
        <v>118</v>
      </c>
      <c r="G72" s="114" t="s">
        <v>1293</v>
      </c>
      <c r="H72" s="441">
        <v>0</v>
      </c>
      <c r="I72" s="451">
        <v>0</v>
      </c>
      <c r="J72" s="443" t="s">
        <v>1238</v>
      </c>
      <c r="K72" s="443" t="s">
        <v>1238</v>
      </c>
      <c r="L72" s="443" t="s">
        <v>1238</v>
      </c>
      <c r="M72" s="296"/>
      <c r="N72" s="296"/>
      <c r="O72" s="296"/>
      <c r="P72" s="167"/>
      <c r="Q72" s="199"/>
      <c r="R72" s="77"/>
      <c r="S72" s="77"/>
    </row>
    <row r="73" spans="1:19" s="267" customFormat="1" ht="13.5" customHeight="1">
      <c r="A73" s="113" t="s">
        <v>1238</v>
      </c>
      <c r="B73" s="444" t="s">
        <v>1238</v>
      </c>
      <c r="C73" s="445" t="s">
        <v>1238</v>
      </c>
      <c r="D73" s="445" t="s">
        <v>1238</v>
      </c>
      <c r="E73" s="114" t="s">
        <v>1238</v>
      </c>
      <c r="F73" s="114" t="s">
        <v>1242</v>
      </c>
      <c r="G73" s="114" t="s">
        <v>1293</v>
      </c>
      <c r="H73" s="441">
        <v>805646.46759999997</v>
      </c>
      <c r="I73" s="451">
        <v>763.67790000000002</v>
      </c>
      <c r="J73" s="443">
        <v>-2.1592848643112617E-2</v>
      </c>
      <c r="K73" s="443">
        <v>-2.8269034465972065E-2</v>
      </c>
      <c r="L73" s="443" t="s">
        <v>1238</v>
      </c>
      <c r="M73" s="296"/>
      <c r="N73" s="296"/>
      <c r="O73" s="296"/>
      <c r="P73" s="167"/>
      <c r="Q73" s="199"/>
      <c r="R73" s="77"/>
      <c r="S73" s="77"/>
    </row>
    <row r="74" spans="1:19" s="267" customFormat="1" ht="13.5" customHeight="1">
      <c r="A74" s="113" t="s">
        <v>1332</v>
      </c>
      <c r="B74" s="444" t="s">
        <v>1333</v>
      </c>
      <c r="C74" s="445" t="s">
        <v>1334</v>
      </c>
      <c r="D74" s="445" t="s">
        <v>114</v>
      </c>
      <c r="E74" s="114" t="s">
        <v>1260</v>
      </c>
      <c r="F74" s="114" t="s">
        <v>116</v>
      </c>
      <c r="G74" s="114" t="s">
        <v>1243</v>
      </c>
      <c r="H74" s="441">
        <v>91576143.695299998</v>
      </c>
      <c r="I74" s="451">
        <v>900.52459999999996</v>
      </c>
      <c r="J74" s="443">
        <v>-0.3146263504459309</v>
      </c>
      <c r="K74" s="443">
        <v>1.6591799092957382E-2</v>
      </c>
      <c r="L74" s="443">
        <v>5.8588264574144233E-3</v>
      </c>
      <c r="M74" s="296"/>
      <c r="N74" s="296"/>
      <c r="O74" s="296"/>
      <c r="P74" s="167"/>
      <c r="Q74" s="199"/>
      <c r="R74" s="77"/>
      <c r="S74" s="77"/>
    </row>
    <row r="75" spans="1:19" ht="13.5" customHeight="1">
      <c r="A75" s="452" t="s">
        <v>1238</v>
      </c>
      <c r="B75" s="444" t="s">
        <v>1238</v>
      </c>
      <c r="C75" s="445" t="s">
        <v>1238</v>
      </c>
      <c r="D75" s="445" t="s">
        <v>1238</v>
      </c>
      <c r="E75" s="114" t="s">
        <v>1238</v>
      </c>
      <c r="F75" s="114" t="s">
        <v>117</v>
      </c>
      <c r="G75" s="114" t="s">
        <v>1243</v>
      </c>
      <c r="H75" s="441">
        <v>286433289.91960001</v>
      </c>
      <c r="I75" s="451">
        <v>878.77840000000003</v>
      </c>
      <c r="J75" s="443">
        <v>3.8017493300387839E-2</v>
      </c>
      <c r="K75" s="443">
        <v>1.6177529263597723E-2</v>
      </c>
      <c r="L75" s="443">
        <v>8.6080579853753392E-4</v>
      </c>
      <c r="M75" s="296"/>
      <c r="N75" s="296"/>
      <c r="O75" s="296"/>
      <c r="P75" s="167"/>
      <c r="Q75" s="199"/>
      <c r="R75" s="77"/>
      <c r="S75" s="77"/>
    </row>
    <row r="76" spans="1:19" s="267" customFormat="1" ht="12.75" customHeight="1">
      <c r="A76" s="452" t="s">
        <v>1238</v>
      </c>
      <c r="B76" s="444" t="s">
        <v>1238</v>
      </c>
      <c r="C76" s="445" t="s">
        <v>1238</v>
      </c>
      <c r="D76" s="445" t="s">
        <v>1238</v>
      </c>
      <c r="E76" s="114" t="s">
        <v>1238</v>
      </c>
      <c r="F76" s="114" t="s">
        <v>118</v>
      </c>
      <c r="G76" s="114" t="s">
        <v>1243</v>
      </c>
      <c r="H76" s="441">
        <v>11.935</v>
      </c>
      <c r="I76" s="451">
        <v>0</v>
      </c>
      <c r="J76" s="443">
        <v>1.6861064487820654E-2</v>
      </c>
      <c r="K76" s="443" t="s">
        <v>1238</v>
      </c>
      <c r="L76" s="443" t="s">
        <v>1238</v>
      </c>
      <c r="M76" s="296"/>
      <c r="N76" s="296"/>
      <c r="O76" s="296"/>
      <c r="P76" s="167"/>
      <c r="Q76" s="199"/>
      <c r="R76" s="77"/>
      <c r="S76" s="77"/>
    </row>
    <row r="77" spans="1:19" ht="12.75" customHeight="1">
      <c r="A77" s="136" t="s">
        <v>1335</v>
      </c>
      <c r="B77" s="444" t="s">
        <v>1336</v>
      </c>
      <c r="C77" s="445" t="s">
        <v>1197</v>
      </c>
      <c r="D77" s="445" t="s">
        <v>114</v>
      </c>
      <c r="E77" s="114" t="s">
        <v>1242</v>
      </c>
      <c r="F77" s="114" t="s">
        <v>1238</v>
      </c>
      <c r="G77" s="114" t="s">
        <v>1247</v>
      </c>
      <c r="H77" s="441">
        <v>31582442.66</v>
      </c>
      <c r="I77" s="442">
        <v>155.77728560084046</v>
      </c>
      <c r="J77" s="443">
        <v>3.5530757481879727E-2</v>
      </c>
      <c r="K77" s="443">
        <v>3.5530757481879505E-2</v>
      </c>
      <c r="L77" s="443">
        <v>0.45552932309881178</v>
      </c>
      <c r="M77" s="296"/>
      <c r="N77" s="296"/>
      <c r="O77" s="296"/>
      <c r="P77" s="167"/>
      <c r="Q77" s="199"/>
      <c r="R77" s="77"/>
      <c r="S77" s="77"/>
    </row>
    <row r="78" spans="1:19" ht="12.75" customHeight="1">
      <c r="A78" s="136" t="s">
        <v>1337</v>
      </c>
      <c r="B78" s="444" t="s">
        <v>1338</v>
      </c>
      <c r="C78" s="445" t="s">
        <v>1339</v>
      </c>
      <c r="D78" s="445" t="s">
        <v>114</v>
      </c>
      <c r="E78" s="114" t="s">
        <v>1242</v>
      </c>
      <c r="F78" s="114" t="s">
        <v>116</v>
      </c>
      <c r="G78" s="114" t="s">
        <v>1243</v>
      </c>
      <c r="H78" s="441">
        <v>225858322.0614</v>
      </c>
      <c r="I78" s="442">
        <v>1179.3372999999999</v>
      </c>
      <c r="J78" s="443">
        <v>4.2080901443380503E-2</v>
      </c>
      <c r="K78" s="443">
        <v>3.9824301434043807E-2</v>
      </c>
      <c r="L78" s="443">
        <v>0.264916136360829</v>
      </c>
      <c r="M78" s="296"/>
      <c r="N78" s="296"/>
      <c r="O78" s="296"/>
      <c r="P78" s="167"/>
      <c r="Q78" s="199"/>
      <c r="R78" s="77"/>
      <c r="S78" s="77"/>
    </row>
    <row r="79" spans="1:19" s="267" customFormat="1" ht="12.75" customHeight="1">
      <c r="A79" s="136" t="s">
        <v>1238</v>
      </c>
      <c r="B79" s="444" t="s">
        <v>1238</v>
      </c>
      <c r="C79" s="445" t="s">
        <v>1238</v>
      </c>
      <c r="D79" s="445" t="s">
        <v>1238</v>
      </c>
      <c r="E79" s="114" t="s">
        <v>1238</v>
      </c>
      <c r="F79" s="114" t="s">
        <v>117</v>
      </c>
      <c r="G79" s="114" t="s">
        <v>1243</v>
      </c>
      <c r="H79" s="441">
        <v>12450769.947699999</v>
      </c>
      <c r="I79" s="442">
        <v>1096.2973</v>
      </c>
      <c r="J79" s="443">
        <v>0.108026287446366</v>
      </c>
      <c r="K79" s="443">
        <v>3.8977843142373292E-2</v>
      </c>
      <c r="L79" s="443">
        <v>0.25256350752852552</v>
      </c>
      <c r="M79" s="296"/>
      <c r="N79" s="296"/>
      <c r="O79" s="296"/>
      <c r="P79" s="241"/>
      <c r="Q79" s="242"/>
      <c r="R79" s="77"/>
      <c r="S79" s="77"/>
    </row>
    <row r="80" spans="1:19" s="267" customFormat="1" ht="12.75" customHeight="1">
      <c r="A80" s="136" t="s">
        <v>1238</v>
      </c>
      <c r="B80" s="444" t="s">
        <v>1238</v>
      </c>
      <c r="C80" s="445" t="s">
        <v>1238</v>
      </c>
      <c r="D80" s="445" t="s">
        <v>1238</v>
      </c>
      <c r="E80" s="114" t="s">
        <v>1238</v>
      </c>
      <c r="F80" s="114" t="s">
        <v>118</v>
      </c>
      <c r="G80" s="114" t="s">
        <v>1243</v>
      </c>
      <c r="H80" s="441">
        <v>145.53110000000001</v>
      </c>
      <c r="I80" s="442">
        <v>0</v>
      </c>
      <c r="J80" s="443">
        <v>3.9377934900994394E-2</v>
      </c>
      <c r="K80" s="443" t="s">
        <v>1238</v>
      </c>
      <c r="L80" s="443" t="s">
        <v>1238</v>
      </c>
      <c r="M80" s="296"/>
      <c r="N80" s="296"/>
      <c r="O80" s="296"/>
      <c r="P80" s="241"/>
      <c r="Q80" s="242"/>
      <c r="R80" s="77"/>
      <c r="S80" s="77"/>
    </row>
    <row r="81" spans="1:19" s="267" customFormat="1" ht="12.75" customHeight="1">
      <c r="A81" s="136" t="s">
        <v>1238</v>
      </c>
      <c r="B81" s="444" t="s">
        <v>1238</v>
      </c>
      <c r="C81" s="445" t="s">
        <v>1238</v>
      </c>
      <c r="D81" s="445" t="s">
        <v>1238</v>
      </c>
      <c r="E81" s="114" t="s">
        <v>1238</v>
      </c>
      <c r="F81" s="114" t="s">
        <v>1242</v>
      </c>
      <c r="G81" s="114" t="s">
        <v>1243</v>
      </c>
      <c r="H81" s="441">
        <v>3216114.8297999999</v>
      </c>
      <c r="I81" s="442">
        <v>1200.9475</v>
      </c>
      <c r="J81" s="443">
        <v>5.5630063230605709E-2</v>
      </c>
      <c r="K81" s="443">
        <v>4.0663915049593546E-2</v>
      </c>
      <c r="L81" s="443">
        <v>0.27725817634223926</v>
      </c>
      <c r="M81" s="296"/>
      <c r="N81" s="296"/>
      <c r="O81" s="296"/>
      <c r="P81" s="241"/>
      <c r="Q81" s="242"/>
      <c r="R81" s="77"/>
      <c r="S81" s="77"/>
    </row>
    <row r="82" spans="1:19" ht="12.75" customHeight="1">
      <c r="A82" s="113" t="s">
        <v>1340</v>
      </c>
      <c r="B82" s="194">
        <v>74643964821</v>
      </c>
      <c r="C82" s="439" t="s">
        <v>1341</v>
      </c>
      <c r="D82" s="439" t="s">
        <v>114</v>
      </c>
      <c r="E82" s="114" t="s">
        <v>1250</v>
      </c>
      <c r="F82" s="114" t="s">
        <v>1238</v>
      </c>
      <c r="G82" s="114" t="s">
        <v>1247</v>
      </c>
      <c r="H82" s="441">
        <v>189109805.99000001</v>
      </c>
      <c r="I82" s="442">
        <v>131.26432774278783</v>
      </c>
      <c r="J82" s="443">
        <v>0.55033430418967111</v>
      </c>
      <c r="K82" s="443">
        <v>5.8680437598823687E-5</v>
      </c>
      <c r="L82" s="443">
        <v>1.5401953641456245E-3</v>
      </c>
      <c r="M82" s="296"/>
      <c r="N82" s="296"/>
      <c r="O82" s="296"/>
      <c r="P82" s="167"/>
      <c r="Q82" s="199"/>
      <c r="R82" s="77"/>
      <c r="S82" s="77"/>
    </row>
    <row r="83" spans="1:19" ht="12.75" customHeight="1">
      <c r="A83" s="113" t="s">
        <v>1342</v>
      </c>
      <c r="B83" s="194" t="s">
        <v>1343</v>
      </c>
      <c r="C83" s="439" t="s">
        <v>1344</v>
      </c>
      <c r="D83" s="439" t="s">
        <v>1098</v>
      </c>
      <c r="E83" s="114" t="s">
        <v>1250</v>
      </c>
      <c r="F83" s="114" t="s">
        <v>1238</v>
      </c>
      <c r="G83" s="114" t="s">
        <v>1247</v>
      </c>
      <c r="H83" s="441">
        <v>530074166.14999998</v>
      </c>
      <c r="I83" s="442">
        <v>1019373.3964423077</v>
      </c>
      <c r="J83" s="443">
        <v>2.0011215275128613E-4</v>
      </c>
      <c r="K83" s="443">
        <v>2.0011215275128613E-4</v>
      </c>
      <c r="L83" s="443">
        <v>2.4143327278374205E-3</v>
      </c>
      <c r="M83" s="296"/>
      <c r="N83" s="296"/>
      <c r="O83" s="296"/>
      <c r="P83" s="167"/>
      <c r="Q83" s="199"/>
      <c r="R83" s="77"/>
      <c r="S83" s="77"/>
    </row>
    <row r="84" spans="1:19" ht="12.75" customHeight="1">
      <c r="A84" s="113" t="s">
        <v>1345</v>
      </c>
      <c r="B84" s="194" t="s">
        <v>1346</v>
      </c>
      <c r="C84" s="439" t="s">
        <v>1347</v>
      </c>
      <c r="D84" s="439" t="s">
        <v>1098</v>
      </c>
      <c r="E84" s="114" t="s">
        <v>1260</v>
      </c>
      <c r="F84" s="114" t="s">
        <v>1238</v>
      </c>
      <c r="G84" s="114" t="s">
        <v>1243</v>
      </c>
      <c r="H84" s="441">
        <v>66953658.68</v>
      </c>
      <c r="I84" s="442">
        <v>784.2870033042999</v>
      </c>
      <c r="J84" s="443">
        <v>1.9706008160755628E-2</v>
      </c>
      <c r="K84" s="443">
        <v>2.1042042598227173E-2</v>
      </c>
      <c r="L84" s="443">
        <v>2.3557653387666244E-2</v>
      </c>
      <c r="M84" s="296"/>
      <c r="N84" s="296"/>
      <c r="O84" s="296"/>
      <c r="P84" s="167"/>
      <c r="Q84" s="199"/>
      <c r="R84" s="77"/>
      <c r="S84" s="77"/>
    </row>
    <row r="85" spans="1:19" ht="12.75" customHeight="1">
      <c r="A85" s="113" t="s">
        <v>1461</v>
      </c>
      <c r="B85" s="194">
        <v>89809469629</v>
      </c>
      <c r="C85" s="439" t="s">
        <v>1348</v>
      </c>
      <c r="D85" s="439" t="s">
        <v>1098</v>
      </c>
      <c r="E85" s="114" t="s">
        <v>1250</v>
      </c>
      <c r="F85" s="114" t="s">
        <v>1238</v>
      </c>
      <c r="G85" s="114" t="s">
        <v>1243</v>
      </c>
      <c r="H85" s="441">
        <v>275418974.64999998</v>
      </c>
      <c r="I85" s="442">
        <v>764.48489958043342</v>
      </c>
      <c r="J85" s="443">
        <v>9.4448550303922296E-2</v>
      </c>
      <c r="K85" s="443">
        <v>7.0075203126696017E-4</v>
      </c>
      <c r="L85" s="443">
        <v>-4.3279945842733536E-4</v>
      </c>
      <c r="M85" s="296"/>
      <c r="N85" s="296"/>
      <c r="O85" s="296"/>
      <c r="P85" s="167"/>
      <c r="Q85" s="199"/>
      <c r="R85" s="77"/>
      <c r="S85" s="77"/>
    </row>
    <row r="86" spans="1:19" ht="12.75" customHeight="1">
      <c r="A86" s="113" t="s">
        <v>1349</v>
      </c>
      <c r="B86" s="194">
        <v>85535430386</v>
      </c>
      <c r="C86" s="439" t="s">
        <v>1350</v>
      </c>
      <c r="D86" s="439" t="s">
        <v>1098</v>
      </c>
      <c r="E86" s="114" t="s">
        <v>1242</v>
      </c>
      <c r="F86" s="114" t="s">
        <v>1238</v>
      </c>
      <c r="G86" s="114" t="s">
        <v>1247</v>
      </c>
      <c r="H86" s="441">
        <v>168928896.16999999</v>
      </c>
      <c r="I86" s="442">
        <v>53.366279759676978</v>
      </c>
      <c r="J86" s="443">
        <v>3.7816874118130839E-2</v>
      </c>
      <c r="K86" s="443">
        <v>3.8858259101794967E-2</v>
      </c>
      <c r="L86" s="443">
        <v>0.1874811509233667</v>
      </c>
      <c r="M86" s="296"/>
      <c r="N86" s="296"/>
      <c r="O86" s="296"/>
      <c r="P86" s="167"/>
      <c r="Q86" s="199"/>
      <c r="R86" s="77"/>
      <c r="S86" s="77"/>
    </row>
    <row r="87" spans="1:19" ht="12.75" customHeight="1">
      <c r="A87" s="136" t="s">
        <v>1351</v>
      </c>
      <c r="B87" s="194">
        <v>40425097619</v>
      </c>
      <c r="C87" s="439" t="s">
        <v>1352</v>
      </c>
      <c r="D87" s="439" t="s">
        <v>1098</v>
      </c>
      <c r="E87" s="114" t="s">
        <v>1242</v>
      </c>
      <c r="F87" s="114" t="s">
        <v>1238</v>
      </c>
      <c r="G87" s="114" t="s">
        <v>1243</v>
      </c>
      <c r="H87" s="441">
        <v>25318755.27</v>
      </c>
      <c r="I87" s="442">
        <v>882.25985923074927</v>
      </c>
      <c r="J87" s="443">
        <v>6.3345773029795271E-2</v>
      </c>
      <c r="K87" s="443">
        <v>2.8929807000308783E-2</v>
      </c>
      <c r="L87" s="443">
        <v>0.20703877421060035</v>
      </c>
      <c r="M87" s="296"/>
      <c r="N87" s="296"/>
      <c r="O87" s="296"/>
      <c r="P87" s="167"/>
      <c r="Q87" s="199"/>
      <c r="R87" s="77"/>
      <c r="S87" s="77"/>
    </row>
    <row r="88" spans="1:19" ht="12.75" customHeight="1">
      <c r="A88" s="113" t="s">
        <v>1353</v>
      </c>
      <c r="B88" s="194" t="s">
        <v>1354</v>
      </c>
      <c r="C88" s="439" t="s">
        <v>1355</v>
      </c>
      <c r="D88" s="439" t="s">
        <v>1098</v>
      </c>
      <c r="E88" s="114" t="s">
        <v>1260</v>
      </c>
      <c r="F88" s="114" t="s">
        <v>1238</v>
      </c>
      <c r="G88" s="114" t="s">
        <v>1293</v>
      </c>
      <c r="H88" s="441">
        <v>15611618.109999999</v>
      </c>
      <c r="I88" s="442">
        <v>711.23000562000254</v>
      </c>
      <c r="J88" s="443">
        <v>-3.6943225151971903E-3</v>
      </c>
      <c r="K88" s="443">
        <v>-7.4224370711317711E-4</v>
      </c>
      <c r="L88" s="443">
        <v>-1.1863810593495727E-2</v>
      </c>
      <c r="M88" s="296"/>
      <c r="N88" s="296"/>
      <c r="O88" s="296"/>
      <c r="P88" s="167"/>
      <c r="Q88" s="199"/>
      <c r="R88" s="77"/>
      <c r="S88" s="77"/>
    </row>
    <row r="89" spans="1:19" ht="12.75" customHeight="1">
      <c r="A89" s="113" t="s">
        <v>1356</v>
      </c>
      <c r="B89" s="194">
        <v>61515780704</v>
      </c>
      <c r="C89" s="439" t="s">
        <v>1357</v>
      </c>
      <c r="D89" s="439" t="s">
        <v>1098</v>
      </c>
      <c r="E89" s="114" t="s">
        <v>1250</v>
      </c>
      <c r="F89" s="114" t="s">
        <v>1238</v>
      </c>
      <c r="G89" s="114" t="s">
        <v>1247</v>
      </c>
      <c r="H89" s="441">
        <v>288753757.36000001</v>
      </c>
      <c r="I89" s="442">
        <v>133.19061297291557</v>
      </c>
      <c r="J89" s="443">
        <v>1.3736689783210076E-2</v>
      </c>
      <c r="K89" s="443">
        <v>3.9739321103993142E-4</v>
      </c>
      <c r="L89" s="443">
        <v>1.4256382314803417E-4</v>
      </c>
      <c r="M89" s="296"/>
      <c r="N89" s="296"/>
      <c r="O89" s="296"/>
      <c r="P89" s="167"/>
      <c r="Q89" s="199"/>
      <c r="R89" s="77"/>
      <c r="S89" s="77"/>
    </row>
    <row r="90" spans="1:19" ht="12.75" customHeight="1">
      <c r="A90" s="113" t="s">
        <v>1358</v>
      </c>
      <c r="B90" s="194">
        <v>16128752508</v>
      </c>
      <c r="C90" s="439" t="s">
        <v>1359</v>
      </c>
      <c r="D90" s="439" t="s">
        <v>1098</v>
      </c>
      <c r="E90" s="114" t="s">
        <v>1246</v>
      </c>
      <c r="F90" s="114" t="s">
        <v>1238</v>
      </c>
      <c r="G90" s="114" t="s">
        <v>1243</v>
      </c>
      <c r="H90" s="441">
        <v>64815163.420000002</v>
      </c>
      <c r="I90" s="442">
        <v>114.00141731045069</v>
      </c>
      <c r="J90" s="443">
        <v>3.7237392800191449E-2</v>
      </c>
      <c r="K90" s="443">
        <v>2.0366523316164509E-2</v>
      </c>
      <c r="L90" s="443">
        <v>-7.695463783430001E-3</v>
      </c>
      <c r="M90" s="296"/>
      <c r="N90" s="296"/>
      <c r="O90" s="296"/>
      <c r="P90" s="167"/>
      <c r="Q90" s="199"/>
      <c r="R90" s="77"/>
      <c r="S90" s="77"/>
    </row>
    <row r="91" spans="1:19" ht="12.75" customHeight="1">
      <c r="A91" s="113" t="s">
        <v>1377</v>
      </c>
      <c r="B91" s="194">
        <v>89187481269</v>
      </c>
      <c r="C91" s="439" t="s">
        <v>1378</v>
      </c>
      <c r="D91" s="439" t="s">
        <v>1379</v>
      </c>
      <c r="E91" s="114" t="s">
        <v>1260</v>
      </c>
      <c r="F91" s="114" t="s">
        <v>1238</v>
      </c>
      <c r="G91" s="114" t="s">
        <v>1243</v>
      </c>
      <c r="H91" s="441">
        <v>167088489.58750001</v>
      </c>
      <c r="I91" s="442">
        <v>836.06042283509885</v>
      </c>
      <c r="J91" s="443">
        <v>2.073479783531984E-2</v>
      </c>
      <c r="K91" s="443">
        <v>9.9477509012817489E-3</v>
      </c>
      <c r="L91" s="443">
        <v>1.1547210174304379E-2</v>
      </c>
      <c r="M91" s="296"/>
      <c r="N91" s="296"/>
      <c r="O91" s="296"/>
      <c r="P91" s="167"/>
      <c r="Q91" s="199"/>
      <c r="R91" s="77"/>
      <c r="S91" s="77"/>
    </row>
    <row r="92" spans="1:19" ht="12.75" customHeight="1">
      <c r="A92" s="113" t="s">
        <v>1380</v>
      </c>
      <c r="B92" s="194" t="s">
        <v>1381</v>
      </c>
      <c r="C92" s="439" t="s">
        <v>1382</v>
      </c>
      <c r="D92" s="439" t="s">
        <v>1379</v>
      </c>
      <c r="E92" s="114" t="s">
        <v>1250</v>
      </c>
      <c r="F92" s="114" t="s">
        <v>1238</v>
      </c>
      <c r="G92" s="114" t="s">
        <v>1243</v>
      </c>
      <c r="H92" s="441">
        <v>419168131.43550003</v>
      </c>
      <c r="I92" s="442">
        <v>840.12200048750287</v>
      </c>
      <c r="J92" s="443">
        <v>-4.0067337950225212E-2</v>
      </c>
      <c r="K92" s="443">
        <v>5.6880246410895285E-3</v>
      </c>
      <c r="L92" s="443">
        <v>-2.4648495606481413E-2</v>
      </c>
      <c r="M92" s="296"/>
      <c r="N92" s="296"/>
      <c r="O92" s="296"/>
      <c r="P92" s="167"/>
      <c r="Q92" s="199"/>
      <c r="R92" s="77"/>
      <c r="S92" s="77"/>
    </row>
    <row r="93" spans="1:19" ht="12.75" customHeight="1">
      <c r="A93" s="113" t="s">
        <v>1383</v>
      </c>
      <c r="B93" s="194">
        <v>27751007165</v>
      </c>
      <c r="C93" s="439" t="s">
        <v>1384</v>
      </c>
      <c r="D93" s="439" t="s">
        <v>1379</v>
      </c>
      <c r="E93" s="114" t="s">
        <v>1250</v>
      </c>
      <c r="F93" s="114" t="s">
        <v>1238</v>
      </c>
      <c r="G93" s="114" t="s">
        <v>1243</v>
      </c>
      <c r="H93" s="441">
        <v>34202103.613499999</v>
      </c>
      <c r="I93" s="442">
        <v>792.03245124878686</v>
      </c>
      <c r="J93" s="443">
        <v>1.3342754344982666E-3</v>
      </c>
      <c r="K93" s="443">
        <v>5.2763763566123778E-3</v>
      </c>
      <c r="L93" s="443">
        <v>-8.9609689900927991E-3</v>
      </c>
      <c r="M93" s="296"/>
      <c r="N93" s="296"/>
      <c r="O93" s="296"/>
      <c r="P93" s="167"/>
      <c r="Q93" s="199"/>
      <c r="R93" s="77"/>
      <c r="S93" s="77"/>
    </row>
    <row r="94" spans="1:19" ht="12.75" customHeight="1">
      <c r="A94" s="136" t="s">
        <v>1385</v>
      </c>
      <c r="B94" s="194">
        <v>20010251059</v>
      </c>
      <c r="C94" s="439" t="s">
        <v>1386</v>
      </c>
      <c r="D94" s="439" t="s">
        <v>1379</v>
      </c>
      <c r="E94" s="114" t="s">
        <v>1250</v>
      </c>
      <c r="F94" s="114" t="s">
        <v>1238</v>
      </c>
      <c r="G94" s="114" t="s">
        <v>1243</v>
      </c>
      <c r="H94" s="441">
        <v>266422175.3188</v>
      </c>
      <c r="I94" s="442">
        <v>804.48410998206748</v>
      </c>
      <c r="J94" s="443">
        <v>-1.8706169283578156E-2</v>
      </c>
      <c r="K94" s="443">
        <v>1.179541781158866E-3</v>
      </c>
      <c r="L94" s="443">
        <v>-5.2519667879851184E-3</v>
      </c>
      <c r="M94" s="296"/>
      <c r="N94" s="296"/>
      <c r="O94" s="296"/>
      <c r="P94" s="167"/>
      <c r="Q94" s="199"/>
      <c r="R94" s="77"/>
      <c r="S94" s="77"/>
    </row>
    <row r="95" spans="1:19" ht="12.75" customHeight="1">
      <c r="A95" s="136" t="s">
        <v>1387</v>
      </c>
      <c r="B95" s="194" t="s">
        <v>1388</v>
      </c>
      <c r="C95" s="439" t="s">
        <v>1389</v>
      </c>
      <c r="D95" s="439" t="s">
        <v>1379</v>
      </c>
      <c r="E95" s="114" t="s">
        <v>1250</v>
      </c>
      <c r="F95" s="114" t="s">
        <v>1238</v>
      </c>
      <c r="G95" s="114" t="s">
        <v>1247</v>
      </c>
      <c r="H95" s="441">
        <v>236623403.73410001</v>
      </c>
      <c r="I95" s="442">
        <v>103.52307152748787</v>
      </c>
      <c r="J95" s="443">
        <v>-4.7646016951310766E-2</v>
      </c>
      <c r="K95" s="443">
        <v>4.266732093438641E-5</v>
      </c>
      <c r="L95" s="443">
        <v>-3.4002018671858147E-3</v>
      </c>
      <c r="M95" s="296"/>
      <c r="N95" s="296"/>
      <c r="O95" s="296"/>
      <c r="P95" s="167"/>
      <c r="Q95" s="199"/>
      <c r="R95" s="77"/>
      <c r="S95" s="77"/>
    </row>
    <row r="96" spans="1:19" ht="12.75" customHeight="1">
      <c r="A96" s="113" t="s">
        <v>1390</v>
      </c>
      <c r="B96" s="194" t="s">
        <v>1391</v>
      </c>
      <c r="C96" s="439" t="s">
        <v>1392</v>
      </c>
      <c r="D96" s="439" t="s">
        <v>1379</v>
      </c>
      <c r="E96" s="114" t="s">
        <v>1250</v>
      </c>
      <c r="F96" s="114" t="s">
        <v>1238</v>
      </c>
      <c r="G96" s="114" t="s">
        <v>1293</v>
      </c>
      <c r="H96" s="441">
        <v>130630116.4674</v>
      </c>
      <c r="I96" s="442">
        <v>681.60433774533954</v>
      </c>
      <c r="J96" s="443">
        <v>-5.02952302370826E-2</v>
      </c>
      <c r="K96" s="443">
        <v>1.282096495762719E-3</v>
      </c>
      <c r="L96" s="443">
        <v>-4.6516324538595777E-3</v>
      </c>
      <c r="M96" s="296"/>
      <c r="N96" s="296"/>
      <c r="O96" s="296"/>
      <c r="P96" s="167"/>
      <c r="Q96" s="199"/>
      <c r="R96" s="77"/>
      <c r="S96" s="77"/>
    </row>
    <row r="97" spans="1:19" s="267" customFormat="1" ht="12.75" customHeight="1">
      <c r="A97" s="113" t="s">
        <v>1393</v>
      </c>
      <c r="B97" s="194" t="s">
        <v>1394</v>
      </c>
      <c r="C97" s="439" t="s">
        <v>1395</v>
      </c>
      <c r="D97" s="439" t="s">
        <v>1379</v>
      </c>
      <c r="E97" s="114" t="s">
        <v>1266</v>
      </c>
      <c r="F97" s="114" t="s">
        <v>1238</v>
      </c>
      <c r="G97" s="114" t="s">
        <v>1243</v>
      </c>
      <c r="H97" s="441">
        <v>7645246.7659</v>
      </c>
      <c r="I97" s="442">
        <v>733.76307579982847</v>
      </c>
      <c r="J97" s="443">
        <v>-2.7799417880610799E-2</v>
      </c>
      <c r="K97" s="443">
        <v>-2.2997680741816406E-3</v>
      </c>
      <c r="L97" s="443">
        <v>-8.6575761254434891E-3</v>
      </c>
      <c r="M97" s="296"/>
      <c r="N97" s="296"/>
      <c r="O97" s="296"/>
      <c r="P97" s="167"/>
      <c r="Q97" s="199"/>
      <c r="R97" s="77"/>
      <c r="S97" s="77"/>
    </row>
    <row r="98" spans="1:19" s="267" customFormat="1" ht="12.75" customHeight="1">
      <c r="A98" s="113" t="s">
        <v>1398</v>
      </c>
      <c r="B98" s="194">
        <v>79301865686</v>
      </c>
      <c r="C98" s="439" t="s">
        <v>1399</v>
      </c>
      <c r="D98" s="439" t="s">
        <v>1379</v>
      </c>
      <c r="E98" s="114" t="s">
        <v>1260</v>
      </c>
      <c r="F98" s="114" t="s">
        <v>1238</v>
      </c>
      <c r="G98" s="114" t="s">
        <v>1243</v>
      </c>
      <c r="H98" s="441">
        <v>138141355.56</v>
      </c>
      <c r="I98" s="442">
        <v>924.8710084905747</v>
      </c>
      <c r="J98" s="443">
        <v>3.7060467098920746E-2</v>
      </c>
      <c r="K98" s="443">
        <v>1.5720959084279729E-2</v>
      </c>
      <c r="L98" s="443">
        <v>6.6905829102223979E-2</v>
      </c>
      <c r="M98" s="296"/>
      <c r="N98" s="296"/>
      <c r="O98" s="296"/>
      <c r="P98" s="167"/>
      <c r="Q98" s="199"/>
      <c r="R98" s="77"/>
      <c r="S98" s="77"/>
    </row>
    <row r="99" spans="1:19" s="267" customFormat="1" ht="12.75" customHeight="1">
      <c r="A99" s="113" t="s">
        <v>1596</v>
      </c>
      <c r="B99" s="194" t="s">
        <v>1396</v>
      </c>
      <c r="C99" s="439" t="s">
        <v>1397</v>
      </c>
      <c r="D99" s="439" t="s">
        <v>1379</v>
      </c>
      <c r="E99" s="114" t="s">
        <v>1266</v>
      </c>
      <c r="F99" s="114" t="s">
        <v>1238</v>
      </c>
      <c r="G99" s="114" t="s">
        <v>1243</v>
      </c>
      <c r="H99" s="441">
        <v>34598045.641599998</v>
      </c>
      <c r="I99" s="442">
        <v>1055.9897956078562</v>
      </c>
      <c r="J99" s="443">
        <v>0.10798679683730561</v>
      </c>
      <c r="K99" s="443">
        <v>3.560277882324181E-2</v>
      </c>
      <c r="L99" s="443">
        <v>0.21766647526112304</v>
      </c>
      <c r="M99" s="296"/>
      <c r="N99" s="296"/>
      <c r="O99" s="296"/>
      <c r="P99" s="167"/>
      <c r="Q99" s="199"/>
      <c r="R99" s="77"/>
      <c r="S99" s="77"/>
    </row>
    <row r="100" spans="1:19" s="267" customFormat="1" ht="12.75" customHeight="1">
      <c r="A100" s="113" t="s">
        <v>1400</v>
      </c>
      <c r="B100" s="194" t="s">
        <v>1401</v>
      </c>
      <c r="C100" s="439" t="s">
        <v>1402</v>
      </c>
      <c r="D100" s="439" t="s">
        <v>1379</v>
      </c>
      <c r="E100" s="114" t="s">
        <v>1266</v>
      </c>
      <c r="F100" s="114" t="s">
        <v>1238</v>
      </c>
      <c r="G100" s="114" t="s">
        <v>1243</v>
      </c>
      <c r="H100" s="441">
        <v>270309407.16049999</v>
      </c>
      <c r="I100" s="442">
        <v>861.18850242674239</v>
      </c>
      <c r="J100" s="443">
        <v>0.12835768976904816</v>
      </c>
      <c r="K100" s="443">
        <v>1.726299326600067E-2</v>
      </c>
      <c r="L100" s="443">
        <v>0.12276332167919657</v>
      </c>
      <c r="M100" s="296"/>
      <c r="N100" s="296"/>
      <c r="O100" s="296"/>
      <c r="P100" s="167"/>
      <c r="Q100" s="199"/>
      <c r="R100" s="77"/>
      <c r="S100" s="77"/>
    </row>
    <row r="101" spans="1:19" s="267" customFormat="1" ht="12.75" customHeight="1">
      <c r="A101" s="113" t="s">
        <v>1485</v>
      </c>
      <c r="B101" s="194" t="s">
        <v>1486</v>
      </c>
      <c r="C101" s="439" t="s">
        <v>1487</v>
      </c>
      <c r="D101" s="439" t="s">
        <v>1379</v>
      </c>
      <c r="E101" s="114" t="s">
        <v>1250</v>
      </c>
      <c r="F101" s="114" t="s">
        <v>1238</v>
      </c>
      <c r="G101" s="114" t="s">
        <v>1293</v>
      </c>
      <c r="H101" s="441">
        <v>23581022.6952</v>
      </c>
      <c r="I101" s="442">
        <v>661.37110962407849</v>
      </c>
      <c r="J101" s="443">
        <v>-7.9351417286058767E-3</v>
      </c>
      <c r="K101" s="443">
        <v>-4.9956285746296514E-3</v>
      </c>
      <c r="L101" s="443" t="s">
        <v>1238</v>
      </c>
      <c r="M101" s="296"/>
      <c r="N101" s="296"/>
      <c r="O101" s="296"/>
      <c r="P101" s="167"/>
      <c r="Q101" s="199"/>
      <c r="R101" s="77"/>
      <c r="S101" s="77"/>
    </row>
    <row r="102" spans="1:19" s="267" customFormat="1" ht="12.75" customHeight="1">
      <c r="A102" s="113" t="s">
        <v>1403</v>
      </c>
      <c r="B102" s="194" t="s">
        <v>1404</v>
      </c>
      <c r="C102" s="439" t="s">
        <v>1405</v>
      </c>
      <c r="D102" s="439" t="s">
        <v>1379</v>
      </c>
      <c r="E102" s="114" t="s">
        <v>1260</v>
      </c>
      <c r="F102" s="114" t="s">
        <v>1238</v>
      </c>
      <c r="G102" s="114" t="s">
        <v>1243</v>
      </c>
      <c r="H102" s="441">
        <v>87077878.065899998</v>
      </c>
      <c r="I102" s="442">
        <v>749.98983717388455</v>
      </c>
      <c r="J102" s="443">
        <v>7.8569042215050455E-2</v>
      </c>
      <c r="K102" s="443">
        <v>5.2600194073073592E-3</v>
      </c>
      <c r="L102" s="443" t="s">
        <v>1238</v>
      </c>
      <c r="M102" s="296"/>
      <c r="N102" s="296"/>
      <c r="O102" s="296"/>
      <c r="P102" s="167"/>
      <c r="Q102" s="199"/>
      <c r="R102" s="77"/>
      <c r="S102" s="77"/>
    </row>
    <row r="103" spans="1:19" s="267" customFormat="1" ht="12.75" customHeight="1">
      <c r="A103" s="113" t="s">
        <v>1406</v>
      </c>
      <c r="B103" s="194">
        <v>37884602446</v>
      </c>
      <c r="C103" s="439" t="s">
        <v>1407</v>
      </c>
      <c r="D103" s="439" t="s">
        <v>80</v>
      </c>
      <c r="E103" s="114" t="s">
        <v>1242</v>
      </c>
      <c r="F103" s="114" t="s">
        <v>1238</v>
      </c>
      <c r="G103" s="114" t="s">
        <v>1247</v>
      </c>
      <c r="H103" s="441">
        <v>201551573.75889999</v>
      </c>
      <c r="I103" s="442">
        <v>138.40227024190827</v>
      </c>
      <c r="J103" s="443">
        <v>3.9999537613985003E-2</v>
      </c>
      <c r="K103" s="443">
        <v>3.4061473559150457E-2</v>
      </c>
      <c r="L103" s="443">
        <v>0.16511475056673652</v>
      </c>
      <c r="M103" s="296"/>
      <c r="N103" s="296"/>
      <c r="O103" s="296"/>
      <c r="P103" s="167"/>
      <c r="Q103" s="199"/>
      <c r="R103" s="77"/>
      <c r="S103" s="77"/>
    </row>
    <row r="104" spans="1:19" s="267" customFormat="1" ht="12.75" customHeight="1">
      <c r="A104" s="113" t="s">
        <v>1488</v>
      </c>
      <c r="B104" s="194" t="s">
        <v>1408</v>
      </c>
      <c r="C104" s="439" t="s">
        <v>1409</v>
      </c>
      <c r="D104" s="439" t="s">
        <v>80</v>
      </c>
      <c r="E104" s="114" t="s">
        <v>1250</v>
      </c>
      <c r="F104" s="114" t="s">
        <v>1238</v>
      </c>
      <c r="G104" s="114" t="s">
        <v>1293</v>
      </c>
      <c r="H104" s="441">
        <v>91242073.076199993</v>
      </c>
      <c r="I104" s="442">
        <v>734.78867580697397</v>
      </c>
      <c r="J104" s="443">
        <v>-6.1389539420715344E-3</v>
      </c>
      <c r="K104" s="443">
        <v>3.7107499778188391E-4</v>
      </c>
      <c r="L104" s="443">
        <v>-6.2212806419245092E-3</v>
      </c>
      <c r="M104" s="296"/>
      <c r="N104" s="296"/>
      <c r="O104" s="296"/>
      <c r="P104" s="167"/>
      <c r="Q104" s="199"/>
      <c r="R104" s="77"/>
      <c r="S104" s="77"/>
    </row>
    <row r="105" spans="1:19" s="267" customFormat="1" ht="12.75" customHeight="1">
      <c r="A105" s="113" t="s">
        <v>1410</v>
      </c>
      <c r="B105" s="194">
        <v>94465089647</v>
      </c>
      <c r="C105" s="439" t="s">
        <v>1411</v>
      </c>
      <c r="D105" s="439" t="s">
        <v>80</v>
      </c>
      <c r="E105" s="114" t="s">
        <v>1250</v>
      </c>
      <c r="F105" s="114" t="s">
        <v>1238</v>
      </c>
      <c r="G105" s="114" t="s">
        <v>1243</v>
      </c>
      <c r="H105" s="441">
        <v>1832373466.1891003</v>
      </c>
      <c r="I105" s="442">
        <v>1582.8664664670368</v>
      </c>
      <c r="J105" s="443">
        <v>-2.065064803943184E-2</v>
      </c>
      <c r="K105" s="443">
        <v>2.9981153207756517E-3</v>
      </c>
      <c r="L105" s="443">
        <v>-1.7477551035564143E-2</v>
      </c>
      <c r="M105" s="296"/>
      <c r="N105" s="296"/>
      <c r="O105" s="296"/>
      <c r="P105" s="167"/>
      <c r="Q105" s="199"/>
      <c r="R105" s="77"/>
      <c r="S105" s="77"/>
    </row>
    <row r="106" spans="1:19" s="267" customFormat="1" ht="12.75" customHeight="1">
      <c r="A106" s="113" t="s">
        <v>1412</v>
      </c>
      <c r="B106" s="194">
        <v>78935969676</v>
      </c>
      <c r="C106" s="439" t="s">
        <v>1413</v>
      </c>
      <c r="D106" s="439" t="s">
        <v>80</v>
      </c>
      <c r="E106" s="114" t="s">
        <v>1242</v>
      </c>
      <c r="F106" s="114" t="s">
        <v>1238</v>
      </c>
      <c r="G106" s="114" t="s">
        <v>1243</v>
      </c>
      <c r="H106" s="441">
        <v>80009802.202000007</v>
      </c>
      <c r="I106" s="442">
        <v>843.75389673082498</v>
      </c>
      <c r="J106" s="443">
        <v>3.8226207053940309E-2</v>
      </c>
      <c r="K106" s="443">
        <v>-2.2903193666579225E-2</v>
      </c>
      <c r="L106" s="443">
        <v>-0.12046983686922064</v>
      </c>
      <c r="M106" s="296"/>
      <c r="N106" s="296"/>
      <c r="O106" s="296"/>
      <c r="P106" s="167"/>
      <c r="Q106" s="199"/>
      <c r="R106" s="77"/>
      <c r="S106" s="77"/>
    </row>
    <row r="107" spans="1:19" s="267" customFormat="1" ht="12.75" customHeight="1">
      <c r="A107" s="113" t="s">
        <v>1414</v>
      </c>
      <c r="B107" s="194" t="s">
        <v>1415</v>
      </c>
      <c r="C107" s="439" t="s">
        <v>1416</v>
      </c>
      <c r="D107" s="439" t="s">
        <v>80</v>
      </c>
      <c r="E107" s="114" t="s">
        <v>1260</v>
      </c>
      <c r="F107" s="114" t="s">
        <v>1238</v>
      </c>
      <c r="G107" s="114" t="s">
        <v>1243</v>
      </c>
      <c r="H107" s="441">
        <v>64733470.376000002</v>
      </c>
      <c r="I107" s="442">
        <v>813.60475591376712</v>
      </c>
      <c r="J107" s="443">
        <v>-1.5990424630383249E-3</v>
      </c>
      <c r="K107" s="443">
        <v>-7.8796720741702853E-4</v>
      </c>
      <c r="L107" s="443">
        <v>-1.1259578163337447E-2</v>
      </c>
      <c r="M107" s="296"/>
      <c r="N107" s="296"/>
      <c r="O107" s="296"/>
      <c r="P107" s="167"/>
      <c r="Q107" s="199"/>
      <c r="R107" s="77"/>
      <c r="S107" s="77"/>
    </row>
    <row r="108" spans="1:19" s="267" customFormat="1" ht="12.75" customHeight="1">
      <c r="A108" s="113" t="s">
        <v>1417</v>
      </c>
      <c r="B108" s="194" t="s">
        <v>1418</v>
      </c>
      <c r="C108" s="439" t="s">
        <v>1419</v>
      </c>
      <c r="D108" s="439" t="s">
        <v>80</v>
      </c>
      <c r="E108" s="114" t="s">
        <v>1260</v>
      </c>
      <c r="F108" s="114" t="s">
        <v>1238</v>
      </c>
      <c r="G108" s="114" t="s">
        <v>1293</v>
      </c>
      <c r="H108" s="441">
        <v>99816404.145999998</v>
      </c>
      <c r="I108" s="442">
        <v>729.49832038836917</v>
      </c>
      <c r="J108" s="443">
        <v>-3.955889237291399E-3</v>
      </c>
      <c r="K108" s="443">
        <v>-3.7466832184029908E-4</v>
      </c>
      <c r="L108" s="443">
        <v>-1.7298177553040195E-2</v>
      </c>
      <c r="M108" s="296"/>
      <c r="N108" s="296"/>
      <c r="O108" s="296"/>
      <c r="P108" s="167"/>
      <c r="Q108" s="199"/>
      <c r="R108" s="77"/>
      <c r="S108" s="77"/>
    </row>
    <row r="109" spans="1:19" s="267" customFormat="1" ht="12.75" customHeight="1">
      <c r="A109" s="113" t="s">
        <v>1420</v>
      </c>
      <c r="B109" s="194">
        <v>35313366580</v>
      </c>
      <c r="C109" s="439" t="s">
        <v>1421</v>
      </c>
      <c r="D109" s="439" t="s">
        <v>80</v>
      </c>
      <c r="E109" s="114" t="s">
        <v>1250</v>
      </c>
      <c r="F109" s="114" t="s">
        <v>1422</v>
      </c>
      <c r="G109" s="114" t="s">
        <v>1243</v>
      </c>
      <c r="H109" s="441">
        <v>159419895.62560001</v>
      </c>
      <c r="I109" s="442">
        <v>1141.6646000000001</v>
      </c>
      <c r="J109" s="443">
        <v>1.7059034245386906E-2</v>
      </c>
      <c r="K109" s="443">
        <v>-1.9062065738983947E-5</v>
      </c>
      <c r="L109" s="443">
        <v>2.2702392422710993E-3</v>
      </c>
      <c r="M109" s="296"/>
      <c r="N109" s="296"/>
      <c r="O109" s="296"/>
      <c r="P109" s="167"/>
      <c r="Q109" s="199"/>
      <c r="R109" s="77"/>
      <c r="S109" s="77"/>
    </row>
    <row r="110" spans="1:19" s="267" customFormat="1" ht="12.75" customHeight="1">
      <c r="A110" s="113" t="s">
        <v>1238</v>
      </c>
      <c r="B110" s="194" t="s">
        <v>1238</v>
      </c>
      <c r="C110" s="439" t="s">
        <v>1238</v>
      </c>
      <c r="D110" s="439" t="s">
        <v>1238</v>
      </c>
      <c r="E110" s="114" t="s">
        <v>1238</v>
      </c>
      <c r="F110" s="114" t="s">
        <v>1423</v>
      </c>
      <c r="G110" s="114" t="s">
        <v>1243</v>
      </c>
      <c r="H110" s="441">
        <v>759421222.44400001</v>
      </c>
      <c r="I110" s="442">
        <v>1141.6646000000001</v>
      </c>
      <c r="J110" s="443">
        <v>-3.5115856632173759E-2</v>
      </c>
      <c r="K110" s="443">
        <v>-1.9062065738983947E-5</v>
      </c>
      <c r="L110" s="443">
        <v>2.2702392422710993E-3</v>
      </c>
      <c r="M110" s="296"/>
      <c r="N110" s="296"/>
      <c r="O110" s="296"/>
      <c r="P110" s="167"/>
      <c r="Q110" s="199"/>
      <c r="R110" s="77"/>
      <c r="S110" s="77"/>
    </row>
    <row r="111" spans="1:19" s="267" customFormat="1" ht="12.75" customHeight="1">
      <c r="A111" s="113" t="s">
        <v>1424</v>
      </c>
      <c r="B111" s="194">
        <v>41002460007</v>
      </c>
      <c r="C111" s="439" t="s">
        <v>1425</v>
      </c>
      <c r="D111" s="439" t="s">
        <v>80</v>
      </c>
      <c r="E111" s="114" t="s">
        <v>1242</v>
      </c>
      <c r="F111" s="114" t="s">
        <v>1238</v>
      </c>
      <c r="G111" s="114" t="s">
        <v>1243</v>
      </c>
      <c r="H111" s="441">
        <v>354156193.13730001</v>
      </c>
      <c r="I111" s="442">
        <v>1387.3381371700584</v>
      </c>
      <c r="J111" s="443">
        <v>5.1322090965747913E-2</v>
      </c>
      <c r="K111" s="443">
        <v>3.5719513008638071E-2</v>
      </c>
      <c r="L111" s="443">
        <v>0.21817413934339891</v>
      </c>
      <c r="M111" s="296"/>
      <c r="N111" s="296"/>
      <c r="O111" s="296"/>
      <c r="P111" s="167"/>
      <c r="Q111" s="199"/>
      <c r="R111" s="77"/>
      <c r="S111" s="77"/>
    </row>
    <row r="112" spans="1:19" s="267" customFormat="1" ht="12.75" customHeight="1">
      <c r="A112" s="113" t="s">
        <v>1426</v>
      </c>
      <c r="B112" s="194">
        <v>58320210450</v>
      </c>
      <c r="C112" s="439" t="s">
        <v>1427</v>
      </c>
      <c r="D112" s="439" t="s">
        <v>80</v>
      </c>
      <c r="E112" s="114" t="s">
        <v>1260</v>
      </c>
      <c r="F112" s="114" t="s">
        <v>1238</v>
      </c>
      <c r="G112" s="114" t="s">
        <v>1243</v>
      </c>
      <c r="H112" s="441">
        <v>27074850.263700001</v>
      </c>
      <c r="I112" s="442">
        <v>986.9703541008937</v>
      </c>
      <c r="J112" s="443">
        <v>-2.827813148854752E-2</v>
      </c>
      <c r="K112" s="443">
        <v>1.3289381837131575E-2</v>
      </c>
      <c r="L112" s="443">
        <v>8.7187698198384789E-2</v>
      </c>
      <c r="M112" s="296"/>
      <c r="N112" s="296"/>
      <c r="O112" s="296"/>
      <c r="P112" s="167"/>
      <c r="Q112" s="199"/>
      <c r="R112" s="77"/>
      <c r="S112" s="77"/>
    </row>
    <row r="113" spans="1:19" s="267" customFormat="1" ht="12.75" customHeight="1">
      <c r="A113" s="113" t="s">
        <v>1428</v>
      </c>
      <c r="B113" s="194">
        <v>31982273976</v>
      </c>
      <c r="C113" s="439" t="s">
        <v>1429</v>
      </c>
      <c r="D113" s="439" t="s">
        <v>80</v>
      </c>
      <c r="E113" s="114" t="s">
        <v>1260</v>
      </c>
      <c r="F113" s="114" t="s">
        <v>1238</v>
      </c>
      <c r="G113" s="114" t="s">
        <v>1243</v>
      </c>
      <c r="H113" s="441">
        <v>27768148.767200001</v>
      </c>
      <c r="I113" s="442">
        <v>1057.7128576376249</v>
      </c>
      <c r="J113" s="443">
        <v>7.2118708452975522E-2</v>
      </c>
      <c r="K113" s="443">
        <v>1.7837218906509467E-2</v>
      </c>
      <c r="L113" s="443">
        <v>0.14620357068557333</v>
      </c>
      <c r="M113" s="296"/>
      <c r="N113" s="296"/>
      <c r="O113" s="296"/>
      <c r="P113" s="167"/>
      <c r="Q113" s="199"/>
      <c r="R113" s="77"/>
      <c r="S113" s="77"/>
    </row>
    <row r="114" spans="1:19" s="267" customFormat="1" ht="12.75" customHeight="1">
      <c r="A114" s="113" t="s">
        <v>1430</v>
      </c>
      <c r="B114" s="194" t="s">
        <v>1431</v>
      </c>
      <c r="C114" s="439" t="s">
        <v>1432</v>
      </c>
      <c r="D114" s="439" t="s">
        <v>80</v>
      </c>
      <c r="E114" s="114" t="s">
        <v>1260</v>
      </c>
      <c r="F114" s="114" t="s">
        <v>1238</v>
      </c>
      <c r="G114" s="114" t="s">
        <v>1243</v>
      </c>
      <c r="H114" s="441">
        <v>19468521.853</v>
      </c>
      <c r="I114" s="442">
        <v>1108.0723332028304</v>
      </c>
      <c r="J114" s="443">
        <v>0.10061805298764548</v>
      </c>
      <c r="K114" s="443">
        <v>2.7406847557400082E-2</v>
      </c>
      <c r="L114" s="443">
        <v>0.19110826049674401</v>
      </c>
      <c r="M114" s="296"/>
      <c r="N114" s="296"/>
      <c r="O114" s="296"/>
      <c r="P114" s="167"/>
      <c r="Q114" s="199"/>
      <c r="R114" s="77"/>
      <c r="S114" s="77"/>
    </row>
    <row r="115" spans="1:19" s="267" customFormat="1" ht="12.75" customHeight="1">
      <c r="A115" s="113" t="s">
        <v>1433</v>
      </c>
      <c r="B115" s="194">
        <v>40820433166</v>
      </c>
      <c r="C115" s="439" t="s">
        <v>1434</v>
      </c>
      <c r="D115" s="439" t="s">
        <v>80</v>
      </c>
      <c r="E115" s="114" t="s">
        <v>1260</v>
      </c>
      <c r="F115" s="114" t="s">
        <v>1238</v>
      </c>
      <c r="G115" s="114" t="s">
        <v>1243</v>
      </c>
      <c r="H115" s="441">
        <v>12456900.9113</v>
      </c>
      <c r="I115" s="442">
        <v>1112.7664647824076</v>
      </c>
      <c r="J115" s="443">
        <v>5.4893663309750762E-2</v>
      </c>
      <c r="K115" s="443">
        <v>2.8511358972382439E-2</v>
      </c>
      <c r="L115" s="443">
        <v>0.19542836949670561</v>
      </c>
      <c r="M115" s="296"/>
      <c r="N115" s="296"/>
      <c r="O115" s="296"/>
      <c r="P115" s="167"/>
      <c r="Q115" s="199"/>
      <c r="R115" s="77"/>
      <c r="S115" s="77"/>
    </row>
    <row r="116" spans="1:19" s="267" customFormat="1" ht="12.75" customHeight="1">
      <c r="A116" s="113" t="s">
        <v>1435</v>
      </c>
      <c r="B116" s="194" t="s">
        <v>1436</v>
      </c>
      <c r="C116" s="439" t="s">
        <v>1437</v>
      </c>
      <c r="D116" s="439" t="s">
        <v>80</v>
      </c>
      <c r="E116" s="114" t="s">
        <v>1250</v>
      </c>
      <c r="F116" s="114" t="s">
        <v>1238</v>
      </c>
      <c r="G116" s="114" t="s">
        <v>1243</v>
      </c>
      <c r="H116" s="441">
        <v>172138119.94800001</v>
      </c>
      <c r="I116" s="442">
        <v>801.01776821021224</v>
      </c>
      <c r="J116" s="443">
        <v>1.5745049362641428E-2</v>
      </c>
      <c r="K116" s="443">
        <v>1.29839821765656E-2</v>
      </c>
      <c r="L116" s="443">
        <v>-3.7008057435040653E-3</v>
      </c>
      <c r="M116" s="296"/>
      <c r="N116" s="296"/>
      <c r="O116" s="296"/>
      <c r="P116" s="167"/>
      <c r="Q116" s="199"/>
      <c r="R116" s="77"/>
      <c r="S116" s="77"/>
    </row>
    <row r="117" spans="1:19" s="267" customFormat="1" ht="12.75" customHeight="1">
      <c r="A117" s="113" t="s">
        <v>1438</v>
      </c>
      <c r="B117" s="194">
        <v>84643903663</v>
      </c>
      <c r="C117" s="439" t="s">
        <v>1439</v>
      </c>
      <c r="D117" s="439" t="s">
        <v>80</v>
      </c>
      <c r="E117" s="114" t="s">
        <v>1246</v>
      </c>
      <c r="F117" s="114" t="s">
        <v>1238</v>
      </c>
      <c r="G117" s="114" t="s">
        <v>1243</v>
      </c>
      <c r="H117" s="441">
        <v>374125872.74610001</v>
      </c>
      <c r="I117" s="442">
        <v>1432.0517962527413</v>
      </c>
      <c r="J117" s="443">
        <v>1.1987496042917822E-3</v>
      </c>
      <c r="K117" s="443">
        <v>1.3262744803541393E-2</v>
      </c>
      <c r="L117" s="443">
        <v>2.3132062318404367E-2</v>
      </c>
      <c r="M117" s="296"/>
      <c r="N117" s="296"/>
      <c r="O117" s="296"/>
      <c r="P117" s="167"/>
      <c r="Q117" s="199"/>
      <c r="R117" s="77"/>
      <c r="S117" s="77"/>
    </row>
    <row r="118" spans="1:19" s="267" customFormat="1" ht="12.75" customHeight="1">
      <c r="A118" s="113" t="s">
        <v>1440</v>
      </c>
      <c r="B118" s="194" t="s">
        <v>1441</v>
      </c>
      <c r="C118" s="439" t="s">
        <v>1442</v>
      </c>
      <c r="D118" s="439" t="s">
        <v>80</v>
      </c>
      <c r="E118" s="114" t="s">
        <v>1260</v>
      </c>
      <c r="F118" s="114" t="s">
        <v>1238</v>
      </c>
      <c r="G118" s="114" t="s">
        <v>1243</v>
      </c>
      <c r="H118" s="441">
        <v>59269623.311999999</v>
      </c>
      <c r="I118" s="442">
        <v>890.59811654386021</v>
      </c>
      <c r="J118" s="443">
        <v>3.7946080831603446E-2</v>
      </c>
      <c r="K118" s="443">
        <v>2.1160529603911682E-2</v>
      </c>
      <c r="L118" s="443">
        <v>0.18688690732534319</v>
      </c>
      <c r="M118" s="296"/>
      <c r="N118" s="296"/>
      <c r="O118" s="296"/>
      <c r="P118" s="167"/>
      <c r="Q118" s="199"/>
      <c r="R118" s="77"/>
      <c r="S118" s="77"/>
    </row>
    <row r="119" spans="1:19" s="267" customFormat="1" ht="12.75" customHeight="1">
      <c r="A119" s="113" t="s">
        <v>1443</v>
      </c>
      <c r="B119" s="194" t="s">
        <v>1444</v>
      </c>
      <c r="C119" s="439" t="s">
        <v>1445</v>
      </c>
      <c r="D119" s="439" t="s">
        <v>80</v>
      </c>
      <c r="E119" s="114" t="s">
        <v>1260</v>
      </c>
      <c r="F119" s="114" t="s">
        <v>1238</v>
      </c>
      <c r="G119" s="114" t="s">
        <v>1243</v>
      </c>
      <c r="H119" s="441">
        <v>333520905.88950002</v>
      </c>
      <c r="I119" s="442">
        <v>850.3762086420611</v>
      </c>
      <c r="J119" s="443">
        <v>3.1506702670018871E-3</v>
      </c>
      <c r="K119" s="443">
        <v>1.5778176186431736E-3</v>
      </c>
      <c r="L119" s="443">
        <v>8.7938297228354001E-2</v>
      </c>
      <c r="M119" s="296"/>
      <c r="N119" s="296"/>
      <c r="O119" s="296"/>
      <c r="P119" s="167"/>
      <c r="Q119" s="199"/>
      <c r="R119" s="77"/>
      <c r="S119" s="77"/>
    </row>
    <row r="120" spans="1:19" s="267" customFormat="1" ht="12.75" customHeight="1">
      <c r="A120" s="113" t="s">
        <v>1446</v>
      </c>
      <c r="B120" s="194">
        <v>56062339448</v>
      </c>
      <c r="C120" s="439" t="s">
        <v>1447</v>
      </c>
      <c r="D120" s="439" t="s">
        <v>80</v>
      </c>
      <c r="E120" s="114" t="s">
        <v>1250</v>
      </c>
      <c r="F120" s="114" t="s">
        <v>1238</v>
      </c>
      <c r="G120" s="114" t="s">
        <v>1247</v>
      </c>
      <c r="H120" s="441">
        <v>2078260201.5483003</v>
      </c>
      <c r="I120" s="442">
        <v>176.78976252788397</v>
      </c>
      <c r="J120" s="443">
        <v>-2.4613518542585644E-2</v>
      </c>
      <c r="K120" s="443">
        <v>5.0051454616450997E-5</v>
      </c>
      <c r="L120" s="443">
        <v>1.0143699051037292E-3</v>
      </c>
      <c r="M120" s="296"/>
      <c r="N120" s="296"/>
      <c r="O120" s="296"/>
      <c r="P120" s="167"/>
      <c r="Q120" s="199"/>
      <c r="R120" s="77"/>
      <c r="S120" s="77"/>
    </row>
    <row r="121" spans="1:19" s="267" customFormat="1" ht="12.75" customHeight="1">
      <c r="A121" s="113" t="s">
        <v>1448</v>
      </c>
      <c r="B121" s="194">
        <v>53751385334</v>
      </c>
      <c r="C121" s="439" t="s">
        <v>1449</v>
      </c>
      <c r="D121" s="439" t="s">
        <v>80</v>
      </c>
      <c r="E121" s="114" t="s">
        <v>1260</v>
      </c>
      <c r="F121" s="114" t="s">
        <v>1238</v>
      </c>
      <c r="G121" s="114" t="s">
        <v>1243</v>
      </c>
      <c r="H121" s="441">
        <v>49842924.961499996</v>
      </c>
      <c r="I121" s="442">
        <v>805.4072464096821</v>
      </c>
      <c r="J121" s="443">
        <v>-1.2539518711730535E-3</v>
      </c>
      <c r="K121" s="443">
        <v>-1.0389813109765722E-3</v>
      </c>
      <c r="L121" s="443">
        <v>-1.1976853316087555E-2</v>
      </c>
      <c r="M121" s="296"/>
      <c r="N121" s="296"/>
      <c r="O121" s="296"/>
      <c r="P121" s="167"/>
      <c r="Q121" s="199"/>
      <c r="R121" s="77"/>
      <c r="S121" s="77"/>
    </row>
    <row r="122" spans="1:19" s="267" customFormat="1" ht="12.75" customHeight="1">
      <c r="A122" s="113" t="s">
        <v>1450</v>
      </c>
      <c r="B122" s="194">
        <v>88183360964</v>
      </c>
      <c r="C122" s="439" t="s">
        <v>1451</v>
      </c>
      <c r="D122" s="439" t="s">
        <v>80</v>
      </c>
      <c r="E122" s="114" t="s">
        <v>1242</v>
      </c>
      <c r="F122" s="114" t="s">
        <v>1238</v>
      </c>
      <c r="G122" s="114" t="s">
        <v>1293</v>
      </c>
      <c r="H122" s="441">
        <v>262265599.15689999</v>
      </c>
      <c r="I122" s="442">
        <v>2172.8937940548517</v>
      </c>
      <c r="J122" s="443">
        <v>4.0104313325166618E-2</v>
      </c>
      <c r="K122" s="443">
        <v>2.8619372468293269E-2</v>
      </c>
      <c r="L122" s="443">
        <v>0.23861058487019693</v>
      </c>
      <c r="M122" s="296"/>
      <c r="N122" s="296"/>
      <c r="O122" s="296"/>
      <c r="P122" s="167"/>
      <c r="Q122" s="199"/>
      <c r="R122" s="77"/>
      <c r="S122" s="77"/>
    </row>
    <row r="123" spans="1:19" ht="18.75" customHeight="1">
      <c r="A123" s="584" t="s">
        <v>422</v>
      </c>
      <c r="B123" s="585"/>
      <c r="C123" s="585"/>
      <c r="D123" s="585"/>
      <c r="E123" s="586"/>
      <c r="F123" s="586"/>
      <c r="G123" s="586"/>
      <c r="H123" s="587">
        <f>SUM(H11:H122)</f>
        <v>21512343615.834995</v>
      </c>
      <c r="I123" s="587"/>
      <c r="J123" s="588">
        <v>-2.6187479711976547E-3</v>
      </c>
      <c r="K123" s="588"/>
      <c r="L123" s="588"/>
      <c r="M123" s="296"/>
      <c r="N123" s="296"/>
      <c r="O123" s="296"/>
      <c r="P123" s="167"/>
    </row>
    <row r="124" spans="1:19" ht="12.75" customHeight="1">
      <c r="A124" s="22" t="s">
        <v>320</v>
      </c>
      <c r="M124" s="167"/>
      <c r="N124" s="167"/>
      <c r="O124" s="167"/>
      <c r="P124" s="167"/>
    </row>
    <row r="125" spans="1:19" s="267" customFormat="1" ht="12.75" customHeight="1">
      <c r="A125" s="22"/>
      <c r="F125" s="228" t="s">
        <v>473</v>
      </c>
      <c r="G125" s="228"/>
      <c r="M125" s="167"/>
      <c r="N125" s="167"/>
      <c r="O125" s="167"/>
      <c r="P125" s="167"/>
    </row>
    <row r="126" spans="1:19" ht="12.75" customHeight="1">
      <c r="A126" s="46" t="s">
        <v>427</v>
      </c>
      <c r="C126" s="227"/>
      <c r="F126" s="228" t="s">
        <v>474</v>
      </c>
      <c r="G126" s="228"/>
      <c r="M126" s="167"/>
      <c r="N126" s="167"/>
      <c r="O126" s="167"/>
      <c r="P126" s="167"/>
    </row>
    <row r="127" spans="1:19" ht="12.75" customHeight="1">
      <c r="A127" s="47" t="s">
        <v>475</v>
      </c>
      <c r="F127" s="228"/>
      <c r="G127" s="228"/>
      <c r="M127" s="167"/>
      <c r="N127" s="167"/>
      <c r="O127" s="167"/>
      <c r="P127" s="167"/>
    </row>
    <row r="128" spans="1:19" ht="12.75" customHeight="1">
      <c r="A128" s="34" t="s">
        <v>111</v>
      </c>
      <c r="M128" s="167"/>
      <c r="N128" s="167"/>
      <c r="O128" s="167"/>
      <c r="P128" s="167"/>
    </row>
    <row r="129" spans="1:12" ht="12.75" customHeight="1">
      <c r="A129" s="543" t="s">
        <v>112</v>
      </c>
      <c r="H129" s="135"/>
    </row>
    <row r="130" spans="1:12" ht="12.75" customHeight="1">
      <c r="A130" s="543" t="s">
        <v>476</v>
      </c>
      <c r="H130" s="77"/>
    </row>
    <row r="131" spans="1:12" ht="12.75" customHeight="1">
      <c r="A131" s="34" t="s">
        <v>1222</v>
      </c>
    </row>
    <row r="132" spans="1:12" ht="12.75" customHeight="1">
      <c r="A132" s="33" t="s">
        <v>1482</v>
      </c>
      <c r="B132" s="49"/>
      <c r="C132" s="49"/>
      <c r="D132" s="49"/>
      <c r="E132" s="49"/>
      <c r="F132" s="49"/>
      <c r="G132" s="49"/>
      <c r="H132" s="49"/>
      <c r="I132" s="49"/>
      <c r="J132" s="49"/>
    </row>
    <row r="133" spans="1:12" s="267" customFormat="1" ht="12.75" customHeight="1">
      <c r="A133" s="1027" t="s">
        <v>1597</v>
      </c>
      <c r="B133" s="49"/>
      <c r="C133" s="49"/>
      <c r="D133" s="49"/>
      <c r="E133" s="49"/>
      <c r="F133" s="49"/>
      <c r="G133" s="49"/>
      <c r="H133" s="49"/>
      <c r="I133" s="49"/>
      <c r="J133" s="49"/>
    </row>
    <row r="134" spans="1:12" s="267" customFormat="1">
      <c r="A134" s="57"/>
      <c r="B134" s="49"/>
      <c r="C134" s="49"/>
      <c r="D134" s="49"/>
      <c r="E134" s="49"/>
      <c r="F134" s="49"/>
      <c r="G134" s="49"/>
      <c r="H134" s="49"/>
      <c r="I134" s="49"/>
      <c r="J134" s="49"/>
      <c r="K134" s="49"/>
      <c r="L134" s="49"/>
    </row>
    <row r="135" spans="1:12" s="267" customFormat="1">
      <c r="A135" s="623" t="s">
        <v>416</v>
      </c>
      <c r="B135" s="624"/>
      <c r="C135" s="624"/>
      <c r="D135" s="607"/>
      <c r="E135" s="1025"/>
      <c r="F135" s="1025"/>
      <c r="G135" s="1025"/>
      <c r="H135" s="1025"/>
      <c r="I135" s="1025"/>
      <c r="J135" s="1025"/>
      <c r="K135" s="1025"/>
      <c r="L135" s="1025"/>
    </row>
    <row r="136" spans="1:12" s="267" customFormat="1">
      <c r="A136" s="607" t="s">
        <v>182</v>
      </c>
      <c r="B136" s="607"/>
      <c r="C136" s="607"/>
      <c r="D136" s="607"/>
      <c r="E136" s="50"/>
      <c r="F136" s="50"/>
      <c r="G136" s="50"/>
      <c r="H136" s="50"/>
      <c r="I136" s="50"/>
      <c r="J136" s="50"/>
    </row>
    <row r="137" spans="1:12" ht="12.75" customHeight="1">
      <c r="A137" s="607" t="s">
        <v>242</v>
      </c>
      <c r="B137" s="607"/>
      <c r="C137" s="607"/>
      <c r="D137" s="607"/>
    </row>
    <row r="138" spans="1:12" ht="12.75" customHeight="1">
      <c r="A138" s="628" t="s">
        <v>83</v>
      </c>
    </row>
    <row r="139" spans="1:12" ht="12.75" customHeight="1"/>
    <row r="140" spans="1:12" ht="12.75" customHeight="1">
      <c r="L140" s="35" t="s">
        <v>1142</v>
      </c>
    </row>
    <row r="141" spans="1:12" ht="12.75" customHeight="1"/>
    <row r="142" spans="1:12" ht="12.75" customHeight="1"/>
    <row r="143" spans="1:12" ht="12.75" customHeight="1"/>
    <row r="144" spans="1:12">
      <c r="A144" s="54"/>
      <c r="B144" s="54"/>
      <c r="C144" s="54"/>
      <c r="D144" s="54"/>
      <c r="E144" s="54"/>
      <c r="F144" s="54"/>
      <c r="G144" s="54"/>
      <c r="H144" s="54"/>
      <c r="I144" s="54"/>
      <c r="J144" s="54"/>
      <c r="K144" s="54"/>
    </row>
    <row r="145" spans="1:1" ht="12.75" customHeight="1"/>
    <row r="146" spans="1:1" ht="12.75" customHeight="1">
      <c r="A146" s="34"/>
    </row>
    <row r="147" spans="1:1" ht="12.75" customHeight="1">
      <c r="A147" s="54"/>
    </row>
    <row r="148" spans="1:1" ht="12.75" customHeight="1">
      <c r="A148" s="34"/>
    </row>
    <row r="149" spans="1:1" ht="12.75" customHeight="1">
      <c r="A149" s="34"/>
    </row>
    <row r="150" spans="1:1" ht="12.75" customHeight="1">
      <c r="A150" s="54"/>
    </row>
    <row r="151" spans="1:1" ht="12.75" customHeight="1"/>
    <row r="152" spans="1:1" ht="12.75" customHeight="1">
      <c r="A152" s="34"/>
    </row>
    <row r="153" spans="1:1" ht="12.75" customHeight="1">
      <c r="A153" s="54"/>
    </row>
    <row r="154" spans="1:1" ht="12.75" customHeight="1">
      <c r="A154" s="57"/>
    </row>
    <row r="155" spans="1:1" ht="12.75" customHeight="1">
      <c r="A155" s="34"/>
    </row>
    <row r="156" spans="1:1" ht="12.75" customHeight="1">
      <c r="A156" s="54"/>
    </row>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sheetData>
  <mergeCells count="3">
    <mergeCell ref="K8:L8"/>
    <mergeCell ref="H6:I6"/>
    <mergeCell ref="H7:I7"/>
  </mergeCells>
  <hyperlinks>
    <hyperlink ref="A138" location="'2 Sadržaj'!A1" display="Sadržaj / Contents"/>
  </hyperlinks>
  <pageMargins left="0.7" right="0.7" top="0.75" bottom="0.75" header="0.3" footer="0.3"/>
  <pageSetup paperSize="9" scale="38" orientation="portrait" r:id="rId1"/>
  <ignoredErrors>
    <ignoredError sqref="B17:B12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718</v>
      </c>
      <c r="M1" s="140" t="str">
        <f>Naslovnica!A20</f>
        <v>Prosinac 2021.</v>
      </c>
    </row>
    <row r="2" spans="1:13" ht="12.75" customHeight="1">
      <c r="A2" s="548" t="s">
        <v>719</v>
      </c>
      <c r="M2" s="542" t="str">
        <f>Naslovnica!A24</f>
        <v>December 2021</v>
      </c>
    </row>
    <row r="3" spans="1:13" ht="12.75" customHeight="1">
      <c r="A3" s="11"/>
      <c r="M3" s="12"/>
    </row>
    <row r="4" spans="1:13" ht="12.75" customHeight="1">
      <c r="A4" s="64"/>
      <c r="B4" s="64"/>
      <c r="C4" s="64"/>
      <c r="D4" s="64"/>
      <c r="E4" s="64"/>
      <c r="F4" s="64"/>
      <c r="G4" s="64"/>
      <c r="H4" s="64"/>
      <c r="I4" s="64"/>
      <c r="J4" s="64"/>
      <c r="K4" s="64"/>
      <c r="L4" s="64"/>
      <c r="M4" s="14" t="s">
        <v>440</v>
      </c>
    </row>
    <row r="5" spans="1:13" ht="25.5" customHeight="1">
      <c r="A5" s="1158" t="s">
        <v>433</v>
      </c>
      <c r="B5" s="1159" t="s">
        <v>434</v>
      </c>
      <c r="C5" s="1160"/>
      <c r="D5" s="1155" t="s">
        <v>435</v>
      </c>
      <c r="E5" s="1156"/>
      <c r="F5" s="1155" t="s">
        <v>436</v>
      </c>
      <c r="G5" s="1156"/>
      <c r="H5" s="1155" t="s">
        <v>437</v>
      </c>
      <c r="I5" s="1156"/>
      <c r="J5" s="1155" t="s">
        <v>438</v>
      </c>
      <c r="K5" s="1156"/>
      <c r="L5" s="1155" t="s">
        <v>439</v>
      </c>
      <c r="M5" s="1156"/>
    </row>
    <row r="6" spans="1:13" ht="12.75" customHeight="1">
      <c r="A6" s="1158"/>
      <c r="B6" s="589" t="s">
        <v>31</v>
      </c>
      <c r="C6" s="589" t="s">
        <v>32</v>
      </c>
      <c r="D6" s="589" t="s">
        <v>31</v>
      </c>
      <c r="E6" s="589" t="s">
        <v>32</v>
      </c>
      <c r="F6" s="589" t="s">
        <v>31</v>
      </c>
      <c r="G6" s="589" t="s">
        <v>32</v>
      </c>
      <c r="H6" s="589" t="s">
        <v>31</v>
      </c>
      <c r="I6" s="589" t="s">
        <v>32</v>
      </c>
      <c r="J6" s="589" t="s">
        <v>31</v>
      </c>
      <c r="K6" s="589" t="s">
        <v>32</v>
      </c>
      <c r="L6" s="589" t="s">
        <v>31</v>
      </c>
      <c r="M6" s="589" t="s">
        <v>32</v>
      </c>
    </row>
    <row r="7" spans="1:13" ht="12.75" customHeight="1">
      <c r="A7" s="1158"/>
      <c r="B7" s="590" t="s">
        <v>29</v>
      </c>
      <c r="C7" s="590" t="s">
        <v>30</v>
      </c>
      <c r="D7" s="590" t="s">
        <v>29</v>
      </c>
      <c r="E7" s="590" t="s">
        <v>30</v>
      </c>
      <c r="F7" s="590" t="s">
        <v>29</v>
      </c>
      <c r="G7" s="590" t="s">
        <v>30</v>
      </c>
      <c r="H7" s="590" t="s">
        <v>29</v>
      </c>
      <c r="I7" s="590" t="s">
        <v>30</v>
      </c>
      <c r="J7" s="590" t="s">
        <v>29</v>
      </c>
      <c r="K7" s="590" t="s">
        <v>30</v>
      </c>
      <c r="L7" s="590" t="s">
        <v>29</v>
      </c>
      <c r="M7" s="590" t="s">
        <v>30</v>
      </c>
    </row>
    <row r="8" spans="1:13" ht="21.75">
      <c r="A8" s="131" t="s">
        <v>1199</v>
      </c>
      <c r="B8" s="1016">
        <v>249191.69952000002</v>
      </c>
      <c r="C8" s="1017">
        <v>0.10256001668548154</v>
      </c>
      <c r="D8" s="1016">
        <v>254073.24812999999</v>
      </c>
      <c r="E8" s="1017">
        <v>0.17432442583341826</v>
      </c>
      <c r="F8" s="1016">
        <v>15234.979710000001</v>
      </c>
      <c r="G8" s="1017">
        <v>3.5300231652597762E-2</v>
      </c>
      <c r="H8" s="1016">
        <v>2429902.8036199999</v>
      </c>
      <c r="I8" s="1017">
        <v>0.16135072596190184</v>
      </c>
      <c r="J8" s="1016">
        <v>350246.36958</v>
      </c>
      <c r="K8" s="1017">
        <v>0.164141028085795</v>
      </c>
      <c r="L8" s="1016">
        <v>3298649.1005600002</v>
      </c>
      <c r="M8" s="1017">
        <v>0.15333750517642039</v>
      </c>
    </row>
    <row r="9" spans="1:13" ht="21.75">
      <c r="A9" s="131" t="s">
        <v>1200</v>
      </c>
      <c r="B9" s="1016">
        <v>617.53111999999999</v>
      </c>
      <c r="C9" s="1017">
        <v>2.5415775121322186E-4</v>
      </c>
      <c r="D9" s="1016">
        <v>214.45156</v>
      </c>
      <c r="E9" s="1017">
        <v>1.4713924169990829E-4</v>
      </c>
      <c r="F9" s="1016">
        <v>117.84102</v>
      </c>
      <c r="G9" s="1017">
        <v>2.7304370490549248E-4</v>
      </c>
      <c r="H9" s="1016">
        <v>8413.1101799999997</v>
      </c>
      <c r="I9" s="1017">
        <v>5.5864845010185566E-4</v>
      </c>
      <c r="J9" s="1016">
        <v>662.31998999999996</v>
      </c>
      <c r="K9" s="1017">
        <v>3.1039260795404777E-4</v>
      </c>
      <c r="L9" s="1016">
        <v>10025.25387</v>
      </c>
      <c r="M9" s="1017">
        <v>4.6602332358573105E-4</v>
      </c>
    </row>
    <row r="10" spans="1:13" ht="21.75">
      <c r="A10" s="131" t="s">
        <v>1201</v>
      </c>
      <c r="B10" s="1016">
        <v>2191578.56066</v>
      </c>
      <c r="C10" s="1017">
        <v>0.90198964966244144</v>
      </c>
      <c r="D10" s="1016">
        <v>1233433.83216</v>
      </c>
      <c r="E10" s="1017">
        <v>0.84628211028651112</v>
      </c>
      <c r="F10" s="1016">
        <v>416969.04947000003</v>
      </c>
      <c r="G10" s="1017">
        <v>0.96613873588509658</v>
      </c>
      <c r="H10" s="1016">
        <v>12886656.20028</v>
      </c>
      <c r="I10" s="1017">
        <v>0.85570144206549426</v>
      </c>
      <c r="J10" s="1016">
        <v>1826832.6131500001</v>
      </c>
      <c r="K10" s="1017">
        <v>0.85613502182100321</v>
      </c>
      <c r="L10" s="1016">
        <v>18555470.255720001</v>
      </c>
      <c r="M10" s="1017">
        <v>0.86254991957294036</v>
      </c>
    </row>
    <row r="11" spans="1:13" ht="21.75" customHeight="1">
      <c r="A11" s="131" t="s">
        <v>1202</v>
      </c>
      <c r="B11" s="896">
        <v>622532.02894000011</v>
      </c>
      <c r="C11" s="897">
        <v>0.25621597909688304</v>
      </c>
      <c r="D11" s="896">
        <v>377499.36749000003</v>
      </c>
      <c r="E11" s="897">
        <v>0.25900940368386044</v>
      </c>
      <c r="F11" s="896">
        <v>0</v>
      </c>
      <c r="G11" s="897">
        <v>0</v>
      </c>
      <c r="H11" s="896">
        <v>9350284.8125199992</v>
      </c>
      <c r="I11" s="897">
        <v>0.62087884346775757</v>
      </c>
      <c r="J11" s="896">
        <v>687642.35045000003</v>
      </c>
      <c r="K11" s="897">
        <v>0.32225979242424313</v>
      </c>
      <c r="L11" s="896">
        <v>11037958.5594</v>
      </c>
      <c r="M11" s="897">
        <v>0.51309884020454788</v>
      </c>
    </row>
    <row r="12" spans="1:13" ht="18" customHeight="1">
      <c r="A12" s="80" t="s">
        <v>1203</v>
      </c>
      <c r="B12" s="896">
        <v>584569.26985000004</v>
      </c>
      <c r="C12" s="897">
        <v>0.24059161755836866</v>
      </c>
      <c r="D12" s="896">
        <v>64455.696320000003</v>
      </c>
      <c r="E12" s="897">
        <v>4.4224263417642524E-2</v>
      </c>
      <c r="F12" s="896">
        <v>0</v>
      </c>
      <c r="G12" s="897">
        <v>0</v>
      </c>
      <c r="H12" s="896">
        <v>0</v>
      </c>
      <c r="I12" s="897">
        <v>0</v>
      </c>
      <c r="J12" s="896">
        <v>2221.0920599999999</v>
      </c>
      <c r="K12" s="897">
        <v>1.0409025356601851E-3</v>
      </c>
      <c r="L12" s="896">
        <v>651246.05823000008</v>
      </c>
      <c r="M12" s="897">
        <v>3.0273133874110177E-2</v>
      </c>
    </row>
    <row r="13" spans="1:13" ht="18" customHeight="1">
      <c r="A13" s="80" t="s">
        <v>1204</v>
      </c>
      <c r="B13" s="896">
        <v>4161.9968099999996</v>
      </c>
      <c r="C13" s="897">
        <v>1.7129561823316741E-3</v>
      </c>
      <c r="D13" s="896">
        <v>275757.84581000003</v>
      </c>
      <c r="E13" s="897">
        <v>0.18920263543563703</v>
      </c>
      <c r="F13" s="896">
        <v>0</v>
      </c>
      <c r="G13" s="897">
        <v>0</v>
      </c>
      <c r="H13" s="896">
        <v>7205591.67729</v>
      </c>
      <c r="I13" s="897">
        <v>0.4784666474657876</v>
      </c>
      <c r="J13" s="896">
        <v>478147.91800000001</v>
      </c>
      <c r="K13" s="897">
        <v>0.22408138286120308</v>
      </c>
      <c r="L13" s="896">
        <v>7963659.4379099999</v>
      </c>
      <c r="M13" s="897">
        <v>0.37019023032079013</v>
      </c>
    </row>
    <row r="14" spans="1:13" ht="18" customHeight="1">
      <c r="A14" s="80" t="s">
        <v>1205</v>
      </c>
      <c r="B14" s="896">
        <v>0</v>
      </c>
      <c r="C14" s="897">
        <v>0</v>
      </c>
      <c r="D14" s="896">
        <v>125.72038000000001</v>
      </c>
      <c r="E14" s="897">
        <v>8.6259113150887398E-5</v>
      </c>
      <c r="F14" s="896">
        <v>0</v>
      </c>
      <c r="G14" s="897">
        <v>0</v>
      </c>
      <c r="H14" s="896">
        <v>1744.22558</v>
      </c>
      <c r="I14" s="897">
        <v>1.1582029666168121E-4</v>
      </c>
      <c r="J14" s="896">
        <v>0</v>
      </c>
      <c r="K14" s="897">
        <v>0</v>
      </c>
      <c r="L14" s="896">
        <v>1869.94596</v>
      </c>
      <c r="M14" s="897">
        <v>8.692432555874123E-5</v>
      </c>
    </row>
    <row r="15" spans="1:13" ht="22.5">
      <c r="A15" s="80" t="s">
        <v>1206</v>
      </c>
      <c r="B15" s="896">
        <v>2138.4146000000001</v>
      </c>
      <c r="C15" s="897">
        <v>8.8010891806962108E-4</v>
      </c>
      <c r="D15" s="896">
        <v>22658.064620000001</v>
      </c>
      <c r="E15" s="897">
        <v>1.5546123546848161E-2</v>
      </c>
      <c r="F15" s="896">
        <v>0</v>
      </c>
      <c r="G15" s="897">
        <v>0</v>
      </c>
      <c r="H15" s="896">
        <v>348354.38889999996</v>
      </c>
      <c r="I15" s="897">
        <v>2.3131474006817778E-2</v>
      </c>
      <c r="J15" s="896">
        <v>4173.3733499999998</v>
      </c>
      <c r="K15" s="897">
        <v>1.9558283875327712E-3</v>
      </c>
      <c r="L15" s="896">
        <v>377324.24146999995</v>
      </c>
      <c r="M15" s="897">
        <v>1.7539894685910263E-2</v>
      </c>
    </row>
    <row r="16" spans="1:13" ht="22.5">
      <c r="A16" s="895" t="s">
        <v>1207</v>
      </c>
      <c r="B16" s="896">
        <v>0</v>
      </c>
      <c r="C16" s="897">
        <v>0</v>
      </c>
      <c r="D16" s="896">
        <v>0</v>
      </c>
      <c r="E16" s="897">
        <v>0</v>
      </c>
      <c r="F16" s="896">
        <v>0</v>
      </c>
      <c r="G16" s="897">
        <v>0</v>
      </c>
      <c r="H16" s="896">
        <v>0</v>
      </c>
      <c r="I16" s="897">
        <v>0</v>
      </c>
      <c r="J16" s="896">
        <v>0</v>
      </c>
      <c r="K16" s="897">
        <v>0</v>
      </c>
      <c r="L16" s="896">
        <v>0</v>
      </c>
      <c r="M16" s="897">
        <v>0</v>
      </c>
    </row>
    <row r="17" spans="1:13" ht="18" customHeight="1">
      <c r="A17" s="895" t="s">
        <v>1208</v>
      </c>
      <c r="B17" s="896">
        <v>9659.7966300000007</v>
      </c>
      <c r="C17" s="897">
        <v>3.9756898221710007E-3</v>
      </c>
      <c r="D17" s="896">
        <v>0</v>
      </c>
      <c r="E17" s="897">
        <v>0</v>
      </c>
      <c r="F17" s="896">
        <v>0</v>
      </c>
      <c r="G17" s="897">
        <v>0</v>
      </c>
      <c r="H17" s="896">
        <v>67062.32402</v>
      </c>
      <c r="I17" s="897">
        <v>4.4530812710694163E-3</v>
      </c>
      <c r="J17" s="896">
        <v>89020.548939999993</v>
      </c>
      <c r="K17" s="897">
        <v>4.1718988954247846E-2</v>
      </c>
      <c r="L17" s="896">
        <v>165742.66959</v>
      </c>
      <c r="M17" s="897">
        <v>7.7045380340381815E-3</v>
      </c>
    </row>
    <row r="18" spans="1:13" ht="18" customHeight="1">
      <c r="A18" s="80" t="s">
        <v>1209</v>
      </c>
      <c r="B18" s="896">
        <v>0</v>
      </c>
      <c r="C18" s="897">
        <v>0</v>
      </c>
      <c r="D18" s="896">
        <v>0</v>
      </c>
      <c r="E18" s="897">
        <v>0</v>
      </c>
      <c r="F18" s="896">
        <v>0</v>
      </c>
      <c r="G18" s="897">
        <v>0</v>
      </c>
      <c r="H18" s="896">
        <v>324982.74836000003</v>
      </c>
      <c r="I18" s="897">
        <v>2.1579547253849869E-2</v>
      </c>
      <c r="J18" s="896">
        <v>300.16179</v>
      </c>
      <c r="K18" s="897">
        <v>1.4066916628358933E-4</v>
      </c>
      <c r="L18" s="896">
        <v>325282.91015000001</v>
      </c>
      <c r="M18" s="897">
        <v>1.5120756527409686E-2</v>
      </c>
    </row>
    <row r="19" spans="1:13" ht="18" customHeight="1">
      <c r="A19" s="131" t="s">
        <v>1210</v>
      </c>
      <c r="B19" s="896">
        <v>22002.551050000002</v>
      </c>
      <c r="C19" s="897">
        <v>9.0556066159420655E-3</v>
      </c>
      <c r="D19" s="896">
        <v>14502.040359999999</v>
      </c>
      <c r="E19" s="897">
        <v>9.9501221705818547E-3</v>
      </c>
      <c r="F19" s="896">
        <v>0</v>
      </c>
      <c r="G19" s="897">
        <v>0</v>
      </c>
      <c r="H19" s="896">
        <v>1402549.4483699999</v>
      </c>
      <c r="I19" s="897">
        <v>9.3132273173571228E-2</v>
      </c>
      <c r="J19" s="896">
        <v>113779.25631</v>
      </c>
      <c r="K19" s="897">
        <v>5.3322020519315665E-2</v>
      </c>
      <c r="L19" s="896">
        <v>1552833.2960900001</v>
      </c>
      <c r="M19" s="897">
        <v>7.2183362436730736E-2</v>
      </c>
    </row>
    <row r="20" spans="1:13" ht="18" customHeight="1">
      <c r="A20" s="80" t="s">
        <v>1211</v>
      </c>
      <c r="B20" s="896">
        <v>1569046.5317200001</v>
      </c>
      <c r="C20" s="897">
        <v>0.64577367056555857</v>
      </c>
      <c r="D20" s="896">
        <v>855934.4646699999</v>
      </c>
      <c r="E20" s="897">
        <v>0.58727270660265063</v>
      </c>
      <c r="F20" s="896">
        <v>416969.04947000003</v>
      </c>
      <c r="G20" s="897">
        <v>0.96613873588509658</v>
      </c>
      <c r="H20" s="896">
        <v>3536371.3877600003</v>
      </c>
      <c r="I20" s="897">
        <v>0.23482259859773671</v>
      </c>
      <c r="J20" s="896">
        <v>1139190.2627000001</v>
      </c>
      <c r="K20" s="897">
        <v>0.53387522939676002</v>
      </c>
      <c r="L20" s="896">
        <v>7517511.6963200001</v>
      </c>
      <c r="M20" s="897">
        <v>0.34945107936839243</v>
      </c>
    </row>
    <row r="21" spans="1:13" ht="18" customHeight="1">
      <c r="A21" s="80" t="s">
        <v>1212</v>
      </c>
      <c r="B21" s="896">
        <v>1449322.50798</v>
      </c>
      <c r="C21" s="897">
        <v>0.59649876335123575</v>
      </c>
      <c r="D21" s="896">
        <v>302242.58137999999</v>
      </c>
      <c r="E21" s="897">
        <v>0.20737430976802418</v>
      </c>
      <c r="F21" s="896">
        <v>0</v>
      </c>
      <c r="G21" s="897">
        <v>0</v>
      </c>
      <c r="H21" s="896">
        <v>25545.734420000001</v>
      </c>
      <c r="I21" s="897">
        <v>1.6962912210959095E-3</v>
      </c>
      <c r="J21" s="896">
        <v>154711.93812999999</v>
      </c>
      <c r="K21" s="897">
        <v>7.2504895945834258E-2</v>
      </c>
      <c r="L21" s="896">
        <v>1931822.7619100001</v>
      </c>
      <c r="M21" s="897">
        <v>8.9800664976463537E-2</v>
      </c>
    </row>
    <row r="22" spans="1:13" ht="18" customHeight="1">
      <c r="A22" s="80" t="s">
        <v>1213</v>
      </c>
      <c r="B22" s="896">
        <v>6055.5853099999995</v>
      </c>
      <c r="C22" s="897">
        <v>2.4923018368198527E-3</v>
      </c>
      <c r="D22" s="896">
        <v>210540.24044999998</v>
      </c>
      <c r="E22" s="897">
        <v>0.14445561192060974</v>
      </c>
      <c r="F22" s="896">
        <v>0</v>
      </c>
      <c r="G22" s="897">
        <v>0</v>
      </c>
      <c r="H22" s="896">
        <v>3229107.6746499999</v>
      </c>
      <c r="I22" s="897">
        <v>0.21441963305599185</v>
      </c>
      <c r="J22" s="896">
        <v>427809.14722000004</v>
      </c>
      <c r="K22" s="897">
        <v>0.20049039575600458</v>
      </c>
      <c r="L22" s="896">
        <v>3873512.64763</v>
      </c>
      <c r="M22" s="897">
        <v>0.18006000261017802</v>
      </c>
    </row>
    <row r="23" spans="1:13" ht="18" customHeight="1">
      <c r="A23" s="80" t="s">
        <v>1205</v>
      </c>
      <c r="B23" s="896">
        <v>0</v>
      </c>
      <c r="C23" s="897">
        <v>0</v>
      </c>
      <c r="D23" s="896">
        <v>0</v>
      </c>
      <c r="E23" s="897">
        <v>0</v>
      </c>
      <c r="F23" s="896">
        <v>0</v>
      </c>
      <c r="G23" s="897">
        <v>0</v>
      </c>
      <c r="H23" s="896">
        <v>0</v>
      </c>
      <c r="I23" s="897">
        <v>0</v>
      </c>
      <c r="J23" s="896">
        <v>0</v>
      </c>
      <c r="K23" s="897">
        <v>0</v>
      </c>
      <c r="L23" s="896">
        <v>0</v>
      </c>
      <c r="M23" s="897">
        <v>0</v>
      </c>
    </row>
    <row r="24" spans="1:13" ht="22.5">
      <c r="A24" s="80" t="s">
        <v>1214</v>
      </c>
      <c r="B24" s="896">
        <v>1529.7759599999999</v>
      </c>
      <c r="C24" s="897">
        <v>6.2961105159145276E-4</v>
      </c>
      <c r="D24" s="896">
        <v>3810.5287200000002</v>
      </c>
      <c r="E24" s="897">
        <v>2.6144752984614437E-3</v>
      </c>
      <c r="F24" s="896">
        <v>0</v>
      </c>
      <c r="G24" s="897">
        <v>0</v>
      </c>
      <c r="H24" s="896">
        <v>69087.940690000003</v>
      </c>
      <c r="I24" s="897">
        <v>4.5875865359459051E-3</v>
      </c>
      <c r="J24" s="896">
        <v>24756.40999</v>
      </c>
      <c r="K24" s="897">
        <v>1.1601954910610114E-2</v>
      </c>
      <c r="L24" s="896">
        <v>99184.655360000004</v>
      </c>
      <c r="M24" s="897">
        <v>4.610592742981829E-3</v>
      </c>
    </row>
    <row r="25" spans="1:13" ht="22.5">
      <c r="A25" s="895" t="s">
        <v>1207</v>
      </c>
      <c r="B25" s="896">
        <v>0</v>
      </c>
      <c r="C25" s="897">
        <v>0</v>
      </c>
      <c r="D25" s="896">
        <v>0</v>
      </c>
      <c r="E25" s="897">
        <v>0</v>
      </c>
      <c r="F25" s="896">
        <v>0</v>
      </c>
      <c r="G25" s="897">
        <v>0</v>
      </c>
      <c r="H25" s="896">
        <v>0</v>
      </c>
      <c r="I25" s="897">
        <v>0</v>
      </c>
      <c r="J25" s="896">
        <v>0</v>
      </c>
      <c r="K25" s="897">
        <v>0</v>
      </c>
      <c r="L25" s="896">
        <v>0</v>
      </c>
      <c r="M25" s="897">
        <v>0</v>
      </c>
    </row>
    <row r="26" spans="1:13" ht="22.5">
      <c r="A26" s="895" t="s">
        <v>1215</v>
      </c>
      <c r="B26" s="896">
        <v>112138.66247</v>
      </c>
      <c r="C26" s="897">
        <v>4.6152994325911405E-2</v>
      </c>
      <c r="D26" s="896">
        <v>339341.11411999998</v>
      </c>
      <c r="E26" s="897">
        <v>0.23282830961555534</v>
      </c>
      <c r="F26" s="896">
        <v>416969.04947000003</v>
      </c>
      <c r="G26" s="897">
        <v>0.96613873588509658</v>
      </c>
      <c r="H26" s="896">
        <v>53044.844369999999</v>
      </c>
      <c r="I26" s="897">
        <v>3.5222907413765313E-3</v>
      </c>
      <c r="J26" s="896">
        <v>531912.76736000006</v>
      </c>
      <c r="K26" s="897">
        <v>0.24927798278431115</v>
      </c>
      <c r="L26" s="896">
        <v>1453406.4377899999</v>
      </c>
      <c r="M26" s="897">
        <v>6.7561510904640437E-2</v>
      </c>
    </row>
    <row r="27" spans="1:13" ht="18" customHeight="1">
      <c r="A27" s="80" t="s">
        <v>1209</v>
      </c>
      <c r="B27" s="896">
        <v>0</v>
      </c>
      <c r="C27" s="897">
        <v>0</v>
      </c>
      <c r="D27" s="896">
        <v>0</v>
      </c>
      <c r="E27" s="897">
        <v>0</v>
      </c>
      <c r="F27" s="896">
        <v>0</v>
      </c>
      <c r="G27" s="897">
        <v>0</v>
      </c>
      <c r="H27" s="896">
        <v>159585.19362999999</v>
      </c>
      <c r="I27" s="897">
        <v>1.0596797043326493E-2</v>
      </c>
      <c r="J27" s="896">
        <v>0</v>
      </c>
      <c r="K27" s="897">
        <v>0</v>
      </c>
      <c r="L27" s="896">
        <v>159585.19362999999</v>
      </c>
      <c r="M27" s="897">
        <v>7.41830813412858E-3</v>
      </c>
    </row>
    <row r="28" spans="1:13" ht="18" customHeight="1">
      <c r="A28" s="80" t="s">
        <v>1210</v>
      </c>
      <c r="B28" s="896">
        <v>0</v>
      </c>
      <c r="C28" s="897">
        <v>0</v>
      </c>
      <c r="D28" s="896">
        <v>0</v>
      </c>
      <c r="E28" s="897">
        <v>0</v>
      </c>
      <c r="F28" s="896">
        <v>0</v>
      </c>
      <c r="G28" s="897">
        <v>0</v>
      </c>
      <c r="H28" s="896">
        <v>0</v>
      </c>
      <c r="I28" s="897">
        <v>0</v>
      </c>
      <c r="J28" s="896">
        <v>0</v>
      </c>
      <c r="K28" s="897">
        <v>0</v>
      </c>
      <c r="L28" s="896">
        <v>0</v>
      </c>
      <c r="M28" s="897">
        <v>0</v>
      </c>
    </row>
    <row r="29" spans="1:13" ht="18" customHeight="1">
      <c r="A29" s="80" t="s">
        <v>1216</v>
      </c>
      <c r="B29" s="896">
        <v>27.15204</v>
      </c>
      <c r="C29" s="897">
        <v>1.1174985686958494E-5</v>
      </c>
      <c r="D29" s="896">
        <v>1653.77828</v>
      </c>
      <c r="E29" s="897">
        <v>1.1346883280260523E-3</v>
      </c>
      <c r="F29" s="896">
        <v>0</v>
      </c>
      <c r="G29" s="897">
        <v>0</v>
      </c>
      <c r="H29" s="896">
        <v>3470.4148399999999</v>
      </c>
      <c r="I29" s="897">
        <v>2.304429432275044E-4</v>
      </c>
      <c r="J29" s="896">
        <v>37890.553140000004</v>
      </c>
      <c r="K29" s="897">
        <v>1.775719861021564E-2</v>
      </c>
      <c r="L29" s="896">
        <v>43041.898300000001</v>
      </c>
      <c r="M29" s="897">
        <v>2.0008000554708172E-3</v>
      </c>
    </row>
    <row r="30" spans="1:13" ht="18" customHeight="1">
      <c r="A30" s="131" t="s">
        <v>1217</v>
      </c>
      <c r="B30" s="1016">
        <v>2441414.9433400002</v>
      </c>
      <c r="C30" s="1017">
        <v>1.0048149990848232</v>
      </c>
      <c r="D30" s="1016">
        <v>1489375.3101299999</v>
      </c>
      <c r="E30" s="1017">
        <v>1.0218883636896552</v>
      </c>
      <c r="F30" s="1016">
        <v>432321.8702</v>
      </c>
      <c r="G30" s="1017">
        <v>1.0017120112425997</v>
      </c>
      <c r="H30" s="1016">
        <v>15328442.528919999</v>
      </c>
      <c r="I30" s="1017">
        <v>1.0178412594207253</v>
      </c>
      <c r="J30" s="1016">
        <v>2215631.85586</v>
      </c>
      <c r="K30" s="1017">
        <v>1.0383436411249678</v>
      </c>
      <c r="L30" s="1016">
        <v>21907186.508449998</v>
      </c>
      <c r="M30" s="1017">
        <v>1.0183542481284171</v>
      </c>
    </row>
    <row r="31" spans="1:13" ht="18" customHeight="1">
      <c r="A31" s="80" t="s">
        <v>1218</v>
      </c>
      <c r="B31" s="896">
        <v>11699.079659999999</v>
      </c>
      <c r="C31" s="897">
        <v>4.8149990848233588E-3</v>
      </c>
      <c r="D31" s="896">
        <v>31901.712179999999</v>
      </c>
      <c r="E31" s="897">
        <v>2.1888363689655268E-2</v>
      </c>
      <c r="F31" s="896">
        <v>738.87493999999992</v>
      </c>
      <c r="G31" s="897">
        <v>1.7120112425997624E-3</v>
      </c>
      <c r="H31" s="896">
        <v>268685.04016999999</v>
      </c>
      <c r="I31" s="897">
        <v>1.7841259420725349E-2</v>
      </c>
      <c r="J31" s="896">
        <v>81818.185599999997</v>
      </c>
      <c r="K31" s="897">
        <v>3.8343641124967881E-2</v>
      </c>
      <c r="L31" s="896">
        <v>394842.89254999999</v>
      </c>
      <c r="M31" s="897">
        <v>1.8354248128417187E-2</v>
      </c>
    </row>
    <row r="32" spans="1:13" ht="26.25" customHeight="1">
      <c r="A32" s="591" t="s">
        <v>1219</v>
      </c>
      <c r="B32" s="592">
        <v>2429715.8636800004</v>
      </c>
      <c r="C32" s="593">
        <v>1</v>
      </c>
      <c r="D32" s="592">
        <v>1457473.5979499999</v>
      </c>
      <c r="E32" s="593">
        <v>1</v>
      </c>
      <c r="F32" s="592">
        <v>431582.99526</v>
      </c>
      <c r="G32" s="593">
        <v>1</v>
      </c>
      <c r="H32" s="592">
        <v>15059757.488749998</v>
      </c>
      <c r="I32" s="593">
        <v>1</v>
      </c>
      <c r="J32" s="592">
        <v>2133813.67026</v>
      </c>
      <c r="K32" s="593">
        <v>1</v>
      </c>
      <c r="L32" s="592">
        <v>21512343.615899999</v>
      </c>
      <c r="M32" s="593">
        <v>1</v>
      </c>
    </row>
    <row r="33" spans="1:13" ht="22.5">
      <c r="A33" s="80" t="s">
        <v>1220</v>
      </c>
      <c r="B33" s="896">
        <v>110.38301</v>
      </c>
      <c r="C33" s="897">
        <v>4.5430419107860637E-5</v>
      </c>
      <c r="D33" s="896">
        <v>78.215130000000002</v>
      </c>
      <c r="E33" s="897">
        <v>5.3664869202442498E-5</v>
      </c>
      <c r="F33" s="896">
        <v>0</v>
      </c>
      <c r="G33" s="897">
        <v>0</v>
      </c>
      <c r="H33" s="896">
        <v>789.69907999999998</v>
      </c>
      <c r="I33" s="897">
        <v>5.2437702306290407E-5</v>
      </c>
      <c r="J33" s="896">
        <v>549.97463000000005</v>
      </c>
      <c r="K33" s="897">
        <v>2.5774257502670652E-4</v>
      </c>
      <c r="L33" s="896">
        <v>1528.2718500000001</v>
      </c>
      <c r="M33" s="897">
        <v>7.1041625091486466E-5</v>
      </c>
    </row>
    <row r="34" spans="1:13" ht="33">
      <c r="A34" s="80" t="s">
        <v>1221</v>
      </c>
      <c r="B34" s="896">
        <v>0</v>
      </c>
      <c r="C34" s="897">
        <v>0</v>
      </c>
      <c r="D34" s="896">
        <v>26065.130539999998</v>
      </c>
      <c r="E34" s="897">
        <v>1.7883775443110421E-2</v>
      </c>
      <c r="F34" s="896">
        <v>0</v>
      </c>
      <c r="G34" s="897">
        <v>0</v>
      </c>
      <c r="H34" s="896">
        <v>239468.03262000001</v>
      </c>
      <c r="I34" s="897">
        <v>1.590118783777816E-2</v>
      </c>
      <c r="J34" s="896">
        <v>74123.912329999992</v>
      </c>
      <c r="K34" s="897">
        <v>3.4737762421855778E-2</v>
      </c>
      <c r="L34" s="896">
        <v>339657.07548999996</v>
      </c>
      <c r="M34" s="897">
        <v>1.5788938739289934E-2</v>
      </c>
    </row>
    <row r="35" spans="1:13" ht="12.75" customHeight="1">
      <c r="A35" s="22" t="s">
        <v>411</v>
      </c>
      <c r="H35" s="77"/>
    </row>
    <row r="36" spans="1:13" ht="12.75" customHeight="1">
      <c r="A36" s="40" t="s">
        <v>464</v>
      </c>
    </row>
    <row r="37" spans="1:13" ht="12.75" customHeight="1">
      <c r="A37" s="279"/>
    </row>
    <row r="38" spans="1:13" ht="12.75" customHeight="1">
      <c r="A38" s="1018"/>
    </row>
    <row r="39" spans="1:13" ht="12.75" customHeight="1"/>
    <row r="40" spans="1:13" ht="12.75" customHeight="1"/>
    <row r="41" spans="1:13" ht="12.75" customHeight="1">
      <c r="A41" s="144" t="s">
        <v>747</v>
      </c>
      <c r="G41" s="140" t="str">
        <f>Naslovnica!A20</f>
        <v>Prosinac 2021.</v>
      </c>
    </row>
    <row r="42" spans="1:13">
      <c r="A42" s="548" t="s">
        <v>748</v>
      </c>
      <c r="G42" s="542" t="str">
        <f>Naslovnica!A24</f>
        <v>December 2021</v>
      </c>
    </row>
    <row r="43" spans="1:13" ht="12.75" customHeight="1"/>
    <row r="44" spans="1:13">
      <c r="G44" s="14" t="s">
        <v>465</v>
      </c>
    </row>
    <row r="45" spans="1:13" ht="22.5">
      <c r="A45" s="1157" t="s">
        <v>466</v>
      </c>
      <c r="B45" s="594" t="s">
        <v>434</v>
      </c>
      <c r="C45" s="594" t="s">
        <v>435</v>
      </c>
      <c r="D45" s="594" t="s">
        <v>436</v>
      </c>
      <c r="E45" s="594" t="s">
        <v>437</v>
      </c>
      <c r="F45" s="594" t="s">
        <v>468</v>
      </c>
      <c r="G45" s="594" t="s">
        <v>439</v>
      </c>
    </row>
    <row r="46" spans="1:13" ht="22.5">
      <c r="A46" s="1157"/>
      <c r="B46" s="595" t="s">
        <v>467</v>
      </c>
      <c r="C46" s="595" t="s">
        <v>467</v>
      </c>
      <c r="D46" s="595" t="s">
        <v>467</v>
      </c>
      <c r="E46" s="595" t="s">
        <v>467</v>
      </c>
      <c r="F46" s="595" t="s">
        <v>467</v>
      </c>
      <c r="G46" s="595" t="s">
        <v>467</v>
      </c>
    </row>
    <row r="47" spans="1:13" ht="22.5">
      <c r="A47" s="80" t="s">
        <v>469</v>
      </c>
      <c r="B47" s="453">
        <v>95971.910700000008</v>
      </c>
      <c r="C47" s="453">
        <v>56376.562970000021</v>
      </c>
      <c r="D47" s="453">
        <v>46649.577659999981</v>
      </c>
      <c r="E47" s="453">
        <v>598692.44132000033</v>
      </c>
      <c r="F47" s="453">
        <v>94935.731859999985</v>
      </c>
      <c r="G47" s="453">
        <v>892626.22451000032</v>
      </c>
    </row>
    <row r="48" spans="1:13" ht="22.5">
      <c r="A48" s="454" t="s">
        <v>470</v>
      </c>
      <c r="B48" s="453">
        <v>90738.796349999917</v>
      </c>
      <c r="C48" s="453">
        <v>45930.655280000014</v>
      </c>
      <c r="D48" s="453">
        <v>4674.2715599999992</v>
      </c>
      <c r="E48" s="453">
        <v>896281.75665999949</v>
      </c>
      <c r="F48" s="453">
        <v>72808.747009999963</v>
      </c>
      <c r="G48" s="453">
        <v>1110434.2268599994</v>
      </c>
    </row>
    <row r="49" spans="1:13" ht="21.75">
      <c r="A49" s="591" t="s">
        <v>471</v>
      </c>
      <c r="B49" s="596">
        <f>B47-B48</f>
        <v>5233.1143500000908</v>
      </c>
      <c r="C49" s="596">
        <f t="shared" ref="C49:D49" si="0">C47-C48</f>
        <v>10445.907690000007</v>
      </c>
      <c r="D49" s="596">
        <f t="shared" si="0"/>
        <v>41975.30609999998</v>
      </c>
      <c r="E49" s="596">
        <f>E47-E48</f>
        <v>-297589.31533999916</v>
      </c>
      <c r="F49" s="596">
        <f>F47-F48</f>
        <v>22126.984850000023</v>
      </c>
      <c r="G49" s="596">
        <f>G47-G48</f>
        <v>-217808.00234999903</v>
      </c>
    </row>
    <row r="50" spans="1:13" ht="12.75" customHeight="1">
      <c r="A50" s="22" t="s">
        <v>411</v>
      </c>
    </row>
    <row r="51" spans="1:13" ht="12.75" customHeight="1">
      <c r="A51" s="40" t="s">
        <v>464</v>
      </c>
    </row>
    <row r="52" spans="1:13" ht="12.75" customHeight="1"/>
    <row r="53" spans="1:13" ht="12.75" customHeight="1">
      <c r="A53" s="628" t="s">
        <v>83</v>
      </c>
    </row>
    <row r="54" spans="1:13" ht="12.75" customHeight="1"/>
    <row r="55" spans="1:13" ht="12.75" customHeight="1"/>
    <row r="56" spans="1:13" ht="12.75" customHeight="1">
      <c r="M56" s="35" t="s">
        <v>1143</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99"/>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749</v>
      </c>
      <c r="F1" s="278" t="s">
        <v>233</v>
      </c>
      <c r="G1" s="161" t="s">
        <v>1234</v>
      </c>
    </row>
    <row r="2" spans="1:8">
      <c r="A2" s="544" t="s">
        <v>750</v>
      </c>
      <c r="F2" s="545" t="s">
        <v>234</v>
      </c>
      <c r="G2" s="546" t="s">
        <v>1235</v>
      </c>
    </row>
    <row r="3" spans="1:8" ht="12.75" customHeight="1"/>
    <row r="4" spans="1:8" ht="12.75" customHeight="1">
      <c r="C4" s="191"/>
      <c r="G4" s="160" t="s">
        <v>404</v>
      </c>
    </row>
    <row r="5" spans="1:8" ht="22.5" customHeight="1">
      <c r="A5" s="578" t="s">
        <v>417</v>
      </c>
      <c r="B5" s="578" t="s">
        <v>418</v>
      </c>
      <c r="C5" s="578" t="s">
        <v>407</v>
      </c>
      <c r="D5" s="578" t="s">
        <v>419</v>
      </c>
      <c r="E5" s="578"/>
      <c r="F5" s="578" t="s">
        <v>420</v>
      </c>
      <c r="G5" s="578" t="s">
        <v>421</v>
      </c>
    </row>
    <row r="6" spans="1:8" ht="12.75" customHeight="1">
      <c r="A6" s="113" t="s">
        <v>79</v>
      </c>
      <c r="B6" s="194">
        <v>47572962490</v>
      </c>
      <c r="C6" s="284" t="s">
        <v>153</v>
      </c>
      <c r="D6" s="113" t="s">
        <v>78</v>
      </c>
      <c r="E6" s="113"/>
      <c r="F6" s="115">
        <v>12357985.710000001</v>
      </c>
      <c r="G6" s="116">
        <v>152.54522665381265</v>
      </c>
      <c r="H6" s="293"/>
    </row>
    <row r="7" spans="1:8" ht="12.75" customHeight="1">
      <c r="A7" s="113" t="s">
        <v>1078</v>
      </c>
      <c r="B7" s="194">
        <v>93273216321</v>
      </c>
      <c r="C7" s="284" t="s">
        <v>155</v>
      </c>
      <c r="D7" s="113" t="s">
        <v>105</v>
      </c>
      <c r="E7" s="113"/>
      <c r="F7" s="115">
        <v>1739507628.0899999</v>
      </c>
      <c r="G7" s="116">
        <v>900.16051144747587</v>
      </c>
      <c r="H7" s="293"/>
    </row>
    <row r="8" spans="1:8" ht="12.75" customHeight="1">
      <c r="A8" s="113" t="s">
        <v>1090</v>
      </c>
      <c r="B8" s="194">
        <v>97433886648</v>
      </c>
      <c r="C8" s="284" t="s">
        <v>156</v>
      </c>
      <c r="D8" s="113" t="s">
        <v>105</v>
      </c>
      <c r="E8" s="113"/>
      <c r="F8" s="115">
        <v>38925967.700000003</v>
      </c>
      <c r="G8" s="116">
        <v>780.40331471641048</v>
      </c>
      <c r="H8" s="293"/>
    </row>
    <row r="9" spans="1:8" ht="12.75" customHeight="1">
      <c r="A9" s="113" t="s">
        <v>1079</v>
      </c>
      <c r="B9" s="194">
        <v>48815690681</v>
      </c>
      <c r="C9" s="284" t="s">
        <v>158</v>
      </c>
      <c r="D9" s="113" t="s">
        <v>1080</v>
      </c>
      <c r="E9" s="113"/>
      <c r="F9" s="115">
        <v>2321051.09</v>
      </c>
      <c r="G9" s="116">
        <v>552.05191228737522</v>
      </c>
      <c r="H9" s="293"/>
    </row>
    <row r="10" spans="1:8" ht="12.75" customHeight="1">
      <c r="A10" s="113" t="s">
        <v>865</v>
      </c>
      <c r="B10" s="194" t="s">
        <v>867</v>
      </c>
      <c r="C10" s="284" t="s">
        <v>868</v>
      </c>
      <c r="D10" s="136" t="s">
        <v>866</v>
      </c>
      <c r="E10" s="136"/>
      <c r="F10" s="117">
        <v>151234537.31</v>
      </c>
      <c r="G10" s="116">
        <v>137.42348382331147</v>
      </c>
      <c r="H10" s="293"/>
    </row>
    <row r="11" spans="1:8" ht="12.75" customHeight="1">
      <c r="A11" s="113" t="s">
        <v>141</v>
      </c>
      <c r="B11" s="194">
        <v>57255663752</v>
      </c>
      <c r="C11" s="284" t="s">
        <v>154</v>
      </c>
      <c r="D11" s="136" t="s">
        <v>183</v>
      </c>
      <c r="E11" s="136"/>
      <c r="F11" s="117">
        <v>8926007.4100000001</v>
      </c>
      <c r="G11" s="116">
        <v>151.53408054240884</v>
      </c>
      <c r="H11" s="293"/>
    </row>
    <row r="12" spans="1:8" s="267" customFormat="1" ht="12.75" customHeight="1">
      <c r="A12" s="113" t="s">
        <v>184</v>
      </c>
      <c r="B12" s="194">
        <v>13264226136</v>
      </c>
      <c r="C12" s="284" t="s">
        <v>157</v>
      </c>
      <c r="D12" s="136" t="s">
        <v>114</v>
      </c>
      <c r="E12" s="136"/>
      <c r="F12" s="117">
        <v>20136591.789999999</v>
      </c>
      <c r="G12" s="116">
        <v>0.99887054943182518</v>
      </c>
      <c r="H12" s="293"/>
    </row>
    <row r="13" spans="1:8" ht="12.75" customHeight="1">
      <c r="A13" s="113" t="s">
        <v>1465</v>
      </c>
      <c r="B13" s="194" t="s">
        <v>208</v>
      </c>
      <c r="C13" s="285" t="s">
        <v>209</v>
      </c>
      <c r="D13" s="113" t="s">
        <v>114</v>
      </c>
      <c r="E13" s="113"/>
      <c r="F13" s="115">
        <v>128450160.23999999</v>
      </c>
      <c r="G13" s="116">
        <v>8.2187947084960538</v>
      </c>
    </row>
    <row r="14" spans="1:8" ht="12.75" customHeight="1">
      <c r="A14" s="113" t="s">
        <v>883</v>
      </c>
      <c r="B14" s="194">
        <v>75398635234</v>
      </c>
      <c r="C14" s="284" t="s">
        <v>869</v>
      </c>
      <c r="D14" s="113" t="s">
        <v>923</v>
      </c>
      <c r="E14" s="113"/>
      <c r="F14" s="118">
        <v>46793320.890000001</v>
      </c>
      <c r="G14" s="119">
        <v>6050.338722515161</v>
      </c>
      <c r="H14" s="293"/>
    </row>
    <row r="15" spans="1:8" ht="12.75" customHeight="1">
      <c r="A15" s="113" t="s">
        <v>150</v>
      </c>
      <c r="B15" s="194">
        <v>81393286204</v>
      </c>
      <c r="C15" s="284" t="s">
        <v>159</v>
      </c>
      <c r="D15" s="113" t="s">
        <v>80</v>
      </c>
      <c r="E15" s="113"/>
      <c r="F15" s="117">
        <v>652.4461</v>
      </c>
      <c r="G15" s="120"/>
      <c r="H15" s="293"/>
    </row>
    <row r="16" spans="1:8" ht="18.75" customHeight="1">
      <c r="A16" s="584" t="s">
        <v>422</v>
      </c>
      <c r="B16" s="598"/>
      <c r="C16" s="599"/>
      <c r="D16" s="585"/>
      <c r="E16" s="585"/>
      <c r="F16" s="587">
        <f>SUM(F6:F15)</f>
        <v>2148653902.6761003</v>
      </c>
      <c r="G16" s="600"/>
    </row>
    <row r="17" spans="1:7" s="267" customFormat="1">
      <c r="A17" s="280" t="s">
        <v>1475</v>
      </c>
    </row>
    <row r="18" spans="1:7" ht="12.75" customHeight="1">
      <c r="A18" s="22" t="s">
        <v>402</v>
      </c>
    </row>
    <row r="19" spans="1:7" ht="12.75" customHeight="1">
      <c r="A19" s="46" t="s">
        <v>423</v>
      </c>
    </row>
    <row r="20" spans="1:7" ht="12.75" customHeight="1">
      <c r="A20" s="280"/>
    </row>
    <row r="21" spans="1:7" ht="12.75" customHeight="1">
      <c r="A21" s="142" t="s">
        <v>751</v>
      </c>
      <c r="G21" s="161" t="s">
        <v>1234</v>
      </c>
    </row>
    <row r="22" spans="1:7" ht="12.75" customHeight="1">
      <c r="A22" s="544" t="s">
        <v>752</v>
      </c>
      <c r="G22" s="546" t="s">
        <v>1235</v>
      </c>
    </row>
    <row r="23" spans="1:7" ht="12.75" customHeight="1">
      <c r="A23" s="54"/>
    </row>
    <row r="24" spans="1:7" ht="12.75" customHeight="1">
      <c r="A24" s="54"/>
      <c r="G24" s="185" t="s">
        <v>404</v>
      </c>
    </row>
    <row r="25" spans="1:7" ht="21.75">
      <c r="A25" s="578" t="s">
        <v>424</v>
      </c>
      <c r="B25" s="578" t="s">
        <v>418</v>
      </c>
      <c r="C25" s="578" t="s">
        <v>407</v>
      </c>
      <c r="D25" s="578" t="s">
        <v>419</v>
      </c>
      <c r="E25" s="578" t="s">
        <v>425</v>
      </c>
      <c r="F25" s="578" t="s">
        <v>420</v>
      </c>
      <c r="G25" s="578" t="s">
        <v>421</v>
      </c>
    </row>
    <row r="26" spans="1:7">
      <c r="A26" s="113" t="s">
        <v>212</v>
      </c>
      <c r="B26" s="194" t="s">
        <v>218</v>
      </c>
      <c r="C26" s="284" t="s">
        <v>219</v>
      </c>
      <c r="D26" s="113" t="s">
        <v>78</v>
      </c>
      <c r="E26" s="114"/>
      <c r="F26" s="117">
        <v>6160677.1200000001</v>
      </c>
      <c r="G26" s="116">
        <v>97.184200265434825</v>
      </c>
    </row>
    <row r="27" spans="1:7">
      <c r="A27" s="113" t="s">
        <v>213</v>
      </c>
      <c r="B27" s="194" t="s">
        <v>220</v>
      </c>
      <c r="C27" s="284" t="s">
        <v>221</v>
      </c>
      <c r="D27" s="113" t="s">
        <v>216</v>
      </c>
      <c r="E27" s="114"/>
      <c r="F27" s="117">
        <v>254590948.40400001</v>
      </c>
      <c r="G27" s="116">
        <v>941.28569920675511</v>
      </c>
    </row>
    <row r="28" spans="1:7">
      <c r="A28" s="113" t="s">
        <v>214</v>
      </c>
      <c r="B28" s="194" t="s">
        <v>222</v>
      </c>
      <c r="C28" s="284" t="s">
        <v>223</v>
      </c>
      <c r="D28" s="113" t="s">
        <v>216</v>
      </c>
      <c r="E28" s="114"/>
      <c r="F28" s="117">
        <v>5196896.1216000002</v>
      </c>
      <c r="G28" s="116">
        <v>850.10402271800774</v>
      </c>
    </row>
    <row r="29" spans="1:7">
      <c r="A29" s="113" t="s">
        <v>1236</v>
      </c>
      <c r="B29" s="194" t="s">
        <v>1457</v>
      </c>
      <c r="C29" s="284" t="s">
        <v>1458</v>
      </c>
      <c r="D29" s="113" t="s">
        <v>216</v>
      </c>
      <c r="E29" s="114"/>
      <c r="F29" s="117">
        <v>46247507.633900002</v>
      </c>
      <c r="G29" s="116">
        <v>864.16885202580431</v>
      </c>
    </row>
    <row r="30" spans="1:7" s="267" customFormat="1">
      <c r="A30" s="113" t="s">
        <v>215</v>
      </c>
      <c r="B30" s="194" t="s">
        <v>224</v>
      </c>
      <c r="C30" s="284" t="s">
        <v>225</v>
      </c>
      <c r="D30" s="113" t="s">
        <v>216</v>
      </c>
      <c r="E30" s="114"/>
      <c r="F30" s="117">
        <v>6499102.5833999999</v>
      </c>
      <c r="G30" s="116">
        <v>148.89137444186863</v>
      </c>
    </row>
    <row r="31" spans="1:7" s="267" customFormat="1">
      <c r="A31" s="113" t="s">
        <v>1471</v>
      </c>
      <c r="B31" s="194"/>
      <c r="C31" s="284"/>
      <c r="D31" s="113" t="s">
        <v>1472</v>
      </c>
      <c r="E31" s="114"/>
      <c r="F31" s="117">
        <v>22034378.489999998</v>
      </c>
      <c r="G31" s="116">
        <v>666.44219891297439</v>
      </c>
    </row>
    <row r="32" spans="1:7" ht="12.75" customHeight="1">
      <c r="A32" s="113" t="s">
        <v>186</v>
      </c>
      <c r="B32" s="194" t="s">
        <v>187</v>
      </c>
      <c r="C32" s="284" t="s">
        <v>188</v>
      </c>
      <c r="D32" s="113" t="s">
        <v>183</v>
      </c>
      <c r="E32" s="114" t="s">
        <v>116</v>
      </c>
      <c r="F32" s="117">
        <v>15001116.7752</v>
      </c>
      <c r="G32" s="116">
        <v>152.32939999999999</v>
      </c>
    </row>
    <row r="33" spans="1:10" ht="12.75" customHeight="1">
      <c r="A33" s="113"/>
      <c r="B33" s="194"/>
      <c r="C33" s="284"/>
      <c r="D33" s="113"/>
      <c r="E33" s="114" t="s">
        <v>117</v>
      </c>
      <c r="F33" s="117">
        <v>39031728.3248</v>
      </c>
      <c r="G33" s="116">
        <v>144.99459999999999</v>
      </c>
    </row>
    <row r="34" spans="1:10" ht="12.75" customHeight="1">
      <c r="A34" s="136" t="s">
        <v>1452</v>
      </c>
      <c r="B34" s="194" t="s">
        <v>210</v>
      </c>
      <c r="C34" s="284" t="s">
        <v>211</v>
      </c>
      <c r="D34" s="136" t="s">
        <v>114</v>
      </c>
      <c r="E34" s="136"/>
      <c r="F34" s="117">
        <v>25313705.68</v>
      </c>
      <c r="G34" s="116">
        <v>7.4912021551314991</v>
      </c>
    </row>
    <row r="35" spans="1:10" ht="12.75" customHeight="1">
      <c r="A35" s="113" t="s">
        <v>185</v>
      </c>
      <c r="B35" s="194" t="s">
        <v>178</v>
      </c>
      <c r="C35" s="284" t="s">
        <v>160</v>
      </c>
      <c r="D35" s="113" t="s">
        <v>114</v>
      </c>
      <c r="E35" s="113"/>
      <c r="F35" s="117">
        <v>56269277.079999998</v>
      </c>
      <c r="G35" s="116">
        <v>1.433569738972621</v>
      </c>
    </row>
    <row r="36" spans="1:10" ht="12.75" customHeight="1">
      <c r="A36" s="113" t="s">
        <v>189</v>
      </c>
      <c r="B36" s="194" t="s">
        <v>190</v>
      </c>
      <c r="C36" s="284" t="s">
        <v>191</v>
      </c>
      <c r="D36" s="113" t="s">
        <v>114</v>
      </c>
      <c r="E36" s="113"/>
      <c r="F36" s="117">
        <v>160756932.27000001</v>
      </c>
      <c r="G36" s="116">
        <v>8.5264952110831604</v>
      </c>
    </row>
    <row r="37" spans="1:10" ht="12.75" customHeight="1">
      <c r="A37" s="113" t="s">
        <v>924</v>
      </c>
      <c r="B37" s="194" t="s">
        <v>926</v>
      </c>
      <c r="C37" s="284" t="s">
        <v>927</v>
      </c>
      <c r="D37" s="113" t="s">
        <v>923</v>
      </c>
      <c r="E37" s="113"/>
      <c r="F37" s="117">
        <v>126752498.92</v>
      </c>
      <c r="G37" s="116">
        <v>123.49747902682543</v>
      </c>
      <c r="H37" s="291"/>
    </row>
    <row r="38" spans="1:10" ht="12.75" customHeight="1">
      <c r="A38" s="113" t="s">
        <v>922</v>
      </c>
      <c r="B38" s="194" t="s">
        <v>928</v>
      </c>
      <c r="C38" s="284" t="s">
        <v>929</v>
      </c>
      <c r="D38" s="113" t="s">
        <v>923</v>
      </c>
      <c r="E38" s="113"/>
      <c r="F38" s="115">
        <v>360620.1</v>
      </c>
      <c r="G38" s="116">
        <v>90.155024999999995</v>
      </c>
      <c r="H38" s="291"/>
    </row>
    <row r="39" spans="1:10" ht="12.75" customHeight="1">
      <c r="A39" s="113" t="s">
        <v>925</v>
      </c>
      <c r="B39" s="194" t="s">
        <v>930</v>
      </c>
      <c r="C39" s="284" t="s">
        <v>931</v>
      </c>
      <c r="D39" s="113" t="s">
        <v>923</v>
      </c>
      <c r="E39" s="113"/>
      <c r="F39" s="115">
        <v>2107428.2400000002</v>
      </c>
      <c r="G39" s="116">
        <v>64.991519990871083</v>
      </c>
      <c r="H39" s="290"/>
    </row>
    <row r="40" spans="1:10" s="267" customFormat="1" ht="12.75" customHeight="1">
      <c r="A40" s="113" t="s">
        <v>217</v>
      </c>
      <c r="B40" s="194" t="s">
        <v>227</v>
      </c>
      <c r="C40" s="284" t="s">
        <v>226</v>
      </c>
      <c r="D40" s="113" t="s">
        <v>236</v>
      </c>
      <c r="E40" s="113"/>
      <c r="F40" s="115">
        <v>4003139.2</v>
      </c>
      <c r="G40" s="116">
        <v>911.36009674696959</v>
      </c>
      <c r="H40" s="290"/>
      <c r="J40"/>
    </row>
    <row r="41" spans="1:10" s="267" customFormat="1" ht="12.75" customHeight="1">
      <c r="A41" s="113" t="s">
        <v>235</v>
      </c>
      <c r="B41" s="194">
        <v>34988643147</v>
      </c>
      <c r="C41" s="284" t="s">
        <v>161</v>
      </c>
      <c r="D41" s="136" t="s">
        <v>236</v>
      </c>
      <c r="E41" s="113"/>
      <c r="F41" s="115">
        <v>59965937.329999998</v>
      </c>
      <c r="G41" s="116">
        <v>2307.2733094486211</v>
      </c>
      <c r="H41" s="290"/>
    </row>
    <row r="42" spans="1:10" s="267" customFormat="1" ht="12.75" customHeight="1">
      <c r="A42" s="113" t="s">
        <v>1089</v>
      </c>
      <c r="B42" s="194" t="s">
        <v>1227</v>
      </c>
      <c r="C42" s="284" t="s">
        <v>1226</v>
      </c>
      <c r="D42" s="136" t="s">
        <v>1237</v>
      </c>
      <c r="E42" s="113"/>
      <c r="F42" s="115">
        <v>28390435.84</v>
      </c>
      <c r="G42" s="116">
        <v>2630.86780293329</v>
      </c>
      <c r="H42" s="290"/>
    </row>
    <row r="43" spans="1:10" ht="18.75" customHeight="1">
      <c r="A43" s="584" t="s">
        <v>426</v>
      </c>
      <c r="B43" s="598"/>
      <c r="C43" s="599"/>
      <c r="D43" s="585"/>
      <c r="E43" s="585"/>
      <c r="F43" s="587">
        <f>SUM(F26:F42)</f>
        <v>858682330.11290014</v>
      </c>
      <c r="G43" s="600"/>
      <c r="H43" s="279"/>
    </row>
    <row r="44" spans="1:10" ht="12.75" customHeight="1">
      <c r="A44" s="22" t="s">
        <v>402</v>
      </c>
    </row>
    <row r="45" spans="1:10" ht="12.75" customHeight="1">
      <c r="A45" s="46" t="s">
        <v>427</v>
      </c>
    </row>
    <row r="46" spans="1:10" ht="12.75" customHeight="1">
      <c r="A46" s="280" t="s">
        <v>428</v>
      </c>
    </row>
    <row r="47" spans="1:10" ht="12.75" customHeight="1">
      <c r="A47" s="280" t="s">
        <v>1466</v>
      </c>
    </row>
    <row r="48" spans="1:10" s="267" customFormat="1" ht="12.75" customHeight="1">
      <c r="A48" s="280"/>
      <c r="C48" s="280"/>
    </row>
    <row r="49" spans="1:7" ht="12.75" customHeight="1">
      <c r="A49" s="142" t="s">
        <v>753</v>
      </c>
      <c r="G49" s="161" t="s">
        <v>1234</v>
      </c>
    </row>
    <row r="50" spans="1:7" ht="12.75" customHeight="1">
      <c r="A50" s="544" t="s">
        <v>860</v>
      </c>
      <c r="G50" s="546" t="s">
        <v>1235</v>
      </c>
    </row>
    <row r="51" spans="1:7" ht="12.75" customHeight="1">
      <c r="A51" s="69"/>
    </row>
    <row r="52" spans="1:7" ht="12.75" customHeight="1">
      <c r="A52" s="46"/>
      <c r="G52" s="198" t="s">
        <v>404</v>
      </c>
    </row>
    <row r="53" spans="1:7" ht="47.25" customHeight="1">
      <c r="A53" s="601" t="s">
        <v>429</v>
      </c>
      <c r="B53" s="578" t="s">
        <v>406</v>
      </c>
      <c r="C53" s="578" t="s">
        <v>407</v>
      </c>
      <c r="D53" s="601" t="s">
        <v>408</v>
      </c>
      <c r="E53" s="601"/>
      <c r="F53" s="601" t="s">
        <v>409</v>
      </c>
      <c r="G53" s="601" t="s">
        <v>410</v>
      </c>
    </row>
    <row r="54" spans="1:7">
      <c r="A54" s="121" t="s">
        <v>152</v>
      </c>
      <c r="B54" s="113">
        <v>8269700991</v>
      </c>
      <c r="C54" s="284" t="s">
        <v>168</v>
      </c>
      <c r="D54" s="121" t="s">
        <v>866</v>
      </c>
      <c r="E54" s="121"/>
      <c r="F54" s="122">
        <v>1567287881.55</v>
      </c>
      <c r="G54" s="116">
        <v>407.56402912130301</v>
      </c>
    </row>
    <row r="55" spans="1:7">
      <c r="A55" s="22" t="s">
        <v>320</v>
      </c>
      <c r="G55" s="226"/>
    </row>
    <row r="56" spans="1:7">
      <c r="A56" s="157" t="s">
        <v>430</v>
      </c>
    </row>
    <row r="57" spans="1:7" ht="12.75" customHeight="1">
      <c r="A57" s="163" t="s">
        <v>109</v>
      </c>
      <c r="B57" s="186"/>
      <c r="C57" s="186"/>
      <c r="D57" s="186"/>
      <c r="E57" s="225"/>
      <c r="F57" s="186"/>
      <c r="G57" s="186"/>
    </row>
    <row r="58" spans="1:7" ht="21.75" customHeight="1">
      <c r="A58" s="1161" t="s">
        <v>110</v>
      </c>
      <c r="B58" s="1161"/>
      <c r="C58" s="1161"/>
      <c r="D58" s="1161"/>
      <c r="E58" s="1161"/>
      <c r="F58" s="1161"/>
      <c r="G58" s="1161"/>
    </row>
    <row r="59" spans="1:7" ht="12.75" customHeight="1">
      <c r="A59" s="54"/>
    </row>
    <row r="60" spans="1:7" ht="12.75" customHeight="1">
      <c r="A60" s="148" t="s">
        <v>754</v>
      </c>
      <c r="F60" s="149"/>
      <c r="G60" s="161" t="s">
        <v>1234</v>
      </c>
    </row>
    <row r="61" spans="1:7" ht="12.75" customHeight="1">
      <c r="A61" s="547" t="s">
        <v>857</v>
      </c>
      <c r="F61" s="55"/>
      <c r="G61" s="546" t="s">
        <v>1235</v>
      </c>
    </row>
    <row r="62" spans="1:7" ht="12.75" customHeight="1"/>
    <row r="63" spans="1:7" ht="12.75" customHeight="1">
      <c r="G63" s="160" t="s">
        <v>412</v>
      </c>
    </row>
    <row r="64" spans="1:7" ht="35.25" customHeight="1">
      <c r="A64" s="601" t="s">
        <v>856</v>
      </c>
      <c r="B64" s="578" t="s">
        <v>418</v>
      </c>
      <c r="C64" s="578" t="s">
        <v>407</v>
      </c>
      <c r="D64" s="601" t="s">
        <v>408</v>
      </c>
      <c r="E64" s="601"/>
      <c r="F64" s="601" t="s">
        <v>409</v>
      </c>
      <c r="G64" s="578" t="s">
        <v>421</v>
      </c>
    </row>
    <row r="65" spans="1:7" ht="12.75" customHeight="1">
      <c r="A65" s="125" t="s">
        <v>1473</v>
      </c>
      <c r="B65" s="194"/>
      <c r="C65" s="286"/>
      <c r="D65" s="125" t="s">
        <v>1474</v>
      </c>
      <c r="E65" s="125"/>
      <c r="F65" s="126">
        <v>25606565.859999999</v>
      </c>
      <c r="G65" s="127">
        <v>637.5640614350383</v>
      </c>
    </row>
    <row r="66" spans="1:7" ht="12.75" customHeight="1">
      <c r="A66" s="41" t="s">
        <v>431</v>
      </c>
    </row>
    <row r="67" spans="1:7" s="267" customFormat="1" ht="12.75" customHeight="1">
      <c r="A67" s="41" t="s">
        <v>1233</v>
      </c>
    </row>
    <row r="68" spans="1:7" ht="12.75" customHeight="1">
      <c r="A68" s="46" t="s">
        <v>427</v>
      </c>
    </row>
    <row r="69" spans="1:7" ht="12.75" customHeight="1"/>
    <row r="70" spans="1:7" ht="12.75" customHeight="1">
      <c r="A70" s="148" t="s">
        <v>858</v>
      </c>
      <c r="F70" s="149"/>
      <c r="G70" s="161" t="s">
        <v>1234</v>
      </c>
    </row>
    <row r="71" spans="1:7" ht="12.75" customHeight="1">
      <c r="A71" s="547" t="s">
        <v>859</v>
      </c>
      <c r="F71" s="55"/>
      <c r="G71" s="546" t="s">
        <v>1235</v>
      </c>
    </row>
    <row r="72" spans="1:7" ht="12.75" customHeight="1">
      <c r="A72" s="162"/>
    </row>
    <row r="73" spans="1:7" ht="12.75" customHeight="1">
      <c r="G73" s="160" t="s">
        <v>412</v>
      </c>
    </row>
    <row r="74" spans="1:7" ht="21.75">
      <c r="A74" s="601" t="s">
        <v>432</v>
      </c>
      <c r="B74" s="578" t="s">
        <v>418</v>
      </c>
      <c r="C74" s="578" t="s">
        <v>407</v>
      </c>
      <c r="D74" s="601" t="s">
        <v>408</v>
      </c>
      <c r="E74" s="601"/>
      <c r="F74" s="601" t="s">
        <v>409</v>
      </c>
      <c r="G74" s="578" t="s">
        <v>421</v>
      </c>
    </row>
    <row r="75" spans="1:7" ht="12.75" customHeight="1">
      <c r="A75" s="287" t="s">
        <v>1477</v>
      </c>
      <c r="B75" s="194">
        <v>79640747340</v>
      </c>
      <c r="C75" s="286" t="s">
        <v>162</v>
      </c>
      <c r="D75" s="125"/>
      <c r="E75" s="125"/>
      <c r="F75" s="814">
        <v>5267913.62</v>
      </c>
      <c r="G75" s="815">
        <v>9.6405015289488638</v>
      </c>
    </row>
    <row r="76" spans="1:7" ht="12.75" customHeight="1">
      <c r="A76" s="125" t="s">
        <v>1478</v>
      </c>
      <c r="B76" s="194">
        <v>61196386099</v>
      </c>
      <c r="C76" s="286" t="s">
        <v>164</v>
      </c>
      <c r="D76" s="125"/>
      <c r="E76" s="125"/>
      <c r="F76" s="814">
        <v>36200614.704999998</v>
      </c>
      <c r="G76" s="815">
        <v>7.6249449056323284</v>
      </c>
    </row>
    <row r="77" spans="1:7" ht="12.75" customHeight="1">
      <c r="A77" s="287" t="s">
        <v>887</v>
      </c>
      <c r="B77" s="194">
        <v>37735093339</v>
      </c>
      <c r="C77" s="286" t="s">
        <v>163</v>
      </c>
      <c r="D77" s="125" t="s">
        <v>82</v>
      </c>
      <c r="E77" s="125"/>
      <c r="F77" s="814">
        <v>37452120.420000002</v>
      </c>
      <c r="G77" s="815">
        <v>2.5610045816864835</v>
      </c>
    </row>
    <row r="78" spans="1:7" ht="12.75" customHeight="1">
      <c r="A78" s="125" t="s">
        <v>1479</v>
      </c>
      <c r="B78" s="194">
        <v>48379655657</v>
      </c>
      <c r="C78" s="286" t="s">
        <v>165</v>
      </c>
      <c r="D78" s="128"/>
      <c r="E78" s="128"/>
      <c r="F78" s="814">
        <v>77911795.359999999</v>
      </c>
      <c r="G78" s="815">
        <v>204.74926087817929</v>
      </c>
    </row>
    <row r="79" spans="1:7" ht="18.75" customHeight="1">
      <c r="A79" s="584" t="s">
        <v>426</v>
      </c>
      <c r="B79" s="598"/>
      <c r="C79" s="599"/>
      <c r="D79" s="598"/>
      <c r="E79" s="598"/>
      <c r="F79" s="602">
        <f>SUM(F75:F78)</f>
        <v>156832444.10500002</v>
      </c>
      <c r="G79" s="603"/>
    </row>
    <row r="80" spans="1:7" s="267" customFormat="1">
      <c r="A80" s="280" t="s">
        <v>1476</v>
      </c>
    </row>
    <row r="81" spans="1:7" ht="12.75" customHeight="1">
      <c r="A81" s="41" t="s">
        <v>431</v>
      </c>
    </row>
    <row r="82" spans="1:7" ht="12.75" customHeight="1">
      <c r="A82" s="46" t="s">
        <v>427</v>
      </c>
      <c r="F82" s="45"/>
    </row>
    <row r="83" spans="1:7" ht="12.75" customHeight="1">
      <c r="A83" s="543" t="s">
        <v>175</v>
      </c>
      <c r="D83" s="45"/>
    </row>
    <row r="84" spans="1:7">
      <c r="A84" s="163" t="s">
        <v>108</v>
      </c>
    </row>
    <row r="85" spans="1:7" ht="21" customHeight="1">
      <c r="A85" s="1162" t="s">
        <v>107</v>
      </c>
      <c r="B85" s="1162"/>
      <c r="C85" s="1162"/>
      <c r="D85" s="1162"/>
      <c r="E85" s="1162"/>
      <c r="F85" s="1162"/>
      <c r="G85" s="1162"/>
    </row>
    <row r="86" spans="1:7" ht="12.75" customHeight="1">
      <c r="A86" s="164"/>
      <c r="D86" s="45"/>
    </row>
    <row r="87" spans="1:7" ht="12.75" customHeight="1">
      <c r="A87" s="628" t="s">
        <v>83</v>
      </c>
    </row>
    <row r="88" spans="1:7" ht="12.75" customHeight="1">
      <c r="G88" s="35" t="s">
        <v>851</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8:G58"/>
    <mergeCell ref="A85:G85"/>
  </mergeCells>
  <hyperlinks>
    <hyperlink ref="A87" location="'2 Sadržaj'!A1" display="Sadržaj / Contents"/>
  </hyperlinks>
  <pageMargins left="0.7" right="0.7" top="0.75" bottom="0.75" header="0.3" footer="0.3"/>
  <pageSetup paperSize="9" scale="58" orientation="portrait" r:id="rId1"/>
  <ignoredErrors>
    <ignoredError sqref="B10:B13 B26:B28 B29:B30 B32: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756</v>
      </c>
      <c r="F1" s="146" t="str">
        <f>Naslovnica!A20</f>
        <v>Prosinac 2021.</v>
      </c>
    </row>
    <row r="2" spans="1:6" ht="12.75" customHeight="1">
      <c r="A2" s="540" t="s">
        <v>757</v>
      </c>
      <c r="F2" s="541" t="str">
        <f>Naslovnica!A24</f>
        <v>December 2021</v>
      </c>
    </row>
    <row r="3" spans="1:6" ht="12.75" customHeight="1"/>
    <row r="4" spans="1:6" ht="12.75" customHeight="1">
      <c r="F4" s="14" t="s">
        <v>404</v>
      </c>
    </row>
    <row r="5" spans="1:6" ht="33">
      <c r="A5" s="601" t="s">
        <v>405</v>
      </c>
      <c r="B5" s="578" t="s">
        <v>406</v>
      </c>
      <c r="C5" s="578" t="s">
        <v>407</v>
      </c>
      <c r="D5" s="601" t="s">
        <v>408</v>
      </c>
      <c r="E5" s="601" t="s">
        <v>409</v>
      </c>
      <c r="F5" s="578" t="s">
        <v>421</v>
      </c>
    </row>
    <row r="6" spans="1:6">
      <c r="A6" s="121" t="s">
        <v>1094</v>
      </c>
      <c r="B6" s="194" t="s">
        <v>1096</v>
      </c>
      <c r="C6" s="114" t="s">
        <v>1103</v>
      </c>
      <c r="D6" s="121" t="s">
        <v>1097</v>
      </c>
      <c r="E6" s="122">
        <v>518753.74</v>
      </c>
      <c r="F6" s="168">
        <v>115.97319295897672</v>
      </c>
    </row>
    <row r="7" spans="1:6">
      <c r="A7" s="121" t="s">
        <v>1095</v>
      </c>
      <c r="B7" s="194" t="s">
        <v>1104</v>
      </c>
      <c r="C7" s="114" t="s">
        <v>1105</v>
      </c>
      <c r="D7" s="121" t="s">
        <v>1097</v>
      </c>
      <c r="E7" s="122">
        <v>364172.09</v>
      </c>
      <c r="F7" s="168">
        <v>110.04989371302831</v>
      </c>
    </row>
    <row r="8" spans="1:6">
      <c r="A8" s="121" t="s">
        <v>1116</v>
      </c>
      <c r="B8" s="194" t="s">
        <v>1195</v>
      </c>
      <c r="C8" s="114" t="s">
        <v>1196</v>
      </c>
      <c r="D8" s="121" t="s">
        <v>1098</v>
      </c>
      <c r="E8" s="122">
        <v>22253696.989999998</v>
      </c>
      <c r="F8" s="168">
        <v>741.78989966666666</v>
      </c>
    </row>
    <row r="9" spans="1:6">
      <c r="A9" s="584" t="s">
        <v>401</v>
      </c>
      <c r="B9" s="597"/>
      <c r="C9" s="597"/>
      <c r="D9" s="604"/>
      <c r="E9" s="605">
        <f>SUM(E6:E8)</f>
        <v>23136622.82</v>
      </c>
      <c r="F9" s="606"/>
    </row>
    <row r="10" spans="1:6" ht="12.75" customHeight="1">
      <c r="A10" s="22" t="s">
        <v>411</v>
      </c>
      <c r="F10" s="1019"/>
    </row>
    <row r="11" spans="1:6" ht="12.75" customHeight="1">
      <c r="A11" s="22"/>
    </row>
    <row r="12" spans="1:6" ht="12.75" customHeight="1">
      <c r="A12" s="144" t="s">
        <v>758</v>
      </c>
      <c r="F12" s="146" t="s">
        <v>1543</v>
      </c>
    </row>
    <row r="13" spans="1:6" ht="12.75" customHeight="1">
      <c r="A13" s="540" t="s">
        <v>759</v>
      </c>
      <c r="F13" s="541" t="s">
        <v>1544</v>
      </c>
    </row>
    <row r="14" spans="1:6" ht="12.75" customHeight="1"/>
    <row r="15" spans="1:6" ht="12.75" customHeight="1">
      <c r="F15" s="14" t="s">
        <v>412</v>
      </c>
    </row>
    <row r="16" spans="1:6" ht="54.75">
      <c r="A16" s="601" t="s">
        <v>413</v>
      </c>
      <c r="B16" s="578" t="s">
        <v>406</v>
      </c>
      <c r="C16" s="578" t="s">
        <v>407</v>
      </c>
      <c r="D16" s="601" t="s">
        <v>408</v>
      </c>
      <c r="E16" s="601" t="s">
        <v>409</v>
      </c>
      <c r="F16" s="601" t="s">
        <v>410</v>
      </c>
    </row>
    <row r="17" spans="1:6" ht="12.75" customHeight="1">
      <c r="A17" s="121" t="s">
        <v>142</v>
      </c>
      <c r="B17" s="194">
        <v>75111210338</v>
      </c>
      <c r="C17" s="284" t="s">
        <v>167</v>
      </c>
      <c r="D17" s="282" t="s">
        <v>144</v>
      </c>
      <c r="E17" s="122">
        <v>40807553.108400002</v>
      </c>
      <c r="F17" s="168">
        <v>80.647338158893277</v>
      </c>
    </row>
    <row r="18" spans="1:6" ht="12.75" customHeight="1">
      <c r="A18" s="121" t="s">
        <v>151</v>
      </c>
      <c r="B18" s="194" t="s">
        <v>177</v>
      </c>
      <c r="C18" s="284" t="s">
        <v>166</v>
      </c>
      <c r="D18" s="121" t="s">
        <v>183</v>
      </c>
      <c r="E18" s="122">
        <v>94568289.530000001</v>
      </c>
      <c r="F18" s="168">
        <v>34.119828005103095</v>
      </c>
    </row>
    <row r="19" spans="1:6">
      <c r="A19" s="584" t="s">
        <v>401</v>
      </c>
      <c r="B19" s="597"/>
      <c r="C19" s="597"/>
      <c r="D19" s="604"/>
      <c r="E19" s="605">
        <f>SUM(E17:E18)</f>
        <v>135375842.63840002</v>
      </c>
      <c r="F19" s="606"/>
    </row>
    <row r="20" spans="1:6" ht="12.75" customHeight="1">
      <c r="A20" s="22" t="s">
        <v>414</v>
      </c>
    </row>
    <row r="21" spans="1:6" ht="12.75" customHeight="1"/>
    <row r="22" spans="1:6" ht="12.75" customHeight="1">
      <c r="A22" s="145" t="s">
        <v>760</v>
      </c>
      <c r="F22" s="146" t="s">
        <v>1543</v>
      </c>
    </row>
    <row r="23" spans="1:6" ht="12.75" customHeight="1">
      <c r="A23" s="538" t="s">
        <v>761</v>
      </c>
      <c r="F23" s="541" t="s">
        <v>1544</v>
      </c>
    </row>
    <row r="24" spans="1:6" ht="12.75" customHeight="1"/>
    <row r="25" spans="1:6" ht="12.75" customHeight="1">
      <c r="F25" s="14" t="s">
        <v>404</v>
      </c>
    </row>
    <row r="26" spans="1:6" ht="54.75">
      <c r="A26" s="601" t="s">
        <v>413</v>
      </c>
      <c r="B26" s="578" t="s">
        <v>406</v>
      </c>
      <c r="C26" s="578" t="s">
        <v>407</v>
      </c>
      <c r="D26" s="601" t="s">
        <v>408</v>
      </c>
      <c r="E26" s="601" t="s">
        <v>409</v>
      </c>
      <c r="F26" s="601" t="s">
        <v>410</v>
      </c>
    </row>
    <row r="27" spans="1:6" ht="12.75" customHeight="1">
      <c r="A27" s="121" t="s">
        <v>882</v>
      </c>
      <c r="B27" s="194">
        <v>56903349567</v>
      </c>
      <c r="C27" s="284" t="s">
        <v>169</v>
      </c>
      <c r="D27" s="287" t="s">
        <v>942</v>
      </c>
      <c r="E27" s="122" t="s">
        <v>143</v>
      </c>
      <c r="F27" s="168" t="s">
        <v>143</v>
      </c>
    </row>
    <row r="28" spans="1:6" ht="12.75" customHeight="1">
      <c r="A28" s="813" t="s">
        <v>884</v>
      </c>
    </row>
    <row r="29" spans="1:6" ht="12.75" customHeight="1">
      <c r="A29" s="22" t="s">
        <v>411</v>
      </c>
    </row>
    <row r="30" spans="1:6" ht="19.5" customHeight="1">
      <c r="A30" s="1163" t="s">
        <v>109</v>
      </c>
      <c r="B30" s="1163"/>
      <c r="C30" s="1163"/>
      <c r="D30" s="1163"/>
    </row>
    <row r="31" spans="1:6" ht="21.75" customHeight="1">
      <c r="A31" s="1161" t="s">
        <v>110</v>
      </c>
      <c r="B31" s="1161"/>
      <c r="C31" s="1161"/>
      <c r="D31" s="1161"/>
      <c r="E31" s="54"/>
      <c r="F31" s="54"/>
    </row>
    <row r="32" spans="1:6" ht="12.75" customHeight="1">
      <c r="A32" s="813"/>
    </row>
    <row r="33" spans="1:6" ht="12.75" customHeight="1"/>
    <row r="34" spans="1:6" ht="12.75" customHeight="1">
      <c r="A34" s="147" t="s">
        <v>762</v>
      </c>
      <c r="F34" s="140" t="str">
        <f>Naslovnica!A20</f>
        <v>Prosinac 2021.</v>
      </c>
    </row>
    <row r="35" spans="1:6" ht="12.75" customHeight="1">
      <c r="A35" s="538" t="s">
        <v>763</v>
      </c>
      <c r="F35" s="542" t="str">
        <f>Naslovnica!A24</f>
        <v>December 2021</v>
      </c>
    </row>
    <row r="36" spans="1:6" ht="12.75" customHeight="1"/>
    <row r="37" spans="1:6" ht="12.75" customHeight="1">
      <c r="E37" s="14"/>
      <c r="F37" s="14" t="s">
        <v>412</v>
      </c>
    </row>
    <row r="38" spans="1:6" ht="33">
      <c r="A38" s="601" t="s">
        <v>415</v>
      </c>
      <c r="B38" s="578" t="s">
        <v>406</v>
      </c>
      <c r="C38" s="578" t="s">
        <v>407</v>
      </c>
      <c r="D38" s="601" t="s">
        <v>408</v>
      </c>
      <c r="E38" s="601" t="s">
        <v>409</v>
      </c>
      <c r="F38" s="578" t="s">
        <v>421</v>
      </c>
    </row>
    <row r="39" spans="1:6" ht="22.5" customHeight="1">
      <c r="A39" s="123" t="s">
        <v>81</v>
      </c>
      <c r="B39" s="194">
        <v>39146857475</v>
      </c>
      <c r="C39" s="284" t="s">
        <v>170</v>
      </c>
      <c r="D39" s="264" t="s">
        <v>114</v>
      </c>
      <c r="E39" s="124">
        <v>989698847.74000001</v>
      </c>
      <c r="F39" s="168">
        <v>548.23839999999996</v>
      </c>
    </row>
    <row r="40" spans="1:6" ht="12.75" customHeight="1">
      <c r="A40" s="22" t="s">
        <v>411</v>
      </c>
      <c r="B40" s="273"/>
      <c r="C40" s="274"/>
      <c r="D40" s="275"/>
      <c r="E40" s="276"/>
    </row>
    <row r="41" spans="1:6" ht="12.75" customHeight="1">
      <c r="A41" s="543" t="s">
        <v>176</v>
      </c>
      <c r="E41" s="1037"/>
      <c r="F41" s="1038"/>
    </row>
    <row r="42" spans="1:6" ht="12.75" customHeight="1">
      <c r="A42" s="159"/>
      <c r="D42" s="917"/>
    </row>
    <row r="43" spans="1:6" ht="12.75" customHeight="1">
      <c r="A43" s="277"/>
      <c r="B43" s="187"/>
      <c r="C43" s="187"/>
      <c r="D43" s="187"/>
      <c r="E43" s="1019"/>
      <c r="F43" s="1019"/>
    </row>
    <row r="44" spans="1:6" ht="12.75" customHeight="1">
      <c r="A44" s="283"/>
      <c r="B44" s="54"/>
      <c r="C44" s="54"/>
      <c r="D44" s="54"/>
    </row>
    <row r="45" spans="1:6" ht="12.75" customHeight="1">
      <c r="A45" s="178"/>
    </row>
    <row r="46" spans="1:6" ht="12.75" customHeight="1"/>
    <row r="47" spans="1:6" ht="12.75" customHeight="1"/>
    <row r="48" spans="1:6" ht="12.75" customHeight="1">
      <c r="A48" s="623" t="s">
        <v>416</v>
      </c>
      <c r="B48" s="625"/>
      <c r="C48" s="625"/>
      <c r="D48" s="625"/>
    </row>
    <row r="49" spans="1:6" ht="12.75" customHeight="1">
      <c r="A49" s="626" t="s">
        <v>181</v>
      </c>
      <c r="B49" s="625"/>
      <c r="C49" s="625"/>
      <c r="D49" s="625"/>
    </row>
    <row r="50" spans="1:6" ht="12.75" customHeight="1">
      <c r="A50" s="625" t="s">
        <v>1093</v>
      </c>
      <c r="B50" s="625"/>
      <c r="C50" s="625"/>
      <c r="D50" s="625"/>
    </row>
    <row r="51" spans="1:6" ht="12.75" customHeight="1">
      <c r="A51" s="628" t="s">
        <v>83</v>
      </c>
    </row>
    <row r="52" spans="1:6" ht="12.75" customHeight="1"/>
    <row r="53" spans="1:6" ht="12.75" customHeight="1">
      <c r="F53" s="35" t="s">
        <v>1144</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6:B8 B1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9" t="s">
        <v>720</v>
      </c>
      <c r="B1" s="620"/>
      <c r="C1" s="620"/>
      <c r="D1" s="525"/>
      <c r="E1" s="617"/>
      <c r="F1" s="203"/>
      <c r="G1" s="203"/>
      <c r="H1" s="203"/>
      <c r="I1" s="526" t="s">
        <v>1483</v>
      </c>
    </row>
    <row r="2" spans="1:27" ht="15" customHeight="1">
      <c r="A2" s="621" t="s">
        <v>721</v>
      </c>
      <c r="B2" s="620"/>
      <c r="C2" s="620"/>
      <c r="D2" s="525"/>
      <c r="E2" s="618"/>
      <c r="F2" s="203"/>
      <c r="G2" s="203"/>
      <c r="H2" s="203"/>
      <c r="I2" s="533" t="s">
        <v>1484</v>
      </c>
    </row>
    <row r="3" spans="1:27" ht="12.75" customHeight="1">
      <c r="A3" s="42" t="s">
        <v>894</v>
      </c>
    </row>
    <row r="4" spans="1:27" ht="12.75" customHeight="1"/>
    <row r="5" spans="1:27" ht="12.75" customHeight="1">
      <c r="A5" s="150" t="s">
        <v>722</v>
      </c>
    </row>
    <row r="6" spans="1:27" ht="12.75" customHeight="1">
      <c r="A6" s="534" t="s">
        <v>723</v>
      </c>
    </row>
    <row r="7" spans="1:27" ht="12.75" customHeight="1">
      <c r="J7" s="1164"/>
      <c r="K7" s="1164"/>
      <c r="L7" s="322"/>
      <c r="M7" s="322"/>
      <c r="N7" s="322"/>
      <c r="O7" s="322"/>
      <c r="P7" s="322"/>
    </row>
    <row r="8" spans="1:27" ht="16.5" customHeight="1">
      <c r="A8" s="1165" t="s">
        <v>390</v>
      </c>
      <c r="B8" s="1165"/>
      <c r="C8" s="455">
        <v>44469</v>
      </c>
      <c r="D8" s="322"/>
      <c r="E8" s="322"/>
      <c r="F8" s="322"/>
      <c r="G8" s="322"/>
      <c r="J8" s="1164"/>
      <c r="K8" s="1164"/>
      <c r="L8" s="323"/>
      <c r="M8" s="323"/>
      <c r="N8" s="323"/>
      <c r="O8" s="323"/>
      <c r="P8" s="323"/>
    </row>
    <row r="9" spans="1:27" ht="21.75" customHeight="1">
      <c r="A9" s="1166" t="s">
        <v>391</v>
      </c>
      <c r="B9" s="1166"/>
      <c r="C9" s="456">
        <v>15</v>
      </c>
      <c r="D9" s="322"/>
      <c r="E9" s="323"/>
      <c r="F9" s="323"/>
      <c r="G9" s="323"/>
    </row>
    <row r="10" spans="1:27" ht="12.75" customHeight="1">
      <c r="A10" s="17" t="s">
        <v>320</v>
      </c>
    </row>
    <row r="11" spans="1:27" ht="12.75" customHeight="1"/>
    <row r="12" spans="1:27" ht="12.75" customHeight="1">
      <c r="A12" s="150" t="s">
        <v>724</v>
      </c>
    </row>
    <row r="13" spans="1:27" ht="12.75" customHeight="1">
      <c r="A13" s="534" t="s">
        <v>725</v>
      </c>
      <c r="Z13" s="65"/>
      <c r="AA13" s="65"/>
    </row>
    <row r="14" spans="1:27" s="267" customFormat="1" ht="12.75" customHeight="1">
      <c r="A14" s="43"/>
      <c r="F14" s="203"/>
      <c r="I14" s="65" t="s">
        <v>393</v>
      </c>
      <c r="Y14" s="65"/>
      <c r="Z14" s="65"/>
      <c r="AA14" s="65"/>
    </row>
    <row r="15" spans="1:27" s="267" customFormat="1" ht="22.5" customHeight="1">
      <c r="A15" s="457"/>
      <c r="B15" s="1170" t="s">
        <v>392</v>
      </c>
      <c r="C15" s="1170"/>
      <c r="D15" s="1170"/>
      <c r="E15" s="1170"/>
      <c r="F15" s="1170" t="s">
        <v>330</v>
      </c>
      <c r="G15" s="1170"/>
      <c r="H15" s="1170"/>
      <c r="I15" s="1170"/>
      <c r="Y15" s="65"/>
      <c r="Z15" s="65"/>
      <c r="AA15" s="65"/>
    </row>
    <row r="16" spans="1:27" ht="135" customHeight="1">
      <c r="A16" s="1171" t="s">
        <v>394</v>
      </c>
      <c r="B16" s="816" t="s">
        <v>815</v>
      </c>
      <c r="C16" s="1169" t="s">
        <v>395</v>
      </c>
      <c r="D16" s="816" t="s">
        <v>396</v>
      </c>
      <c r="E16" s="1169" t="s">
        <v>395</v>
      </c>
      <c r="F16" s="816" t="s">
        <v>816</v>
      </c>
      <c r="G16" s="1169" t="s">
        <v>397</v>
      </c>
      <c r="H16" s="816" t="s">
        <v>813</v>
      </c>
      <c r="I16" s="1169" t="s">
        <v>397</v>
      </c>
    </row>
    <row r="17" spans="1:16" ht="15.75" customHeight="1">
      <c r="A17" s="1171"/>
      <c r="B17" s="507">
        <v>44469</v>
      </c>
      <c r="C17" s="1169"/>
      <c r="D17" s="507">
        <v>44469</v>
      </c>
      <c r="E17" s="1169"/>
      <c r="F17" s="507" t="s">
        <v>1509</v>
      </c>
      <c r="G17" s="1169"/>
      <c r="H17" s="507" t="s">
        <v>1509</v>
      </c>
      <c r="I17" s="1169"/>
      <c r="J17" s="1164"/>
      <c r="K17" s="231"/>
      <c r="L17" s="324"/>
      <c r="M17" s="231"/>
      <c r="N17" s="325"/>
      <c r="O17" s="267"/>
    </row>
    <row r="18" spans="1:16" ht="16.5" customHeight="1">
      <c r="A18" s="458" t="s">
        <v>398</v>
      </c>
      <c r="B18" s="459">
        <v>39988</v>
      </c>
      <c r="C18" s="460">
        <v>-2.0885874488871477E-2</v>
      </c>
      <c r="D18" s="459">
        <v>2387288.47015</v>
      </c>
      <c r="E18" s="460">
        <v>-3.7619146738081533E-2</v>
      </c>
      <c r="F18" s="459">
        <v>8813</v>
      </c>
      <c r="G18" s="460">
        <v>0.2417923066084261</v>
      </c>
      <c r="H18" s="459">
        <v>969633.98100000015</v>
      </c>
      <c r="I18" s="462">
        <v>0.12132260494290475</v>
      </c>
      <c r="J18" s="1164"/>
      <c r="K18" s="326"/>
      <c r="L18" s="327"/>
      <c r="M18" s="326"/>
      <c r="N18" s="327"/>
      <c r="O18" s="267"/>
    </row>
    <row r="19" spans="1:16" ht="16.5" customHeight="1">
      <c r="A19" s="458" t="s">
        <v>399</v>
      </c>
      <c r="B19" s="459">
        <v>114957</v>
      </c>
      <c r="C19" s="460">
        <v>6.1360341978192429E-2</v>
      </c>
      <c r="D19" s="459">
        <v>14369815.049939997</v>
      </c>
      <c r="E19" s="460">
        <v>-6.2597312403819593E-3</v>
      </c>
      <c r="F19" s="459">
        <v>30202</v>
      </c>
      <c r="G19" s="460">
        <v>0.33566248009906247</v>
      </c>
      <c r="H19" s="459">
        <v>5150675.7175699994</v>
      </c>
      <c r="I19" s="462">
        <v>0.25603438830526842</v>
      </c>
      <c r="J19" s="42"/>
      <c r="K19" s="328"/>
      <c r="L19" s="329"/>
      <c r="M19" s="328"/>
      <c r="N19" s="330"/>
      <c r="O19" s="267"/>
    </row>
    <row r="20" spans="1:16" ht="16.5" customHeight="1">
      <c r="A20" s="458" t="s">
        <v>400</v>
      </c>
      <c r="B20" s="459">
        <v>23</v>
      </c>
      <c r="C20" s="460">
        <v>-4.1666666666666664E-2</v>
      </c>
      <c r="D20" s="459">
        <v>14.01497</v>
      </c>
      <c r="E20" s="460">
        <v>-0.96779658797053503</v>
      </c>
      <c r="F20" s="459"/>
      <c r="G20" s="460"/>
      <c r="H20" s="459"/>
      <c r="I20" s="461"/>
      <c r="J20" s="42"/>
      <c r="K20" s="328"/>
      <c r="L20" s="329"/>
      <c r="M20" s="328"/>
      <c r="N20" s="330"/>
      <c r="O20" s="267"/>
    </row>
    <row r="21" spans="1:16" ht="16.5" customHeight="1">
      <c r="A21" s="463" t="s">
        <v>401</v>
      </c>
      <c r="B21" s="464">
        <v>154968</v>
      </c>
      <c r="C21" s="465">
        <v>3.8826620904166893E-2</v>
      </c>
      <c r="D21" s="464">
        <v>16757117.535059998</v>
      </c>
      <c r="E21" s="465">
        <v>-1.0876171269286892E-2</v>
      </c>
      <c r="F21" s="464">
        <v>39015</v>
      </c>
      <c r="G21" s="465">
        <v>0.31323841260224172</v>
      </c>
      <c r="H21" s="464">
        <v>6120309.69857</v>
      </c>
      <c r="I21" s="466">
        <v>0.23257467625257694</v>
      </c>
      <c r="J21" s="42"/>
      <c r="K21" s="328"/>
      <c r="L21" s="329"/>
      <c r="M21" s="328"/>
      <c r="N21" s="330"/>
      <c r="O21" s="267"/>
    </row>
    <row r="22" spans="1:16" ht="12.75" customHeight="1">
      <c r="A22" s="17" t="s">
        <v>402</v>
      </c>
    </row>
    <row r="23" spans="1:16" ht="49.5" customHeight="1">
      <c r="A23" s="1167" t="s">
        <v>403</v>
      </c>
      <c r="B23" s="1167"/>
      <c r="C23" s="1167"/>
      <c r="D23" s="1167"/>
      <c r="E23" s="1167"/>
      <c r="F23" s="1167"/>
      <c r="G23" s="1167"/>
      <c r="H23" s="1167"/>
      <c r="I23" s="1167"/>
    </row>
    <row r="24" spans="1:16" ht="56.25" customHeight="1">
      <c r="A24" s="1167" t="s">
        <v>814</v>
      </c>
      <c r="B24" s="1167"/>
      <c r="C24" s="1167"/>
      <c r="D24" s="1167"/>
      <c r="E24" s="1167"/>
      <c r="F24" s="1167"/>
      <c r="G24" s="1167"/>
      <c r="H24" s="1167"/>
      <c r="I24" s="1167"/>
    </row>
    <row r="25" spans="1:16" ht="23.25" customHeight="1">
      <c r="A25" s="1168" t="s">
        <v>353</v>
      </c>
      <c r="B25" s="1168"/>
      <c r="C25" s="1168"/>
      <c r="D25" s="1168"/>
      <c r="E25" s="1168"/>
      <c r="F25" s="1168"/>
      <c r="G25" s="1168"/>
      <c r="H25" s="1168"/>
      <c r="I25" s="1168"/>
      <c r="J25" s="158"/>
      <c r="K25" s="71"/>
      <c r="L25" s="71"/>
      <c r="M25" s="71"/>
      <c r="N25" s="71"/>
      <c r="O25" s="71"/>
      <c r="P25" s="71"/>
    </row>
    <row r="26" spans="1:16">
      <c r="A26" s="158"/>
      <c r="B26" s="71"/>
      <c r="C26" s="71"/>
      <c r="D26" s="71"/>
      <c r="E26" s="71"/>
      <c r="F26" s="71"/>
      <c r="G26" s="71"/>
    </row>
    <row r="27" spans="1:16" ht="12.75" customHeight="1">
      <c r="A27" s="628" t="s">
        <v>83</v>
      </c>
    </row>
    <row r="28" spans="1:16" ht="12.75" customHeight="1"/>
    <row r="29" spans="1:16" ht="12.75" customHeight="1"/>
    <row r="30" spans="1:16" ht="12.75" customHeight="1"/>
    <row r="31" spans="1:16" ht="12.75" customHeight="1"/>
    <row r="32" spans="1:16" ht="12.75" customHeight="1">
      <c r="I32" s="35" t="s">
        <v>852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726</v>
      </c>
    </row>
    <row r="2" spans="1:5" ht="12.75" customHeight="1">
      <c r="A2" s="537" t="s">
        <v>727</v>
      </c>
    </row>
    <row r="3" spans="1:5" ht="12.75" customHeight="1"/>
    <row r="4" spans="1:5" ht="12.75" customHeight="1">
      <c r="D4" s="65" t="s">
        <v>331</v>
      </c>
      <c r="E4" s="74"/>
    </row>
    <row r="5" spans="1:5" ht="45" customHeight="1">
      <c r="A5" s="1171" t="s">
        <v>321</v>
      </c>
      <c r="B5" s="467" t="s">
        <v>359</v>
      </c>
      <c r="C5" s="1174" t="s">
        <v>360</v>
      </c>
      <c r="D5" s="1174"/>
    </row>
    <row r="6" spans="1:5" ht="22.5" customHeight="1">
      <c r="A6" s="1172"/>
      <c r="B6" s="1042">
        <v>44469</v>
      </c>
      <c r="C6" s="803" t="s">
        <v>361</v>
      </c>
      <c r="D6" s="803" t="s">
        <v>362</v>
      </c>
    </row>
    <row r="7" spans="1:5" ht="12.75" customHeight="1">
      <c r="A7" s="476" t="s">
        <v>363</v>
      </c>
      <c r="B7" s="477">
        <v>14223578.667860001</v>
      </c>
      <c r="C7" s="478">
        <v>-1.7454205361707487E-2</v>
      </c>
      <c r="D7" s="477">
        <v>-252671.44228999875</v>
      </c>
      <c r="E7" s="44"/>
    </row>
    <row r="8" spans="1:5" ht="12.75" customHeight="1">
      <c r="A8" s="468" t="s">
        <v>364</v>
      </c>
      <c r="B8" s="469">
        <v>22217.250660000002</v>
      </c>
      <c r="C8" s="470">
        <v>-5.1312385790772373E-2</v>
      </c>
      <c r="D8" s="469">
        <v>-1201.6812699999973</v>
      </c>
      <c r="E8" s="53"/>
    </row>
    <row r="9" spans="1:5" ht="12.75" customHeight="1">
      <c r="A9" s="468" t="s">
        <v>365</v>
      </c>
      <c r="B9" s="469">
        <v>4346346.6088999994</v>
      </c>
      <c r="C9" s="470">
        <v>7.2019292143971131E-3</v>
      </c>
      <c r="D9" s="469">
        <v>31078.257209999487</v>
      </c>
      <c r="E9" s="53"/>
    </row>
    <row r="10" spans="1:5" ht="12.75" customHeight="1">
      <c r="A10" s="468" t="s">
        <v>366</v>
      </c>
      <c r="B10" s="469">
        <v>125977.91464</v>
      </c>
      <c r="C10" s="470">
        <v>5.0452169305451461E-2</v>
      </c>
      <c r="D10" s="469">
        <v>6050.5935100000061</v>
      </c>
    </row>
    <row r="11" spans="1:5" ht="12.75" customHeight="1">
      <c r="A11" s="468" t="s">
        <v>367</v>
      </c>
      <c r="B11" s="469">
        <v>9564580.2063300014</v>
      </c>
      <c r="C11" s="470">
        <v>-3.1158322142008678E-2</v>
      </c>
      <c r="D11" s="469">
        <v>-307600.58947999962</v>
      </c>
    </row>
    <row r="12" spans="1:5" ht="12.75" customHeight="1">
      <c r="A12" s="468" t="s">
        <v>368</v>
      </c>
      <c r="B12" s="469">
        <v>164456.68732999999</v>
      </c>
      <c r="C12" s="470">
        <v>0.1306384495459911</v>
      </c>
      <c r="D12" s="469">
        <v>19001.977740000002</v>
      </c>
    </row>
    <row r="13" spans="1:5" ht="12.75" customHeight="1">
      <c r="A13" s="476" t="s">
        <v>369</v>
      </c>
      <c r="B13" s="477">
        <v>5963342.5518800002</v>
      </c>
      <c r="C13" s="478">
        <v>-2.7560901538354474E-2</v>
      </c>
      <c r="D13" s="477">
        <v>-169013.25458000042</v>
      </c>
    </row>
    <row r="14" spans="1:5" ht="12.75" customHeight="1">
      <c r="A14" s="468" t="s">
        <v>370</v>
      </c>
      <c r="B14" s="469">
        <v>97325.899689999991</v>
      </c>
      <c r="C14" s="470">
        <v>-0.29125794276622302</v>
      </c>
      <c r="D14" s="469">
        <v>-39996.132629999978</v>
      </c>
    </row>
    <row r="15" spans="1:5" ht="12.75" customHeight="1">
      <c r="A15" s="468" t="s">
        <v>371</v>
      </c>
      <c r="B15" s="469">
        <v>5338306.8753099991</v>
      </c>
      <c r="C15" s="470">
        <v>5.7980336300750767E-4</v>
      </c>
      <c r="D15" s="469">
        <v>3093.3747299993411</v>
      </c>
    </row>
    <row r="16" spans="1:5" ht="12.75" customHeight="1">
      <c r="A16" s="468" t="s">
        <v>372</v>
      </c>
      <c r="B16" s="469">
        <v>20919.267920000002</v>
      </c>
      <c r="C16" s="470">
        <v>-0.46990485156961104</v>
      </c>
      <c r="D16" s="469">
        <v>-18543.964259999997</v>
      </c>
    </row>
    <row r="17" spans="1:6" ht="12.75" customHeight="1">
      <c r="A17" s="468" t="s">
        <v>373</v>
      </c>
      <c r="B17" s="469">
        <v>506790.50896000006</v>
      </c>
      <c r="C17" s="470">
        <v>-0.18306640344948477</v>
      </c>
      <c r="D17" s="469">
        <v>-113566.53241999977</v>
      </c>
    </row>
    <row r="18" spans="1:6" ht="22.5">
      <c r="A18" s="471" t="s">
        <v>374</v>
      </c>
      <c r="B18" s="469">
        <v>114922.73300000002</v>
      </c>
      <c r="C18" s="470">
        <v>-8.4698342758222911E-2</v>
      </c>
      <c r="D18" s="469">
        <v>-10634.488589999964</v>
      </c>
    </row>
    <row r="19" spans="1:6" ht="12.75" customHeight="1">
      <c r="A19" s="479" t="s">
        <v>375</v>
      </c>
      <c r="B19" s="480">
        <v>20301843.952740002</v>
      </c>
      <c r="C19" s="481">
        <v>-2.0850573161716162E-2</v>
      </c>
      <c r="D19" s="480">
        <v>-432319.1854599975</v>
      </c>
    </row>
    <row r="20" spans="1:6" ht="12.75" customHeight="1">
      <c r="A20" s="468" t="s">
        <v>376</v>
      </c>
      <c r="B20" s="469">
        <v>29171056.398339998</v>
      </c>
      <c r="C20" s="470">
        <v>1.3072349656779834E-2</v>
      </c>
      <c r="D20" s="469">
        <v>376413.63839999959</v>
      </c>
    </row>
    <row r="21" spans="1:6" ht="12.75" customHeight="1">
      <c r="A21" s="472" t="s">
        <v>263</v>
      </c>
      <c r="B21" s="473">
        <v>2489474.3937199996</v>
      </c>
      <c r="C21" s="474">
        <v>5.3743458007961882E-2</v>
      </c>
      <c r="D21" s="473">
        <v>126969.19873999944</v>
      </c>
    </row>
    <row r="22" spans="1:6" ht="12.75" customHeight="1">
      <c r="A22" s="472" t="s">
        <v>269</v>
      </c>
      <c r="B22" s="473">
        <v>103834.38396000001</v>
      </c>
      <c r="C22" s="474">
        <v>0.3069959471234438</v>
      </c>
      <c r="D22" s="473">
        <v>24389.314379999996</v>
      </c>
    </row>
    <row r="23" spans="1:6" ht="12.75" customHeight="1">
      <c r="A23" s="472" t="s">
        <v>265</v>
      </c>
      <c r="B23" s="473">
        <v>9500039.6850400008</v>
      </c>
      <c r="C23" s="474">
        <v>-0.16919071875214056</v>
      </c>
      <c r="D23" s="473">
        <v>-1934642.015639998</v>
      </c>
    </row>
    <row r="24" spans="1:6" ht="12.75" customHeight="1">
      <c r="A24" s="472" t="s">
        <v>266</v>
      </c>
      <c r="B24" s="473">
        <v>7758867.8956700005</v>
      </c>
      <c r="C24" s="474">
        <v>0.20598962882725785</v>
      </c>
      <c r="D24" s="473">
        <v>1325257.0998500008</v>
      </c>
    </row>
    <row r="25" spans="1:6" ht="22.5">
      <c r="A25" s="475" t="s">
        <v>377</v>
      </c>
      <c r="B25" s="473">
        <v>449627.59435000003</v>
      </c>
      <c r="C25" s="474">
        <v>6.0641617043769816E-2</v>
      </c>
      <c r="D25" s="473">
        <v>25707.217170000018</v>
      </c>
    </row>
    <row r="26" spans="1:6">
      <c r="A26" s="479" t="s">
        <v>378</v>
      </c>
      <c r="B26" s="480">
        <v>20301843.952740002</v>
      </c>
      <c r="C26" s="481">
        <v>-2.0850573163605224E-2</v>
      </c>
      <c r="D26" s="480">
        <v>-432319.18549999967</v>
      </c>
    </row>
    <row r="27" spans="1:6" ht="12.75" customHeight="1">
      <c r="A27" s="468" t="s">
        <v>379</v>
      </c>
      <c r="B27" s="469">
        <v>29171056.398339998</v>
      </c>
      <c r="C27" s="470">
        <v>1.3072349656779834E-2</v>
      </c>
      <c r="D27" s="469">
        <v>376413.63839999959</v>
      </c>
    </row>
    <row r="28" spans="1:6" ht="12.75" customHeight="1">
      <c r="A28" s="22" t="s">
        <v>320</v>
      </c>
    </row>
    <row r="29" spans="1:6" ht="12.75" customHeight="1">
      <c r="E29" s="71"/>
      <c r="F29" s="71"/>
    </row>
    <row r="30" spans="1:6" ht="26.25" customHeight="1">
      <c r="A30" s="1168" t="s">
        <v>353</v>
      </c>
      <c r="B30" s="1168"/>
      <c r="C30" s="1168"/>
      <c r="D30" s="1168"/>
      <c r="E30" s="71"/>
      <c r="F30" s="71"/>
    </row>
    <row r="31" spans="1:6" ht="12.75" customHeight="1"/>
    <row r="32" spans="1:6" ht="12.75" customHeight="1">
      <c r="A32" s="150" t="s">
        <v>728</v>
      </c>
    </row>
    <row r="33" spans="1:4" ht="12.75" customHeight="1">
      <c r="A33" s="534" t="s">
        <v>1075</v>
      </c>
    </row>
    <row r="34" spans="1:4" s="267" customFormat="1" ht="12.75" customHeight="1">
      <c r="A34" s="43"/>
    </row>
    <row r="35" spans="1:4" s="267" customFormat="1" ht="12.75" customHeight="1">
      <c r="A35" s="43"/>
      <c r="D35" s="65" t="s">
        <v>256</v>
      </c>
    </row>
    <row r="36" spans="1:4" ht="55.5" customHeight="1">
      <c r="A36" s="1171" t="s">
        <v>321</v>
      </c>
      <c r="B36" s="482" t="s">
        <v>322</v>
      </c>
      <c r="C36" s="1174" t="s">
        <v>380</v>
      </c>
      <c r="D36" s="1174"/>
    </row>
    <row r="37" spans="1:4" ht="21" customHeight="1">
      <c r="A37" s="1173"/>
      <c r="B37" s="507" t="s">
        <v>1509</v>
      </c>
      <c r="C37" s="467" t="s">
        <v>361</v>
      </c>
      <c r="D37" s="467" t="s">
        <v>362</v>
      </c>
    </row>
    <row r="38" spans="1:4">
      <c r="A38" s="80" t="s">
        <v>381</v>
      </c>
      <c r="B38" s="129">
        <v>486199.09350999992</v>
      </c>
      <c r="C38" s="130">
        <v>-7.5519284520604146E-3</v>
      </c>
      <c r="D38" s="129">
        <v>-3699.6804900001152</v>
      </c>
    </row>
    <row r="39" spans="1:4">
      <c r="A39" s="80" t="s">
        <v>323</v>
      </c>
      <c r="B39" s="129">
        <v>104579.92809</v>
      </c>
      <c r="C39" s="130">
        <v>-0.24909494208452557</v>
      </c>
      <c r="D39" s="129">
        <v>-34691.910589999985</v>
      </c>
    </row>
    <row r="40" spans="1:4">
      <c r="A40" s="131" t="s">
        <v>324</v>
      </c>
      <c r="B40" s="132">
        <v>381619.16542000009</v>
      </c>
      <c r="C40" s="133">
        <v>8.839089920948337E-2</v>
      </c>
      <c r="D40" s="134">
        <v>30992.230100000161</v>
      </c>
    </row>
    <row r="41" spans="1:4">
      <c r="A41" s="80" t="s">
        <v>382</v>
      </c>
      <c r="B41" s="129">
        <v>27023.026460000001</v>
      </c>
      <c r="C41" s="130">
        <v>0.29978273058436905</v>
      </c>
      <c r="D41" s="129">
        <v>6232.6083199999994</v>
      </c>
    </row>
    <row r="42" spans="1:4">
      <c r="A42" s="80" t="s">
        <v>383</v>
      </c>
      <c r="B42" s="129">
        <v>26591.446640000006</v>
      </c>
      <c r="C42" s="130">
        <v>0.62389004680382809</v>
      </c>
      <c r="D42" s="129">
        <v>10216.294460000006</v>
      </c>
    </row>
    <row r="43" spans="1:4" ht="19.5" customHeight="1">
      <c r="A43" s="131" t="s">
        <v>384</v>
      </c>
      <c r="B43" s="132">
        <v>431.57981999999981</v>
      </c>
      <c r="C43" s="133">
        <v>-0.90225281468661522</v>
      </c>
      <c r="D43" s="134">
        <v>-3983.6861400000007</v>
      </c>
    </row>
    <row r="44" spans="1:4">
      <c r="A44" s="80" t="s">
        <v>385</v>
      </c>
      <c r="B44" s="129">
        <v>949160.80094999995</v>
      </c>
      <c r="C44" s="130">
        <v>6.1007159035581541E-3</v>
      </c>
      <c r="D44" s="129">
        <v>5755.4480399999302</v>
      </c>
    </row>
    <row r="45" spans="1:4">
      <c r="A45" s="80" t="s">
        <v>386</v>
      </c>
      <c r="B45" s="129">
        <v>938969.11582000006</v>
      </c>
      <c r="C45" s="130">
        <v>-5.8915722525462406E-2</v>
      </c>
      <c r="D45" s="129">
        <v>-58783.304759999737</v>
      </c>
    </row>
    <row r="46" spans="1:4" ht="19.5" customHeight="1">
      <c r="A46" s="131" t="s">
        <v>325</v>
      </c>
      <c r="B46" s="132">
        <v>10191.685130000005</v>
      </c>
      <c r="C46" s="133">
        <v>-1.1875296233438901</v>
      </c>
      <c r="D46" s="134">
        <v>64538.752800000002</v>
      </c>
    </row>
    <row r="47" spans="1:4" ht="28.5" customHeight="1">
      <c r="A47" s="80" t="s">
        <v>326</v>
      </c>
      <c r="B47" s="129">
        <v>392242.43037000002</v>
      </c>
      <c r="C47" s="130">
        <v>0.30445220599657735</v>
      </c>
      <c r="D47" s="129">
        <v>91547.296760000056</v>
      </c>
    </row>
    <row r="48" spans="1:4" ht="19.5" customHeight="1">
      <c r="A48" s="80" t="s">
        <v>327</v>
      </c>
      <c r="B48" s="129">
        <v>19349.265899999999</v>
      </c>
      <c r="C48" s="130">
        <v>-0.8690952145755575</v>
      </c>
      <c r="D48" s="129">
        <v>-128462.48778999998</v>
      </c>
    </row>
    <row r="49" spans="1:4">
      <c r="A49" s="80" t="s">
        <v>387</v>
      </c>
      <c r="B49" s="129">
        <v>372893.16447000002</v>
      </c>
      <c r="C49" s="130">
        <v>1.4390693394214955</v>
      </c>
      <c r="D49" s="129">
        <v>220009.78454999998</v>
      </c>
    </row>
    <row r="50" spans="1:4">
      <c r="A50" s="80" t="s">
        <v>388</v>
      </c>
      <c r="B50" s="129">
        <v>65928.431209999981</v>
      </c>
      <c r="C50" s="130">
        <v>1.3944828547790022</v>
      </c>
      <c r="D50" s="129">
        <v>38394.95729999998</v>
      </c>
    </row>
    <row r="51" spans="1:4" ht="19.5" customHeight="1">
      <c r="A51" s="483" t="s">
        <v>389</v>
      </c>
      <c r="B51" s="484">
        <v>306964.73326000007</v>
      </c>
      <c r="C51" s="485">
        <v>1.4488628913332529</v>
      </c>
      <c r="D51" s="486">
        <v>181614.82725000009</v>
      </c>
    </row>
    <row r="52" spans="1:4" ht="12.75" customHeight="1"/>
    <row r="53" spans="1:4" ht="21" customHeight="1">
      <c r="A53" s="1168" t="s">
        <v>328</v>
      </c>
      <c r="B53" s="1168"/>
      <c r="C53" s="1168"/>
    </row>
    <row r="54" spans="1:4" ht="12.75" customHeight="1"/>
    <row r="55" spans="1:4" ht="12.75" customHeight="1">
      <c r="A55" s="628" t="s">
        <v>83</v>
      </c>
    </row>
    <row r="56" spans="1:4" ht="12.75" customHeight="1">
      <c r="D56" s="35" t="s">
        <v>1145</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7" customWidth="1"/>
    <col min="3" max="3" width="13.140625" style="267" customWidth="1"/>
    <col min="4" max="18" width="10" customWidth="1"/>
    <col min="19" max="19" width="12.140625" customWidth="1"/>
  </cols>
  <sheetData>
    <row r="1" spans="1:20" ht="18">
      <c r="A1" s="678" t="s">
        <v>996</v>
      </c>
      <c r="B1" s="678"/>
      <c r="C1" s="678"/>
      <c r="D1" s="573"/>
      <c r="E1" s="573"/>
      <c r="F1" s="573"/>
      <c r="G1" s="573"/>
      <c r="H1" s="573"/>
      <c r="I1" s="573"/>
      <c r="J1" s="573"/>
      <c r="K1" s="573"/>
      <c r="L1" s="573"/>
      <c r="M1" s="573"/>
      <c r="N1" s="573"/>
      <c r="O1" s="573"/>
      <c r="P1" s="573"/>
      <c r="Q1" s="573"/>
      <c r="R1" s="573"/>
      <c r="S1" s="573"/>
    </row>
    <row r="2" spans="1:20" ht="16.5">
      <c r="A2" s="679" t="s">
        <v>997</v>
      </c>
      <c r="B2" s="679"/>
      <c r="C2" s="67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674</v>
      </c>
      <c r="B4" s="153"/>
      <c r="C4" s="153"/>
      <c r="D4" s="348"/>
      <c r="E4" s="5"/>
      <c r="F4" s="6"/>
      <c r="G4" s="7"/>
      <c r="S4" s="140" t="str">
        <f>Naslovnica!A20</f>
        <v>Prosinac 2021.</v>
      </c>
    </row>
    <row r="5" spans="1:20" ht="12.75" customHeight="1">
      <c r="A5" s="564" t="s">
        <v>969</v>
      </c>
      <c r="B5" s="564"/>
      <c r="C5" s="564"/>
      <c r="D5" s="349"/>
      <c r="E5" s="9"/>
      <c r="F5" s="10"/>
      <c r="G5" s="11"/>
      <c r="S5" s="542" t="str">
        <f>Naslovnica!A24</f>
        <v>December 2021</v>
      </c>
    </row>
    <row r="6" spans="1:20" ht="12.75" customHeight="1">
      <c r="E6" s="267"/>
    </row>
    <row r="7" spans="1:20" ht="12.75" customHeight="1">
      <c r="A7" s="1059"/>
      <c r="B7" s="1059"/>
      <c r="C7" s="1059"/>
      <c r="D7" s="1058" t="s">
        <v>19</v>
      </c>
      <c r="E7" s="1058"/>
      <c r="F7" s="1058"/>
      <c r="G7" s="1058" t="s">
        <v>20</v>
      </c>
      <c r="H7" s="1058"/>
      <c r="I7" s="1058"/>
      <c r="J7" s="1058" t="s">
        <v>21</v>
      </c>
      <c r="K7" s="1058"/>
      <c r="L7" s="1058"/>
      <c r="M7" s="1058" t="s">
        <v>22</v>
      </c>
      <c r="N7" s="1058"/>
      <c r="O7" s="1058"/>
      <c r="P7" s="1058" t="s">
        <v>636</v>
      </c>
      <c r="Q7" s="1058"/>
      <c r="R7" s="1058"/>
      <c r="S7" s="1058" t="s">
        <v>495</v>
      </c>
    </row>
    <row r="8" spans="1:20" ht="15" customHeight="1">
      <c r="A8" s="1066"/>
      <c r="B8" s="1066"/>
      <c r="C8" s="1066"/>
      <c r="D8" s="1060" t="s">
        <v>634</v>
      </c>
      <c r="E8" s="1061"/>
      <c r="F8" s="1061"/>
      <c r="G8" s="1060" t="s">
        <v>635</v>
      </c>
      <c r="H8" s="1061"/>
      <c r="I8" s="1061"/>
      <c r="J8" s="1060" t="s">
        <v>634</v>
      </c>
      <c r="K8" s="1061"/>
      <c r="L8" s="1061"/>
      <c r="M8" s="1060" t="s">
        <v>634</v>
      </c>
      <c r="N8" s="1061"/>
      <c r="O8" s="1061"/>
      <c r="P8" s="1060" t="s">
        <v>634</v>
      </c>
      <c r="Q8" s="1061"/>
      <c r="R8" s="1061"/>
      <c r="S8" s="1059"/>
    </row>
    <row r="9" spans="1:20">
      <c r="A9" s="1066" t="s">
        <v>633</v>
      </c>
      <c r="B9" s="1066"/>
      <c r="C9" s="1066"/>
      <c r="D9" s="681" t="s">
        <v>116</v>
      </c>
      <c r="E9" s="681" t="s">
        <v>117</v>
      </c>
      <c r="F9" s="681" t="s">
        <v>118</v>
      </c>
      <c r="G9" s="681" t="s">
        <v>116</v>
      </c>
      <c r="H9" s="681" t="s">
        <v>117</v>
      </c>
      <c r="I9" s="681" t="s">
        <v>118</v>
      </c>
      <c r="J9" s="681" t="s">
        <v>116</v>
      </c>
      <c r="K9" s="681" t="s">
        <v>117</v>
      </c>
      <c r="L9" s="681" t="s">
        <v>118</v>
      </c>
      <c r="M9" s="681" t="s">
        <v>116</v>
      </c>
      <c r="N9" s="681" t="s">
        <v>117</v>
      </c>
      <c r="O9" s="681" t="s">
        <v>118</v>
      </c>
      <c r="P9" s="681" t="s">
        <v>116</v>
      </c>
      <c r="Q9" s="681" t="s">
        <v>117</v>
      </c>
      <c r="R9" s="681" t="s">
        <v>118</v>
      </c>
      <c r="S9" s="1059"/>
    </row>
    <row r="10" spans="1:20" s="340" customFormat="1" ht="22.5" customHeight="1">
      <c r="A10" s="1067" t="s">
        <v>637</v>
      </c>
      <c r="B10" s="1067"/>
      <c r="C10" s="1067"/>
      <c r="D10" s="683">
        <v>30006</v>
      </c>
      <c r="E10" s="683">
        <v>645153</v>
      </c>
      <c r="F10" s="683">
        <v>21942</v>
      </c>
      <c r="G10" s="683">
        <v>33200</v>
      </c>
      <c r="H10" s="683">
        <v>331157</v>
      </c>
      <c r="I10" s="683">
        <v>7815</v>
      </c>
      <c r="J10" s="683">
        <v>51347</v>
      </c>
      <c r="K10" s="683">
        <v>363704</v>
      </c>
      <c r="L10" s="683">
        <v>10242</v>
      </c>
      <c r="M10" s="683">
        <v>29107</v>
      </c>
      <c r="N10" s="683">
        <v>561864</v>
      </c>
      <c r="O10" s="683">
        <v>20224</v>
      </c>
      <c r="P10" s="683">
        <v>143660</v>
      </c>
      <c r="Q10" s="683">
        <v>1901878</v>
      </c>
      <c r="R10" s="683">
        <v>60223</v>
      </c>
      <c r="S10" s="683">
        <v>2105761</v>
      </c>
    </row>
    <row r="11" spans="1:20" ht="21.75" customHeight="1">
      <c r="A11" s="1068" t="s">
        <v>638</v>
      </c>
      <c r="B11" s="1068"/>
      <c r="C11" s="1068"/>
      <c r="D11" s="682">
        <v>1.4249480354133256E-2</v>
      </c>
      <c r="E11" s="682">
        <v>0.30637522491868735</v>
      </c>
      <c r="F11" s="682">
        <v>1.0419985933826299E-2</v>
      </c>
      <c r="G11" s="682">
        <v>1.5766271670906624E-2</v>
      </c>
      <c r="H11" s="682">
        <v>0.15726238637718146</v>
      </c>
      <c r="I11" s="682">
        <v>3.7112473827751583E-3</v>
      </c>
      <c r="J11" s="682">
        <v>2.4384058779700072E-2</v>
      </c>
      <c r="K11" s="682">
        <v>0.17271855637938019</v>
      </c>
      <c r="L11" s="682">
        <v>4.8637998329345072E-3</v>
      </c>
      <c r="M11" s="682">
        <v>1.3822556310996357E-2</v>
      </c>
      <c r="N11" s="682">
        <v>0.26682230319585176</v>
      </c>
      <c r="O11" s="682">
        <v>9.6041288636269737E-3</v>
      </c>
      <c r="P11" s="682">
        <v>6.8222367115736302E-2</v>
      </c>
      <c r="Q11" s="682">
        <v>0.9031784708711007</v>
      </c>
      <c r="R11" s="682">
        <v>2.8599162013162937E-2</v>
      </c>
      <c r="S11" s="682">
        <v>1</v>
      </c>
    </row>
    <row r="12" spans="1:20" ht="22.5" customHeight="1">
      <c r="A12" s="1069" t="s">
        <v>639</v>
      </c>
      <c r="B12" s="1069"/>
      <c r="C12" s="1069"/>
      <c r="D12" s="341">
        <v>26</v>
      </c>
      <c r="E12" s="341">
        <v>17</v>
      </c>
      <c r="F12" s="341">
        <v>0</v>
      </c>
      <c r="G12" s="341">
        <v>27</v>
      </c>
      <c r="H12" s="341">
        <v>23</v>
      </c>
      <c r="I12" s="341">
        <v>2</v>
      </c>
      <c r="J12" s="341">
        <v>47</v>
      </c>
      <c r="K12" s="341">
        <v>30</v>
      </c>
      <c r="L12" s="341">
        <v>2</v>
      </c>
      <c r="M12" s="341">
        <v>16</v>
      </c>
      <c r="N12" s="341">
        <v>21</v>
      </c>
      <c r="O12" s="341">
        <v>3</v>
      </c>
      <c r="P12" s="341">
        <v>116</v>
      </c>
      <c r="Q12" s="341">
        <v>91</v>
      </c>
      <c r="R12" s="341">
        <v>7</v>
      </c>
      <c r="S12" s="341">
        <v>214</v>
      </c>
    </row>
    <row r="13" spans="1:20" ht="22.5" customHeight="1">
      <c r="A13" s="1069" t="s">
        <v>640</v>
      </c>
      <c r="B13" s="1069"/>
      <c r="C13" s="1069"/>
      <c r="D13" s="341">
        <v>0</v>
      </c>
      <c r="E13" s="341">
        <v>1</v>
      </c>
      <c r="F13" s="341">
        <v>0</v>
      </c>
      <c r="G13" s="341">
        <v>0</v>
      </c>
      <c r="H13" s="341">
        <v>0</v>
      </c>
      <c r="I13" s="341">
        <v>0</v>
      </c>
      <c r="J13" s="341">
        <v>1</v>
      </c>
      <c r="K13" s="341">
        <v>0</v>
      </c>
      <c r="L13" s="341">
        <v>0</v>
      </c>
      <c r="M13" s="341">
        <v>0</v>
      </c>
      <c r="N13" s="341">
        <v>0</v>
      </c>
      <c r="O13" s="341">
        <v>0</v>
      </c>
      <c r="P13" s="341">
        <v>1</v>
      </c>
      <c r="Q13" s="341">
        <v>1</v>
      </c>
      <c r="R13" s="341">
        <v>0</v>
      </c>
      <c r="S13" s="341">
        <v>2</v>
      </c>
    </row>
    <row r="14" spans="1:20" ht="22.5" customHeight="1">
      <c r="A14" s="1069" t="s">
        <v>641</v>
      </c>
      <c r="B14" s="1069"/>
      <c r="C14" s="1069"/>
      <c r="D14" s="341">
        <v>1283</v>
      </c>
      <c r="E14" s="341">
        <v>0</v>
      </c>
      <c r="F14" s="341">
        <v>0</v>
      </c>
      <c r="G14" s="341">
        <v>1283</v>
      </c>
      <c r="H14" s="341">
        <v>0</v>
      </c>
      <c r="I14" s="341">
        <v>0</v>
      </c>
      <c r="J14" s="341">
        <v>2567</v>
      </c>
      <c r="K14" s="341">
        <v>0</v>
      </c>
      <c r="L14" s="341">
        <v>0</v>
      </c>
      <c r="M14" s="341">
        <v>1283</v>
      </c>
      <c r="N14" s="341">
        <v>3</v>
      </c>
      <c r="O14" s="341">
        <v>0</v>
      </c>
      <c r="P14" s="341">
        <v>6416</v>
      </c>
      <c r="Q14" s="341">
        <v>3</v>
      </c>
      <c r="R14" s="341">
        <v>0</v>
      </c>
      <c r="S14" s="341">
        <v>6419</v>
      </c>
      <c r="T14" s="77"/>
    </row>
    <row r="15" spans="1:20" ht="21.75" customHeight="1">
      <c r="A15" s="1068" t="s">
        <v>642</v>
      </c>
      <c r="B15" s="1068"/>
      <c r="C15" s="1068"/>
      <c r="D15" s="686">
        <v>1309</v>
      </c>
      <c r="E15" s="686">
        <v>18</v>
      </c>
      <c r="F15" s="686">
        <v>0</v>
      </c>
      <c r="G15" s="686">
        <v>1310</v>
      </c>
      <c r="H15" s="686">
        <v>23</v>
      </c>
      <c r="I15" s="686">
        <v>2</v>
      </c>
      <c r="J15" s="686">
        <v>2615</v>
      </c>
      <c r="K15" s="686">
        <v>30</v>
      </c>
      <c r="L15" s="686">
        <v>2</v>
      </c>
      <c r="M15" s="686">
        <v>1299</v>
      </c>
      <c r="N15" s="686">
        <v>24</v>
      </c>
      <c r="O15" s="686">
        <v>3</v>
      </c>
      <c r="P15" s="686">
        <v>6533</v>
      </c>
      <c r="Q15" s="686">
        <v>95</v>
      </c>
      <c r="R15" s="686">
        <v>7</v>
      </c>
      <c r="S15" s="686">
        <v>6635</v>
      </c>
    </row>
    <row r="16" spans="1:20" ht="22.5" customHeight="1">
      <c r="A16" s="1070" t="s">
        <v>643</v>
      </c>
      <c r="B16" s="1070"/>
      <c r="C16" s="1070"/>
      <c r="D16" s="175">
        <v>4</v>
      </c>
      <c r="E16" s="175">
        <v>650</v>
      </c>
      <c r="F16" s="175">
        <v>0</v>
      </c>
      <c r="G16" s="175">
        <v>3</v>
      </c>
      <c r="H16" s="175">
        <v>256</v>
      </c>
      <c r="I16" s="175">
        <v>0</v>
      </c>
      <c r="J16" s="175">
        <v>0</v>
      </c>
      <c r="K16" s="175">
        <v>347</v>
      </c>
      <c r="L16" s="175">
        <v>1</v>
      </c>
      <c r="M16" s="175">
        <v>5</v>
      </c>
      <c r="N16" s="175">
        <v>575</v>
      </c>
      <c r="O16" s="175">
        <v>0</v>
      </c>
      <c r="P16" s="175">
        <v>12</v>
      </c>
      <c r="Q16" s="175">
        <v>1828</v>
      </c>
      <c r="R16" s="175">
        <v>1</v>
      </c>
      <c r="S16" s="175">
        <v>1841</v>
      </c>
    </row>
    <row r="17" spans="1:20" ht="22.5" customHeight="1">
      <c r="A17" s="1070" t="s">
        <v>644</v>
      </c>
      <c r="B17" s="1070"/>
      <c r="C17" s="1070"/>
      <c r="D17" s="176">
        <v>32</v>
      </c>
      <c r="E17" s="175">
        <v>4</v>
      </c>
      <c r="F17" s="175">
        <v>618</v>
      </c>
      <c r="G17" s="175">
        <v>19</v>
      </c>
      <c r="H17" s="175">
        <v>3</v>
      </c>
      <c r="I17" s="175">
        <v>237</v>
      </c>
      <c r="J17" s="175">
        <v>20</v>
      </c>
      <c r="K17" s="175">
        <v>0</v>
      </c>
      <c r="L17" s="175">
        <v>328</v>
      </c>
      <c r="M17" s="175">
        <v>22</v>
      </c>
      <c r="N17" s="175">
        <v>5</v>
      </c>
      <c r="O17" s="175">
        <v>553</v>
      </c>
      <c r="P17" s="175">
        <v>93</v>
      </c>
      <c r="Q17" s="175">
        <v>12</v>
      </c>
      <c r="R17" s="175">
        <v>1736</v>
      </c>
      <c r="S17" s="175">
        <v>1841</v>
      </c>
    </row>
    <row r="18" spans="1:20" ht="22.5" customHeight="1">
      <c r="A18" s="1072" t="s">
        <v>645</v>
      </c>
      <c r="B18" s="1072"/>
      <c r="C18" s="1072"/>
      <c r="D18" s="175">
        <v>8</v>
      </c>
      <c r="E18" s="175">
        <v>22</v>
      </c>
      <c r="F18" s="175">
        <v>0</v>
      </c>
      <c r="G18" s="175">
        <v>3</v>
      </c>
      <c r="H18" s="175">
        <v>6</v>
      </c>
      <c r="I18" s="175">
        <v>0</v>
      </c>
      <c r="J18" s="175">
        <v>0</v>
      </c>
      <c r="K18" s="175">
        <v>2</v>
      </c>
      <c r="L18" s="175">
        <v>1</v>
      </c>
      <c r="M18" s="175">
        <v>5</v>
      </c>
      <c r="N18" s="175">
        <v>19</v>
      </c>
      <c r="O18" s="175">
        <v>0</v>
      </c>
      <c r="P18" s="175">
        <v>16</v>
      </c>
      <c r="Q18" s="175">
        <v>49</v>
      </c>
      <c r="R18" s="175">
        <v>1</v>
      </c>
      <c r="S18" s="175">
        <v>66</v>
      </c>
    </row>
    <row r="19" spans="1:20" ht="22.5" customHeight="1">
      <c r="A19" s="1071" t="s">
        <v>646</v>
      </c>
      <c r="B19" s="1071"/>
      <c r="C19" s="1071"/>
      <c r="D19" s="175">
        <v>2</v>
      </c>
      <c r="E19" s="175">
        <v>4</v>
      </c>
      <c r="F19" s="175">
        <v>0</v>
      </c>
      <c r="G19" s="175">
        <v>1</v>
      </c>
      <c r="H19" s="175">
        <v>20</v>
      </c>
      <c r="I19" s="175">
        <v>0</v>
      </c>
      <c r="J19" s="175">
        <v>13</v>
      </c>
      <c r="K19" s="175">
        <v>20</v>
      </c>
      <c r="L19" s="175">
        <v>0</v>
      </c>
      <c r="M19" s="175">
        <v>0</v>
      </c>
      <c r="N19" s="175">
        <v>5</v>
      </c>
      <c r="O19" s="175">
        <v>1</v>
      </c>
      <c r="P19" s="175">
        <v>16</v>
      </c>
      <c r="Q19" s="175">
        <v>49</v>
      </c>
      <c r="R19" s="175">
        <v>1</v>
      </c>
      <c r="S19" s="175">
        <v>66</v>
      </c>
    </row>
    <row r="20" spans="1:20" ht="22.5" customHeight="1">
      <c r="A20" s="1068" t="s">
        <v>647</v>
      </c>
      <c r="B20" s="1068"/>
      <c r="C20" s="1068"/>
      <c r="D20" s="686">
        <v>22</v>
      </c>
      <c r="E20" s="686">
        <v>-664</v>
      </c>
      <c r="F20" s="686">
        <v>618</v>
      </c>
      <c r="G20" s="686">
        <v>14</v>
      </c>
      <c r="H20" s="686">
        <v>-239</v>
      </c>
      <c r="I20" s="686">
        <v>237</v>
      </c>
      <c r="J20" s="686">
        <v>33</v>
      </c>
      <c r="K20" s="686">
        <v>-329</v>
      </c>
      <c r="L20" s="686">
        <v>326</v>
      </c>
      <c r="M20" s="686">
        <v>12</v>
      </c>
      <c r="N20" s="686">
        <v>-584</v>
      </c>
      <c r="O20" s="686">
        <v>554</v>
      </c>
      <c r="P20" s="686">
        <v>81</v>
      </c>
      <c r="Q20" s="686">
        <v>-1816</v>
      </c>
      <c r="R20" s="686">
        <v>1735</v>
      </c>
      <c r="S20" s="686">
        <v>0</v>
      </c>
    </row>
    <row r="21" spans="1:20" ht="22.5" customHeight="1">
      <c r="A21" s="1068" t="s">
        <v>648</v>
      </c>
      <c r="B21" s="1068"/>
      <c r="C21" s="1068"/>
      <c r="D21" s="686">
        <v>2</v>
      </c>
      <c r="E21" s="686">
        <v>191</v>
      </c>
      <c r="F21" s="686">
        <v>218</v>
      </c>
      <c r="G21" s="686">
        <v>2</v>
      </c>
      <c r="H21" s="686">
        <v>92</v>
      </c>
      <c r="I21" s="686">
        <v>102</v>
      </c>
      <c r="J21" s="686">
        <v>1</v>
      </c>
      <c r="K21" s="686">
        <v>95</v>
      </c>
      <c r="L21" s="686">
        <v>147</v>
      </c>
      <c r="M21" s="686">
        <v>3</v>
      </c>
      <c r="N21" s="686">
        <v>156</v>
      </c>
      <c r="O21" s="686">
        <v>195</v>
      </c>
      <c r="P21" s="686">
        <v>8</v>
      </c>
      <c r="Q21" s="686">
        <v>534</v>
      </c>
      <c r="R21" s="686">
        <v>662</v>
      </c>
      <c r="S21" s="686">
        <v>1204</v>
      </c>
    </row>
    <row r="22" spans="1:20" ht="21.75" customHeight="1">
      <c r="A22" s="1067" t="s">
        <v>649</v>
      </c>
      <c r="B22" s="1067"/>
      <c r="C22" s="1067"/>
      <c r="D22" s="684">
        <v>31335</v>
      </c>
      <c r="E22" s="684">
        <v>644316</v>
      </c>
      <c r="F22" s="684">
        <v>22342</v>
      </c>
      <c r="G22" s="684">
        <v>34522</v>
      </c>
      <c r="H22" s="684">
        <v>330849</v>
      </c>
      <c r="I22" s="684">
        <v>7952</v>
      </c>
      <c r="J22" s="685">
        <v>53994</v>
      </c>
      <c r="K22" s="684">
        <v>363310</v>
      </c>
      <c r="L22" s="684">
        <v>10423</v>
      </c>
      <c r="M22" s="684">
        <v>30415</v>
      </c>
      <c r="N22" s="684">
        <v>561148</v>
      </c>
      <c r="O22" s="684">
        <v>20586</v>
      </c>
      <c r="P22" s="684">
        <v>150266</v>
      </c>
      <c r="Q22" s="684">
        <v>1899623</v>
      </c>
      <c r="R22" s="684">
        <v>61303</v>
      </c>
      <c r="S22" s="684">
        <v>2111192</v>
      </c>
    </row>
    <row r="23" spans="1:20" s="267" customFormat="1" ht="22.5" customHeight="1">
      <c r="A23" s="1071" t="s">
        <v>673</v>
      </c>
      <c r="B23" s="1071"/>
      <c r="C23" s="1071"/>
      <c r="D23" s="344">
        <v>1329</v>
      </c>
      <c r="E23" s="344">
        <v>-837</v>
      </c>
      <c r="F23" s="344">
        <v>400</v>
      </c>
      <c r="G23" s="344">
        <v>1322</v>
      </c>
      <c r="H23" s="344">
        <v>-308</v>
      </c>
      <c r="I23" s="344">
        <v>137</v>
      </c>
      <c r="J23" s="344">
        <v>2647</v>
      </c>
      <c r="K23" s="344">
        <v>-394</v>
      </c>
      <c r="L23" s="344">
        <v>181</v>
      </c>
      <c r="M23" s="344">
        <v>1308</v>
      </c>
      <c r="N23" s="344">
        <v>-716</v>
      </c>
      <c r="O23" s="344">
        <v>362</v>
      </c>
      <c r="P23" s="344">
        <v>6606</v>
      </c>
      <c r="Q23" s="344">
        <v>-2255</v>
      </c>
      <c r="R23" s="344">
        <v>1080</v>
      </c>
      <c r="S23" s="344">
        <v>5431</v>
      </c>
      <c r="T23" s="297"/>
    </row>
    <row r="24" spans="1:20" ht="22.5" customHeight="1">
      <c r="A24" s="1068" t="s">
        <v>650</v>
      </c>
      <c r="B24" s="1068"/>
      <c r="C24" s="1068"/>
      <c r="D24" s="682">
        <v>4.429114177164567E-2</v>
      </c>
      <c r="E24" s="682">
        <v>-1.2973666711617244E-3</v>
      </c>
      <c r="F24" s="682">
        <v>1.822987877130617E-2</v>
      </c>
      <c r="G24" s="682">
        <v>3.9819277108433734E-2</v>
      </c>
      <c r="H24" s="682">
        <v>-9.3007244298021782E-4</v>
      </c>
      <c r="I24" s="682">
        <v>1.7530390275111964E-2</v>
      </c>
      <c r="J24" s="682">
        <v>5.1551210392038485E-2</v>
      </c>
      <c r="K24" s="682">
        <v>-1.0832985064777952E-3</v>
      </c>
      <c r="L24" s="682">
        <v>1.7672329623120483E-2</v>
      </c>
      <c r="M24" s="682">
        <v>4.4937643865736766E-2</v>
      </c>
      <c r="N24" s="682">
        <v>-1.2743297310381159E-3</v>
      </c>
      <c r="O24" s="682">
        <v>1.7899525316455698E-2</v>
      </c>
      <c r="P24" s="682">
        <v>4.5983572323541694E-2</v>
      </c>
      <c r="Q24" s="682">
        <v>-1.1856701639116705E-3</v>
      </c>
      <c r="R24" s="682">
        <v>1.7933347724291383E-2</v>
      </c>
      <c r="S24" s="682">
        <v>2.5791151037558393E-3</v>
      </c>
    </row>
    <row r="25" spans="1:20" ht="21.75" customHeight="1">
      <c r="A25" s="1068" t="s">
        <v>638</v>
      </c>
      <c r="B25" s="1068"/>
      <c r="C25" s="1068"/>
      <c r="D25" s="682">
        <v>1.4842326041402202E-2</v>
      </c>
      <c r="E25" s="682">
        <v>0.30519062216984527</v>
      </c>
      <c r="F25" s="682">
        <v>1.0582647149098708E-2</v>
      </c>
      <c r="G25" s="682">
        <v>1.6351899779840015E-2</v>
      </c>
      <c r="H25" s="682">
        <v>0.15671194282661169</v>
      </c>
      <c r="I25" s="682">
        <v>3.7665925221391518E-3</v>
      </c>
      <c r="J25" s="682">
        <v>2.557512533203991E-2</v>
      </c>
      <c r="K25" s="682">
        <v>0.17208761685341742</v>
      </c>
      <c r="L25" s="682">
        <v>4.9370213604447155E-3</v>
      </c>
      <c r="M25" s="682">
        <v>1.4406553264695964E-2</v>
      </c>
      <c r="N25" s="682">
        <v>0.26579676315560119</v>
      </c>
      <c r="O25" s="682">
        <v>9.7508895448637552E-3</v>
      </c>
      <c r="P25" s="682">
        <v>7.1175904417978095E-2</v>
      </c>
      <c r="Q25" s="682">
        <v>0.89978694500547562</v>
      </c>
      <c r="R25" s="682">
        <v>2.9037150576546329E-2</v>
      </c>
      <c r="S25" s="682">
        <v>1</v>
      </c>
    </row>
    <row r="26" spans="1:20">
      <c r="A26" s="22" t="s">
        <v>651</v>
      </c>
      <c r="B26" s="22"/>
      <c r="C26" s="22"/>
    </row>
    <row r="27" spans="1:20" ht="12.75" customHeight="1">
      <c r="A27" s="174" t="s">
        <v>652</v>
      </c>
      <c r="B27" s="174"/>
      <c r="C27" s="174"/>
      <c r="D27" s="172"/>
      <c r="E27" s="172"/>
      <c r="F27" s="172"/>
      <c r="G27" s="172"/>
      <c r="H27" s="173"/>
    </row>
    <row r="28" spans="1:20" ht="12.75" customHeight="1">
      <c r="A28" s="169" t="s">
        <v>653</v>
      </c>
      <c r="B28" s="169"/>
      <c r="C28" s="169"/>
      <c r="D28" s="171"/>
      <c r="E28" s="171"/>
      <c r="F28" s="171"/>
      <c r="G28" s="171"/>
      <c r="H28" s="171"/>
    </row>
    <row r="29" spans="1:20" ht="12.75" customHeight="1">
      <c r="A29" s="170"/>
      <c r="B29" s="170"/>
      <c r="C29" s="170"/>
      <c r="D29" s="169"/>
      <c r="E29" s="169"/>
      <c r="F29" s="169"/>
      <c r="G29" s="169"/>
      <c r="H29" s="169"/>
    </row>
    <row r="30" spans="1:20" ht="12.75" customHeight="1">
      <c r="B30" s="627"/>
      <c r="C30" s="627"/>
    </row>
    <row r="31" spans="1:20" ht="12.75" customHeight="1">
      <c r="A31" s="152" t="s">
        <v>675</v>
      </c>
      <c r="B31" s="203"/>
      <c r="C31" s="203"/>
      <c r="D31" s="203"/>
      <c r="E31" s="203"/>
      <c r="F31" s="203"/>
      <c r="S31" s="140" t="str">
        <f>Naslovnica!A20</f>
        <v>Prosinac 2021.</v>
      </c>
    </row>
    <row r="32" spans="1:20">
      <c r="A32" s="572" t="s">
        <v>970</v>
      </c>
      <c r="B32" s="203"/>
      <c r="C32" s="203"/>
      <c r="D32" s="203"/>
      <c r="E32" s="203"/>
      <c r="F32" s="203"/>
      <c r="S32" s="542" t="str">
        <f>Naslovnica!A24</f>
        <v>December 2021</v>
      </c>
    </row>
    <row r="33" spans="1:19">
      <c r="B33"/>
      <c r="C33"/>
    </row>
    <row r="34" spans="1:19" ht="32.25" customHeight="1">
      <c r="A34" s="687"/>
      <c r="B34" s="1066" t="s">
        <v>621</v>
      </c>
      <c r="C34" s="1066"/>
      <c r="D34" s="1066"/>
      <c r="E34" s="1065" t="s">
        <v>622</v>
      </c>
      <c r="F34" s="1065"/>
      <c r="G34" s="1065"/>
      <c r="H34" s="1065" t="s">
        <v>623</v>
      </c>
      <c r="I34" s="1065"/>
      <c r="J34" s="1065"/>
      <c r="K34" s="1064" t="s">
        <v>624</v>
      </c>
      <c r="L34" s="1064"/>
      <c r="M34" s="1064"/>
      <c r="N34" s="1064" t="s">
        <v>625</v>
      </c>
      <c r="O34" s="1064"/>
      <c r="P34" s="1064"/>
      <c r="Q34" s="1065" t="s">
        <v>626</v>
      </c>
      <c r="R34" s="1065"/>
      <c r="S34" s="1065"/>
    </row>
    <row r="35" spans="1:19" ht="21">
      <c r="A35" s="687" t="s">
        <v>566</v>
      </c>
      <c r="B35" s="1066" t="s">
        <v>627</v>
      </c>
      <c r="C35" s="1066"/>
      <c r="D35" s="1066"/>
      <c r="E35" s="1066" t="s">
        <v>628</v>
      </c>
      <c r="F35" s="1066"/>
      <c r="G35" s="1066"/>
      <c r="H35" s="1066" t="s">
        <v>628</v>
      </c>
      <c r="I35" s="1066"/>
      <c r="J35" s="1066"/>
      <c r="K35" s="1066" t="s">
        <v>629</v>
      </c>
      <c r="L35" s="1066"/>
      <c r="M35" s="1066"/>
      <c r="N35" s="1066" t="s">
        <v>629</v>
      </c>
      <c r="O35" s="1066"/>
      <c r="P35" s="1066"/>
      <c r="Q35" s="1066" t="s">
        <v>629</v>
      </c>
      <c r="R35" s="1066"/>
      <c r="S35" s="1066"/>
    </row>
    <row r="36" spans="1:19">
      <c r="A36" s="687"/>
      <c r="B36" s="688" t="s">
        <v>116</v>
      </c>
      <c r="C36" s="688" t="s">
        <v>117</v>
      </c>
      <c r="D36" s="688" t="s">
        <v>118</v>
      </c>
      <c r="E36" s="688" t="s">
        <v>116</v>
      </c>
      <c r="F36" s="688" t="s">
        <v>117</v>
      </c>
      <c r="G36" s="688" t="s">
        <v>118</v>
      </c>
      <c r="H36" s="688" t="s">
        <v>116</v>
      </c>
      <c r="I36" s="688" t="s">
        <v>117</v>
      </c>
      <c r="J36" s="688" t="s">
        <v>118</v>
      </c>
      <c r="K36" s="688" t="s">
        <v>116</v>
      </c>
      <c r="L36" s="688" t="s">
        <v>117</v>
      </c>
      <c r="M36" s="688" t="s">
        <v>118</v>
      </c>
      <c r="N36" s="688" t="s">
        <v>116</v>
      </c>
      <c r="O36" s="688" t="s">
        <v>117</v>
      </c>
      <c r="P36" s="688" t="s">
        <v>118</v>
      </c>
      <c r="Q36" s="680" t="s">
        <v>116</v>
      </c>
      <c r="R36" s="680" t="s">
        <v>117</v>
      </c>
      <c r="S36" s="680" t="s">
        <v>118</v>
      </c>
    </row>
    <row r="37" spans="1:19">
      <c r="A37" s="179" t="s">
        <v>6</v>
      </c>
      <c r="B37" s="188">
        <v>4776</v>
      </c>
      <c r="C37" s="188">
        <v>284</v>
      </c>
      <c r="D37" s="188">
        <v>8</v>
      </c>
      <c r="E37" s="188">
        <v>2949</v>
      </c>
      <c r="F37" s="188">
        <v>209</v>
      </c>
      <c r="G37" s="188">
        <v>2</v>
      </c>
      <c r="H37" s="188">
        <v>7725</v>
      </c>
      <c r="I37" s="188">
        <v>493</v>
      </c>
      <c r="J37" s="188">
        <v>10</v>
      </c>
      <c r="K37" s="188">
        <v>-4</v>
      </c>
      <c r="L37" s="188">
        <v>-28</v>
      </c>
      <c r="M37" s="188">
        <v>-1</v>
      </c>
      <c r="N37" s="188">
        <v>-120</v>
      </c>
      <c r="O37" s="188">
        <v>-29</v>
      </c>
      <c r="P37" s="188">
        <v>0</v>
      </c>
      <c r="Q37" s="189">
        <v>-1.5798190852337912E-2</v>
      </c>
      <c r="R37" s="189">
        <v>-0.10363636363636364</v>
      </c>
      <c r="S37" s="189">
        <v>-9.0909090909090939E-2</v>
      </c>
    </row>
    <row r="38" spans="1:19">
      <c r="A38" s="78" t="s">
        <v>7</v>
      </c>
      <c r="B38" s="188">
        <v>41915</v>
      </c>
      <c r="C38" s="188">
        <v>66823</v>
      </c>
      <c r="D38" s="188">
        <v>164</v>
      </c>
      <c r="E38" s="188">
        <v>32549</v>
      </c>
      <c r="F38" s="188">
        <v>51160</v>
      </c>
      <c r="G38" s="188">
        <v>97</v>
      </c>
      <c r="H38" s="188">
        <v>74464</v>
      </c>
      <c r="I38" s="188">
        <v>117983</v>
      </c>
      <c r="J38" s="188">
        <v>261</v>
      </c>
      <c r="K38" s="188">
        <v>1997</v>
      </c>
      <c r="L38" s="188">
        <v>-1748</v>
      </c>
      <c r="M38" s="188">
        <v>1</v>
      </c>
      <c r="N38" s="188">
        <v>1361</v>
      </c>
      <c r="O38" s="188">
        <v>-1281</v>
      </c>
      <c r="P38" s="188">
        <v>-1</v>
      </c>
      <c r="Q38" s="189">
        <v>4.7225269316232055E-2</v>
      </c>
      <c r="R38" s="189">
        <v>-2.5030575480117667E-2</v>
      </c>
      <c r="S38" s="189">
        <v>0</v>
      </c>
    </row>
    <row r="39" spans="1:19">
      <c r="A39" s="78" t="s">
        <v>8</v>
      </c>
      <c r="B39" s="188">
        <v>20205</v>
      </c>
      <c r="C39" s="188">
        <v>117509</v>
      </c>
      <c r="D39" s="188">
        <v>166</v>
      </c>
      <c r="E39" s="188">
        <v>15315</v>
      </c>
      <c r="F39" s="188">
        <v>100159</v>
      </c>
      <c r="G39" s="188">
        <v>163</v>
      </c>
      <c r="H39" s="188">
        <v>35520</v>
      </c>
      <c r="I39" s="188">
        <v>217668</v>
      </c>
      <c r="J39" s="188">
        <v>329</v>
      </c>
      <c r="K39" s="188">
        <v>1140</v>
      </c>
      <c r="L39" s="188">
        <v>-419</v>
      </c>
      <c r="M39" s="188">
        <v>3</v>
      </c>
      <c r="N39" s="188">
        <v>889</v>
      </c>
      <c r="O39" s="188">
        <v>-697</v>
      </c>
      <c r="P39" s="188">
        <v>3</v>
      </c>
      <c r="Q39" s="189">
        <v>6.0583440327252047E-2</v>
      </c>
      <c r="R39" s="189">
        <v>-5.1009214567793171E-3</v>
      </c>
      <c r="S39" s="189">
        <v>1.8575851393188847E-2</v>
      </c>
    </row>
    <row r="40" spans="1:19">
      <c r="A40" s="78" t="s">
        <v>9</v>
      </c>
      <c r="B40" s="188">
        <v>11231</v>
      </c>
      <c r="C40" s="188">
        <v>139634</v>
      </c>
      <c r="D40" s="188">
        <v>79</v>
      </c>
      <c r="E40" s="188">
        <v>3310</v>
      </c>
      <c r="F40" s="188">
        <v>128173</v>
      </c>
      <c r="G40" s="188">
        <v>97</v>
      </c>
      <c r="H40" s="188">
        <v>14541</v>
      </c>
      <c r="I40" s="188">
        <v>267807</v>
      </c>
      <c r="J40" s="188">
        <v>176</v>
      </c>
      <c r="K40" s="188">
        <v>552</v>
      </c>
      <c r="L40" s="188">
        <v>-124</v>
      </c>
      <c r="M40" s="188">
        <v>0</v>
      </c>
      <c r="N40" s="188">
        <v>153</v>
      </c>
      <c r="O40" s="188">
        <v>-188</v>
      </c>
      <c r="P40" s="188">
        <v>1</v>
      </c>
      <c r="Q40" s="189">
        <v>5.0954032957502227E-2</v>
      </c>
      <c r="R40" s="189">
        <v>-1.1636624036341914E-3</v>
      </c>
      <c r="S40" s="189">
        <v>5.7142857142857828E-3</v>
      </c>
    </row>
    <row r="41" spans="1:19">
      <c r="A41" s="78" t="s">
        <v>10</v>
      </c>
      <c r="B41" s="188">
        <v>9553</v>
      </c>
      <c r="C41" s="188">
        <v>157470</v>
      </c>
      <c r="D41" s="188">
        <v>90</v>
      </c>
      <c r="E41" s="188">
        <v>2397</v>
      </c>
      <c r="F41" s="188">
        <v>144611</v>
      </c>
      <c r="G41" s="188">
        <v>62</v>
      </c>
      <c r="H41" s="188">
        <v>11950</v>
      </c>
      <c r="I41" s="188">
        <v>302081</v>
      </c>
      <c r="J41" s="188">
        <v>152</v>
      </c>
      <c r="K41" s="188">
        <v>365</v>
      </c>
      <c r="L41" s="188">
        <v>-361</v>
      </c>
      <c r="M41" s="188">
        <v>1</v>
      </c>
      <c r="N41" s="188">
        <v>57</v>
      </c>
      <c r="O41" s="188">
        <v>-196</v>
      </c>
      <c r="P41" s="188">
        <v>0</v>
      </c>
      <c r="Q41" s="189">
        <v>3.6606523247744605E-2</v>
      </c>
      <c r="R41" s="189">
        <v>-1.8404826888890335E-3</v>
      </c>
      <c r="S41" s="189">
        <v>6.6225165562914245E-3</v>
      </c>
    </row>
    <row r="42" spans="1:19">
      <c r="A42" s="78" t="s">
        <v>11</v>
      </c>
      <c r="B42" s="188">
        <v>3103</v>
      </c>
      <c r="C42" s="188">
        <v>158479</v>
      </c>
      <c r="D42" s="188">
        <v>84</v>
      </c>
      <c r="E42" s="188">
        <v>941</v>
      </c>
      <c r="F42" s="188">
        <v>147200</v>
      </c>
      <c r="G42" s="188">
        <v>85</v>
      </c>
      <c r="H42" s="188">
        <v>4044</v>
      </c>
      <c r="I42" s="188">
        <v>305679</v>
      </c>
      <c r="J42" s="188">
        <v>169</v>
      </c>
      <c r="K42" s="188">
        <v>151</v>
      </c>
      <c r="L42" s="188">
        <v>511</v>
      </c>
      <c r="M42" s="188">
        <v>-2</v>
      </c>
      <c r="N42" s="188">
        <v>46</v>
      </c>
      <c r="O42" s="188">
        <v>234</v>
      </c>
      <c r="P42" s="188">
        <v>0</v>
      </c>
      <c r="Q42" s="189">
        <v>5.1208734078502793E-2</v>
      </c>
      <c r="R42" s="189">
        <v>2.4431516328122793E-3</v>
      </c>
      <c r="S42" s="189">
        <v>-1.1695906432748537E-2</v>
      </c>
    </row>
    <row r="43" spans="1:19">
      <c r="A43" s="78" t="s">
        <v>12</v>
      </c>
      <c r="B43" s="188">
        <v>794</v>
      </c>
      <c r="C43" s="188">
        <v>131601</v>
      </c>
      <c r="D43" s="188">
        <v>94</v>
      </c>
      <c r="E43" s="188">
        <v>468</v>
      </c>
      <c r="F43" s="188">
        <v>133177</v>
      </c>
      <c r="G43" s="188">
        <v>78</v>
      </c>
      <c r="H43" s="188">
        <v>1262</v>
      </c>
      <c r="I43" s="188">
        <v>264778</v>
      </c>
      <c r="J43" s="188">
        <v>172</v>
      </c>
      <c r="K43" s="188">
        <v>7</v>
      </c>
      <c r="L43" s="188">
        <v>336</v>
      </c>
      <c r="M43" s="188">
        <v>0</v>
      </c>
      <c r="N43" s="188">
        <v>6</v>
      </c>
      <c r="O43" s="188">
        <v>256</v>
      </c>
      <c r="P43" s="188">
        <v>0</v>
      </c>
      <c r="Q43" s="189">
        <v>1.040832666132907E-2</v>
      </c>
      <c r="R43" s="189">
        <v>2.2408454649376353E-3</v>
      </c>
      <c r="S43" s="189">
        <v>0</v>
      </c>
    </row>
    <row r="44" spans="1:19">
      <c r="A44" s="78" t="s">
        <v>13</v>
      </c>
      <c r="B44" s="188">
        <v>491</v>
      </c>
      <c r="C44" s="188">
        <v>111828</v>
      </c>
      <c r="D44" s="188">
        <v>99</v>
      </c>
      <c r="E44" s="188">
        <v>269</v>
      </c>
      <c r="F44" s="188">
        <v>119763</v>
      </c>
      <c r="G44" s="188">
        <v>122</v>
      </c>
      <c r="H44" s="188">
        <v>760</v>
      </c>
      <c r="I44" s="188">
        <v>231591</v>
      </c>
      <c r="J44" s="188">
        <v>221</v>
      </c>
      <c r="K44" s="188">
        <v>2</v>
      </c>
      <c r="L44" s="188">
        <v>45</v>
      </c>
      <c r="M44" s="188">
        <v>0</v>
      </c>
      <c r="N44" s="188">
        <v>5</v>
      </c>
      <c r="O44" s="188">
        <v>-6</v>
      </c>
      <c r="P44" s="188">
        <v>-3</v>
      </c>
      <c r="Q44" s="189">
        <v>9.2961487383798058E-3</v>
      </c>
      <c r="R44" s="189">
        <v>1.6842868988398152E-4</v>
      </c>
      <c r="S44" s="189">
        <v>-1.3392857142857095E-2</v>
      </c>
    </row>
    <row r="45" spans="1:19">
      <c r="A45" s="78" t="s">
        <v>14</v>
      </c>
      <c r="B45" s="188">
        <v>0</v>
      </c>
      <c r="C45" s="188">
        <v>104236</v>
      </c>
      <c r="D45" s="188">
        <v>177</v>
      </c>
      <c r="E45" s="188">
        <v>0</v>
      </c>
      <c r="F45" s="188">
        <v>87284</v>
      </c>
      <c r="G45" s="188">
        <v>16278</v>
      </c>
      <c r="H45" s="188">
        <v>0</v>
      </c>
      <c r="I45" s="188">
        <v>191520</v>
      </c>
      <c r="J45" s="188">
        <v>16455</v>
      </c>
      <c r="K45" s="188">
        <v>-1</v>
      </c>
      <c r="L45" s="188">
        <v>1005</v>
      </c>
      <c r="M45" s="188">
        <v>-3</v>
      </c>
      <c r="N45" s="188">
        <v>0</v>
      </c>
      <c r="O45" s="188">
        <v>449</v>
      </c>
      <c r="P45" s="188">
        <v>589</v>
      </c>
      <c r="Q45" s="189">
        <v>-1</v>
      </c>
      <c r="R45" s="189">
        <v>7.6499742194815479E-3</v>
      </c>
      <c r="S45" s="189">
        <v>3.6927342617682379E-2</v>
      </c>
    </row>
    <row r="46" spans="1:19">
      <c r="A46" s="78" t="s">
        <v>15</v>
      </c>
      <c r="B46" s="188">
        <v>0</v>
      </c>
      <c r="C46" s="188">
        <v>15</v>
      </c>
      <c r="D46" s="188">
        <v>22739</v>
      </c>
      <c r="E46" s="188">
        <v>0</v>
      </c>
      <c r="F46" s="188">
        <v>4</v>
      </c>
      <c r="G46" s="188">
        <v>17810</v>
      </c>
      <c r="H46" s="188">
        <v>0</v>
      </c>
      <c r="I46" s="188">
        <v>19</v>
      </c>
      <c r="J46" s="188">
        <v>40549</v>
      </c>
      <c r="K46" s="188">
        <v>0</v>
      </c>
      <c r="L46" s="188">
        <v>-14</v>
      </c>
      <c r="M46" s="188">
        <v>197</v>
      </c>
      <c r="N46" s="188">
        <v>0</v>
      </c>
      <c r="O46" s="188">
        <v>0</v>
      </c>
      <c r="P46" s="188">
        <v>303</v>
      </c>
      <c r="Q46" s="189" t="s">
        <v>1238</v>
      </c>
      <c r="R46" s="189">
        <v>-0.4242424242424242</v>
      </c>
      <c r="S46" s="189">
        <v>1.2484706234862308E-2</v>
      </c>
    </row>
    <row r="47" spans="1:19">
      <c r="A47" s="78" t="s">
        <v>16</v>
      </c>
      <c r="B47" s="188">
        <v>0</v>
      </c>
      <c r="C47" s="188">
        <v>3</v>
      </c>
      <c r="D47" s="188">
        <v>1778</v>
      </c>
      <c r="E47" s="188">
        <v>0</v>
      </c>
      <c r="F47" s="188">
        <v>0</v>
      </c>
      <c r="G47" s="188">
        <v>1032</v>
      </c>
      <c r="H47" s="188">
        <v>0</v>
      </c>
      <c r="I47" s="188">
        <v>3</v>
      </c>
      <c r="J47" s="188">
        <v>2810</v>
      </c>
      <c r="K47" s="188">
        <v>0</v>
      </c>
      <c r="L47" s="188">
        <v>0</v>
      </c>
      <c r="M47" s="188">
        <v>-19</v>
      </c>
      <c r="N47" s="188">
        <v>0</v>
      </c>
      <c r="O47" s="188">
        <v>0</v>
      </c>
      <c r="P47" s="188">
        <v>11</v>
      </c>
      <c r="Q47" s="189" t="s">
        <v>1238</v>
      </c>
      <c r="R47" s="189">
        <v>0</v>
      </c>
      <c r="S47" s="189">
        <v>-2.8388928317956141E-3</v>
      </c>
    </row>
    <row r="48" spans="1:19" ht="24">
      <c r="A48" s="690" t="s">
        <v>630</v>
      </c>
      <c r="B48" s="691">
        <v>92068</v>
      </c>
      <c r="C48" s="691">
        <v>987882</v>
      </c>
      <c r="D48" s="691">
        <v>25478</v>
      </c>
      <c r="E48" s="691">
        <v>58198</v>
      </c>
      <c r="F48" s="691">
        <v>911740</v>
      </c>
      <c r="G48" s="691">
        <v>35826</v>
      </c>
      <c r="H48" s="691">
        <v>150266</v>
      </c>
      <c r="I48" s="691">
        <v>1899622</v>
      </c>
      <c r="J48" s="691">
        <v>61304</v>
      </c>
      <c r="K48" s="691">
        <v>4209</v>
      </c>
      <c r="L48" s="691">
        <v>-797</v>
      </c>
      <c r="M48" s="691">
        <v>177</v>
      </c>
      <c r="N48" s="691">
        <v>2397</v>
      </c>
      <c r="O48" s="691">
        <v>-1458</v>
      </c>
      <c r="P48" s="691">
        <v>903</v>
      </c>
      <c r="Q48" s="692">
        <v>4.5983572323541777E-2</v>
      </c>
      <c r="R48" s="692">
        <v>-1.1856707873326711E-3</v>
      </c>
      <c r="S48" s="692">
        <v>1.7933049946865065E-2</v>
      </c>
    </row>
    <row r="49" spans="1:19" ht="24">
      <c r="A49" s="693" t="s">
        <v>631</v>
      </c>
      <c r="B49" s="1063">
        <v>1105428</v>
      </c>
      <c r="C49" s="1063"/>
      <c r="D49" s="1063"/>
      <c r="E49" s="1063">
        <v>1005764</v>
      </c>
      <c r="F49" s="1063"/>
      <c r="G49" s="1063"/>
      <c r="H49" s="1063">
        <v>2111192</v>
      </c>
      <c r="I49" s="1063"/>
      <c r="J49" s="1063"/>
      <c r="K49" s="1063">
        <v>3589</v>
      </c>
      <c r="L49" s="1063"/>
      <c r="M49" s="1063"/>
      <c r="N49" s="1063">
        <v>1842</v>
      </c>
      <c r="O49" s="1063"/>
      <c r="P49" s="1063"/>
      <c r="Q49" s="1062">
        <v>2.5791151037557469E-3</v>
      </c>
      <c r="R49" s="1062"/>
      <c r="S49" s="1062"/>
    </row>
    <row r="50" spans="1:19">
      <c r="A50" s="15" t="s">
        <v>632</v>
      </c>
      <c r="B50"/>
      <c r="C50"/>
    </row>
    <row r="52" spans="1:19">
      <c r="A52" s="627" t="s">
        <v>83</v>
      </c>
    </row>
    <row r="53" spans="1:19">
      <c r="A53" s="627"/>
      <c r="S53" s="14" t="s">
        <v>841</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7" customWidth="1"/>
    <col min="4" max="4" width="21.85546875" customWidth="1"/>
    <col min="5" max="5" width="14.85546875" customWidth="1"/>
  </cols>
  <sheetData>
    <row r="1" spans="1:8" ht="12.75" customHeight="1">
      <c r="A1" s="150" t="s">
        <v>729</v>
      </c>
    </row>
    <row r="2" spans="1:8" ht="12.75" customHeight="1">
      <c r="A2" s="534" t="s">
        <v>730</v>
      </c>
    </row>
    <row r="3" spans="1:8">
      <c r="D3" s="321"/>
      <c r="E3" s="65" t="s">
        <v>256</v>
      </c>
    </row>
    <row r="4" spans="1:8" ht="79.5" customHeight="1">
      <c r="A4" s="1171" t="s">
        <v>354</v>
      </c>
      <c r="B4" s="467" t="s">
        <v>355</v>
      </c>
      <c r="C4" s="506" t="s">
        <v>336</v>
      </c>
      <c r="D4" s="467" t="s">
        <v>356</v>
      </c>
      <c r="E4" s="506" t="s">
        <v>336</v>
      </c>
    </row>
    <row r="5" spans="1:8" ht="15.75" customHeight="1">
      <c r="A5" s="1171"/>
      <c r="B5" s="507" t="s">
        <v>1509</v>
      </c>
      <c r="C5" s="508"/>
      <c r="D5" s="507" t="s">
        <v>1509</v>
      </c>
      <c r="E5" s="508"/>
    </row>
    <row r="6" spans="1:8">
      <c r="A6" s="509" t="s">
        <v>1511</v>
      </c>
      <c r="B6" s="510">
        <v>2458</v>
      </c>
      <c r="C6" s="511">
        <v>0.44843842074248674</v>
      </c>
      <c r="D6" s="510">
        <v>289530.99169</v>
      </c>
      <c r="E6" s="511">
        <v>0.56564905596978454</v>
      </c>
      <c r="F6" s="44"/>
      <c r="G6" s="77"/>
      <c r="H6" s="77"/>
    </row>
    <row r="7" spans="1:8">
      <c r="A7" s="509" t="s">
        <v>1512</v>
      </c>
      <c r="B7" s="510">
        <v>1185</v>
      </c>
      <c r="C7" s="511">
        <v>0.22417355371900827</v>
      </c>
      <c r="D7" s="510">
        <v>168574.73666999998</v>
      </c>
      <c r="E7" s="511">
        <v>0.10834726040712776</v>
      </c>
      <c r="F7" s="44"/>
      <c r="G7" s="77"/>
      <c r="H7" s="77"/>
    </row>
    <row r="8" spans="1:8">
      <c r="A8" s="509" t="s">
        <v>1513</v>
      </c>
      <c r="B8" s="510">
        <v>784</v>
      </c>
      <c r="C8" s="511">
        <v>0.11048158640226628</v>
      </c>
      <c r="D8" s="510">
        <v>163610.59007999999</v>
      </c>
      <c r="E8" s="511">
        <v>0.19293363186666018</v>
      </c>
      <c r="F8" s="44"/>
      <c r="G8" s="77"/>
      <c r="H8" s="77"/>
    </row>
    <row r="9" spans="1:8">
      <c r="A9" s="509" t="s">
        <v>1514</v>
      </c>
      <c r="B9" s="510">
        <v>4152</v>
      </c>
      <c r="C9" s="511">
        <v>0.28385899814471244</v>
      </c>
      <c r="D9" s="510">
        <v>891752.31246000004</v>
      </c>
      <c r="E9" s="511">
        <v>0.16394428189465529</v>
      </c>
      <c r="F9" s="44"/>
      <c r="G9" s="77"/>
      <c r="H9" s="77"/>
    </row>
    <row r="10" spans="1:8">
      <c r="A10" s="509" t="s">
        <v>1515</v>
      </c>
      <c r="B10" s="510">
        <v>0</v>
      </c>
      <c r="C10" s="511">
        <v>0</v>
      </c>
      <c r="D10" s="510">
        <v>0</v>
      </c>
      <c r="E10" s="511">
        <v>0</v>
      </c>
      <c r="F10" s="44"/>
      <c r="G10" s="77"/>
      <c r="H10" s="77"/>
    </row>
    <row r="11" spans="1:8">
      <c r="A11" s="509" t="s">
        <v>1516</v>
      </c>
      <c r="B11" s="510">
        <v>102</v>
      </c>
      <c r="C11" s="511">
        <v>0.32467532467532467</v>
      </c>
      <c r="D11" s="510">
        <v>31603.095000000001</v>
      </c>
      <c r="E11" s="511">
        <v>0.17331751885913924</v>
      </c>
      <c r="F11" s="44"/>
      <c r="G11" s="77"/>
      <c r="H11" s="77"/>
    </row>
    <row r="12" spans="1:8">
      <c r="A12" s="509" t="s">
        <v>1517</v>
      </c>
      <c r="B12" s="510">
        <v>3657</v>
      </c>
      <c r="C12" s="511">
        <v>0.26059979317476734</v>
      </c>
      <c r="D12" s="510">
        <v>611888.75263999996</v>
      </c>
      <c r="E12" s="511">
        <v>0.26021233292938117</v>
      </c>
      <c r="F12" s="44"/>
      <c r="G12" s="77"/>
      <c r="H12" s="77"/>
    </row>
    <row r="13" spans="1:8">
      <c r="A13" s="509" t="s">
        <v>1518</v>
      </c>
      <c r="B13" s="510">
        <v>875</v>
      </c>
      <c r="C13" s="511">
        <v>6.4476885644768861E-2</v>
      </c>
      <c r="D13" s="510">
        <v>239676.74799999999</v>
      </c>
      <c r="E13" s="511">
        <v>8.6842762488775579E-2</v>
      </c>
      <c r="F13" s="44"/>
      <c r="G13" s="77"/>
      <c r="H13" s="77"/>
    </row>
    <row r="14" spans="1:8">
      <c r="A14" s="509" t="s">
        <v>1519</v>
      </c>
      <c r="B14" s="510">
        <v>7371</v>
      </c>
      <c r="C14" s="511">
        <v>0.73803348266918178</v>
      </c>
      <c r="D14" s="510">
        <v>1227067.88426</v>
      </c>
      <c r="E14" s="511">
        <v>0.59548286092237113</v>
      </c>
      <c r="F14" s="44"/>
      <c r="G14" s="77"/>
      <c r="H14" s="77"/>
    </row>
    <row r="15" spans="1:8">
      <c r="A15" s="509" t="s">
        <v>1520</v>
      </c>
      <c r="B15" s="510">
        <v>1426</v>
      </c>
      <c r="C15" s="511">
        <v>-1.5873015873015872E-2</v>
      </c>
      <c r="D15" s="510">
        <v>207948.09600999998</v>
      </c>
      <c r="E15" s="511">
        <v>3.0918487392558812E-3</v>
      </c>
      <c r="F15" s="44"/>
      <c r="G15" s="77"/>
      <c r="H15" s="77"/>
    </row>
    <row r="16" spans="1:8">
      <c r="A16" s="509" t="s">
        <v>1521</v>
      </c>
      <c r="B16" s="510">
        <v>8814</v>
      </c>
      <c r="C16" s="511">
        <v>0.18835108534447889</v>
      </c>
      <c r="D16" s="510">
        <v>942729.27558999986</v>
      </c>
      <c r="E16" s="511">
        <v>9.6247378250670479E-2</v>
      </c>
      <c r="F16" s="44"/>
      <c r="G16" s="77"/>
      <c r="H16" s="77"/>
    </row>
    <row r="17" spans="1:11">
      <c r="A17" s="509" t="s">
        <v>1522</v>
      </c>
      <c r="B17" s="510">
        <v>1665</v>
      </c>
      <c r="C17" s="511">
        <v>0.27488514548238896</v>
      </c>
      <c r="D17" s="510">
        <v>286421.89571000001</v>
      </c>
      <c r="E17" s="511">
        <v>0.10137228673971047</v>
      </c>
      <c r="F17" s="44"/>
      <c r="G17" s="77"/>
      <c r="H17" s="77"/>
    </row>
    <row r="18" spans="1:11">
      <c r="A18" s="509" t="s">
        <v>1523</v>
      </c>
      <c r="B18" s="510">
        <v>179</v>
      </c>
      <c r="C18" s="511">
        <v>0.12578616352201258</v>
      </c>
      <c r="D18" s="510">
        <v>83780.509120000002</v>
      </c>
      <c r="E18" s="511">
        <v>-4.1712875654217996E-2</v>
      </c>
      <c r="F18" s="44"/>
      <c r="G18" s="77"/>
      <c r="H18" s="77"/>
    </row>
    <row r="19" spans="1:11" s="267" customFormat="1">
      <c r="A19" s="509" t="s">
        <v>1524</v>
      </c>
      <c r="B19" s="510">
        <v>6158</v>
      </c>
      <c r="C19" s="511">
        <v>0.31077054065559812</v>
      </c>
      <c r="D19" s="510">
        <v>891039.55719000008</v>
      </c>
      <c r="E19" s="511">
        <v>0.11927013124363246</v>
      </c>
      <c r="F19" s="44"/>
      <c r="G19" s="77"/>
      <c r="H19" s="77"/>
    </row>
    <row r="20" spans="1:11">
      <c r="A20" s="509" t="s">
        <v>1525</v>
      </c>
      <c r="B20" s="510">
        <v>189</v>
      </c>
      <c r="C20" s="511">
        <v>4.5588235294117645</v>
      </c>
      <c r="D20" s="510">
        <v>84685.254150000008</v>
      </c>
      <c r="E20" s="511">
        <v>5.9351204083849831</v>
      </c>
      <c r="F20" s="44"/>
      <c r="G20" s="77"/>
      <c r="H20" s="77"/>
    </row>
    <row r="21" spans="1:11">
      <c r="A21" s="512" t="s">
        <v>357</v>
      </c>
      <c r="B21" s="513">
        <v>39015</v>
      </c>
      <c r="C21" s="514">
        <v>0.31323841260224172</v>
      </c>
      <c r="D21" s="513">
        <v>6120309.69857</v>
      </c>
      <c r="E21" s="514">
        <v>0.23257467625257694</v>
      </c>
      <c r="G21" s="77"/>
      <c r="H21" s="77"/>
    </row>
    <row r="22" spans="1:11">
      <c r="A22" s="17" t="s">
        <v>351</v>
      </c>
    </row>
    <row r="23" spans="1:11" ht="76.5" customHeight="1">
      <c r="A23" s="1167" t="s">
        <v>358</v>
      </c>
      <c r="B23" s="1167"/>
      <c r="C23" s="1167"/>
      <c r="D23" s="1167"/>
      <c r="E23" s="1167"/>
      <c r="G23" s="1175"/>
      <c r="H23" s="1175"/>
      <c r="I23" s="1175"/>
      <c r="J23" s="1175"/>
      <c r="K23" s="1175"/>
    </row>
    <row r="24" spans="1:11" ht="21.75" customHeight="1">
      <c r="A24" s="1168" t="s">
        <v>328</v>
      </c>
      <c r="B24" s="1168"/>
      <c r="C24" s="1168"/>
      <c r="D24" s="1168"/>
      <c r="E24" s="1168"/>
      <c r="F24" s="71"/>
    </row>
    <row r="25" spans="1:11" ht="12.75" customHeight="1"/>
    <row r="26" spans="1:11" ht="12.75" customHeight="1">
      <c r="A26" s="628" t="s">
        <v>83</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880</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731</v>
      </c>
    </row>
    <row r="2" spans="1:9" ht="12.75" customHeight="1">
      <c r="A2" s="538" t="s">
        <v>732</v>
      </c>
    </row>
    <row r="3" spans="1:9" ht="12.75" customHeight="1">
      <c r="E3" s="74"/>
      <c r="F3" s="74"/>
      <c r="I3" s="65" t="s">
        <v>331</v>
      </c>
    </row>
    <row r="4" spans="1:9" s="267" customFormat="1" ht="21" customHeight="1">
      <c r="A4" s="457"/>
      <c r="B4" s="1170" t="s">
        <v>329</v>
      </c>
      <c r="C4" s="1170"/>
      <c r="D4" s="1170"/>
      <c r="E4" s="1170"/>
      <c r="F4" s="1170" t="s">
        <v>330</v>
      </c>
      <c r="G4" s="1170"/>
      <c r="H4" s="1170"/>
      <c r="I4" s="1170"/>
    </row>
    <row r="5" spans="1:9" ht="89.25" customHeight="1">
      <c r="A5" s="467" t="s">
        <v>332</v>
      </c>
      <c r="B5" s="817" t="s">
        <v>333</v>
      </c>
      <c r="C5" s="1177" t="s">
        <v>334</v>
      </c>
      <c r="D5" s="817" t="s">
        <v>809</v>
      </c>
      <c r="E5" s="1177" t="s">
        <v>334</v>
      </c>
      <c r="F5" s="817" t="s">
        <v>335</v>
      </c>
      <c r="G5" s="1177" t="s">
        <v>895</v>
      </c>
      <c r="H5" s="817" t="s">
        <v>810</v>
      </c>
      <c r="I5" s="1177" t="s">
        <v>895</v>
      </c>
    </row>
    <row r="6" spans="1:9" ht="17.25" customHeight="1">
      <c r="A6" s="487"/>
      <c r="B6" s="507">
        <v>44469</v>
      </c>
      <c r="C6" s="1177"/>
      <c r="D6" s="507">
        <v>44469</v>
      </c>
      <c r="E6" s="1177"/>
      <c r="F6" s="507" t="s">
        <v>1509</v>
      </c>
      <c r="G6" s="1177"/>
      <c r="H6" s="507" t="s">
        <v>1509</v>
      </c>
      <c r="I6" s="1177"/>
    </row>
    <row r="7" spans="1:9" ht="12.75" customHeight="1">
      <c r="A7" s="500" t="s">
        <v>337</v>
      </c>
      <c r="B7" s="501"/>
      <c r="C7" s="502"/>
      <c r="D7" s="501"/>
      <c r="E7" s="502"/>
      <c r="F7" s="501"/>
      <c r="G7" s="502"/>
      <c r="H7" s="501"/>
      <c r="I7" s="502"/>
    </row>
    <row r="8" spans="1:9" ht="12.75" customHeight="1">
      <c r="A8" s="492" t="s">
        <v>338</v>
      </c>
      <c r="B8" s="489">
        <v>27</v>
      </c>
      <c r="C8" s="490">
        <v>-0.20588235294117646</v>
      </c>
      <c r="D8" s="491">
        <v>127411.89582999999</v>
      </c>
      <c r="E8" s="490">
        <v>-0.21602618506629426</v>
      </c>
      <c r="F8" s="489">
        <v>1</v>
      </c>
      <c r="G8" s="490">
        <v>-0.8571428571428571</v>
      </c>
      <c r="H8" s="491">
        <v>205.28044</v>
      </c>
      <c r="I8" s="490">
        <v>-0.98584404394018099</v>
      </c>
    </row>
    <row r="9" spans="1:9" ht="12.75" customHeight="1">
      <c r="A9" s="492" t="s">
        <v>339</v>
      </c>
      <c r="B9" s="489">
        <v>33401</v>
      </c>
      <c r="C9" s="490">
        <v>-6.0705252194613894E-3</v>
      </c>
      <c r="D9" s="491">
        <v>1839725.3279899997</v>
      </c>
      <c r="E9" s="490">
        <v>-1.1996301322102451E-3</v>
      </c>
      <c r="F9" s="489">
        <v>7800</v>
      </c>
      <c r="G9" s="490">
        <v>0.26479649748662232</v>
      </c>
      <c r="H9" s="491">
        <v>852303.30678999983</v>
      </c>
      <c r="I9" s="490">
        <v>0.19172238613839157</v>
      </c>
    </row>
    <row r="10" spans="1:9" ht="12.75" customHeight="1">
      <c r="A10" s="488" t="s">
        <v>340</v>
      </c>
      <c r="B10" s="489">
        <v>6005</v>
      </c>
      <c r="C10" s="490">
        <v>-9.0977898879806243E-2</v>
      </c>
      <c r="D10" s="491">
        <v>351201.69730000006</v>
      </c>
      <c r="E10" s="490">
        <v>-0.10985151495605093</v>
      </c>
      <c r="F10" s="489">
        <v>950</v>
      </c>
      <c r="G10" s="490">
        <v>7.1025930101465615E-2</v>
      </c>
      <c r="H10" s="491">
        <v>102267.11455000001</v>
      </c>
      <c r="I10" s="490">
        <v>-9.0348367264161764E-3</v>
      </c>
    </row>
    <row r="11" spans="1:9" ht="12.75" customHeight="1">
      <c r="A11" s="492" t="s">
        <v>341</v>
      </c>
      <c r="B11" s="489">
        <v>30</v>
      </c>
      <c r="C11" s="490">
        <v>-0.4642857142857143</v>
      </c>
      <c r="D11" s="491">
        <v>8461.6251799999991</v>
      </c>
      <c r="E11" s="490">
        <v>-0.51110815349192484</v>
      </c>
      <c r="F11" s="489">
        <v>1</v>
      </c>
      <c r="G11" s="490">
        <v>0</v>
      </c>
      <c r="H11" s="491">
        <v>369.75296000000003</v>
      </c>
      <c r="I11" s="490">
        <v>-0.10683322070705147</v>
      </c>
    </row>
    <row r="12" spans="1:9" ht="12.75" customHeight="1">
      <c r="A12" s="493" t="s">
        <v>342</v>
      </c>
      <c r="B12" s="489">
        <v>0</v>
      </c>
      <c r="C12" s="490" t="s">
        <v>143</v>
      </c>
      <c r="D12" s="491">
        <v>0</v>
      </c>
      <c r="E12" s="490" t="s">
        <v>143</v>
      </c>
      <c r="F12" s="489">
        <v>0</v>
      </c>
      <c r="G12" s="490" t="s">
        <v>143</v>
      </c>
      <c r="H12" s="491">
        <v>0</v>
      </c>
      <c r="I12" s="490" t="s">
        <v>143</v>
      </c>
    </row>
    <row r="13" spans="1:9" ht="29.25">
      <c r="A13" s="488" t="s">
        <v>343</v>
      </c>
      <c r="B13" s="489">
        <v>510</v>
      </c>
      <c r="C13" s="490">
        <v>-4.1353383458646614E-2</v>
      </c>
      <c r="D13" s="491">
        <v>59972.509210000011</v>
      </c>
      <c r="E13" s="490">
        <v>-6.4669277152569621E-2</v>
      </c>
      <c r="F13" s="489">
        <v>52</v>
      </c>
      <c r="G13" s="490">
        <v>0.5757575757575758</v>
      </c>
      <c r="H13" s="491">
        <v>13849.53622</v>
      </c>
      <c r="I13" s="490">
        <v>-0.55794841710361665</v>
      </c>
    </row>
    <row r="14" spans="1:9" ht="12.75" customHeight="1">
      <c r="A14" s="492" t="s">
        <v>344</v>
      </c>
      <c r="B14" s="489">
        <v>15</v>
      </c>
      <c r="C14" s="490">
        <v>0.875</v>
      </c>
      <c r="D14" s="491">
        <v>515.41463999999996</v>
      </c>
      <c r="E14" s="490">
        <v>1.8384970777637992</v>
      </c>
      <c r="F14" s="489">
        <v>9</v>
      </c>
      <c r="G14" s="490">
        <v>3.5</v>
      </c>
      <c r="H14" s="491">
        <v>638.99004000000002</v>
      </c>
      <c r="I14" s="490">
        <v>5.9162326185005076</v>
      </c>
    </row>
    <row r="15" spans="1:9" ht="22.5" customHeight="1">
      <c r="A15" s="494" t="s">
        <v>345</v>
      </c>
      <c r="B15" s="497">
        <v>39988</v>
      </c>
      <c r="C15" s="496">
        <v>-2.0885874488871477E-2</v>
      </c>
      <c r="D15" s="497">
        <v>2387288.47015</v>
      </c>
      <c r="E15" s="496">
        <v>-3.7619146738081533E-2</v>
      </c>
      <c r="F15" s="497">
        <v>8813</v>
      </c>
      <c r="G15" s="498">
        <v>0.2417923066084261</v>
      </c>
      <c r="H15" s="497">
        <v>969633.98100000015</v>
      </c>
      <c r="I15" s="498">
        <v>0.12132260494290475</v>
      </c>
    </row>
    <row r="16" spans="1:9" ht="15" customHeight="1">
      <c r="A16" s="500" t="s">
        <v>346</v>
      </c>
      <c r="B16" s="503"/>
      <c r="C16" s="499"/>
      <c r="D16" s="503"/>
      <c r="E16" s="504"/>
      <c r="F16" s="503"/>
      <c r="G16" s="499"/>
      <c r="H16" s="503"/>
      <c r="I16" s="504"/>
    </row>
    <row r="17" spans="1:9" ht="12.75" customHeight="1">
      <c r="A17" s="492" t="s">
        <v>338</v>
      </c>
      <c r="B17" s="489">
        <v>238</v>
      </c>
      <c r="C17" s="490">
        <v>-0.15</v>
      </c>
      <c r="D17" s="489">
        <v>541631.56750999996</v>
      </c>
      <c r="E17" s="490">
        <v>-0.12562522768046483</v>
      </c>
      <c r="F17" s="489">
        <v>10</v>
      </c>
      <c r="G17" s="490">
        <v>1</v>
      </c>
      <c r="H17" s="491">
        <v>24899.363839999998</v>
      </c>
      <c r="I17" s="490">
        <v>4.7984076783796219</v>
      </c>
    </row>
    <row r="18" spans="1:9" ht="12.75" customHeight="1">
      <c r="A18" s="492" t="s">
        <v>339</v>
      </c>
      <c r="B18" s="489">
        <v>82529</v>
      </c>
      <c r="C18" s="490">
        <v>8.2063720991215422E-2</v>
      </c>
      <c r="D18" s="489">
        <v>6886866.0954999998</v>
      </c>
      <c r="E18" s="490">
        <v>6.7301133080442346E-2</v>
      </c>
      <c r="F18" s="489">
        <v>23816</v>
      </c>
      <c r="G18" s="490">
        <v>0.36873563218390804</v>
      </c>
      <c r="H18" s="491">
        <v>3240375.9203700004</v>
      </c>
      <c r="I18" s="490">
        <v>0.40960038614132066</v>
      </c>
    </row>
    <row r="19" spans="1:9" ht="12.75" customHeight="1">
      <c r="A19" s="488" t="s">
        <v>340</v>
      </c>
      <c r="B19" s="489">
        <v>22518</v>
      </c>
      <c r="C19" s="490">
        <v>3.2076984763432237E-3</v>
      </c>
      <c r="D19" s="489">
        <v>3659418.8132100003</v>
      </c>
      <c r="E19" s="490">
        <v>-5.7441131143471956E-2</v>
      </c>
      <c r="F19" s="489">
        <v>4515</v>
      </c>
      <c r="G19" s="490">
        <v>0.25836120401337792</v>
      </c>
      <c r="H19" s="491">
        <v>1107837.05388</v>
      </c>
      <c r="I19" s="490">
        <v>0.17888992763574418</v>
      </c>
    </row>
    <row r="20" spans="1:9" ht="12.75" customHeight="1">
      <c r="A20" s="492" t="s">
        <v>341</v>
      </c>
      <c r="B20" s="489">
        <v>1437</v>
      </c>
      <c r="C20" s="490">
        <v>-3.686327077747989E-2</v>
      </c>
      <c r="D20" s="489">
        <v>1214632.0353900001</v>
      </c>
      <c r="E20" s="490">
        <v>-4.6020149156573383E-2</v>
      </c>
      <c r="F20" s="489">
        <v>187</v>
      </c>
      <c r="G20" s="490">
        <v>-0.3987138263665595</v>
      </c>
      <c r="H20" s="491">
        <v>215677.54407000003</v>
      </c>
      <c r="I20" s="490">
        <v>-0.40498809144081305</v>
      </c>
    </row>
    <row r="21" spans="1:9" ht="12.75" customHeight="1">
      <c r="A21" s="493" t="s">
        <v>342</v>
      </c>
      <c r="B21" s="489">
        <v>0</v>
      </c>
      <c r="C21" s="490" t="s">
        <v>143</v>
      </c>
      <c r="D21" s="489">
        <v>0</v>
      </c>
      <c r="E21" s="490" t="s">
        <v>143</v>
      </c>
      <c r="F21" s="489">
        <v>0</v>
      </c>
      <c r="G21" s="490" t="s">
        <v>143</v>
      </c>
      <c r="H21" s="491">
        <v>0</v>
      </c>
      <c r="I21" s="490" t="s">
        <v>143</v>
      </c>
    </row>
    <row r="22" spans="1:9" ht="29.25">
      <c r="A22" s="488" t="s">
        <v>343</v>
      </c>
      <c r="B22" s="489">
        <v>7915</v>
      </c>
      <c r="C22" s="490">
        <v>5.8579644242343187E-2</v>
      </c>
      <c r="D22" s="489">
        <v>2038980.1148999997</v>
      </c>
      <c r="E22" s="490">
        <v>-7.1732251552233256E-2</v>
      </c>
      <c r="F22" s="489">
        <v>1626</v>
      </c>
      <c r="G22" s="490">
        <v>0.2904761904761905</v>
      </c>
      <c r="H22" s="491">
        <v>556400.49925999995</v>
      </c>
      <c r="I22" s="490">
        <v>0.13815713794473961</v>
      </c>
    </row>
    <row r="23" spans="1:9" ht="12.75" customHeight="1">
      <c r="A23" s="492" t="s">
        <v>347</v>
      </c>
      <c r="B23" s="489">
        <v>320</v>
      </c>
      <c r="C23" s="490">
        <v>-7.5144508670520235E-2</v>
      </c>
      <c r="D23" s="489">
        <v>28286.423429999999</v>
      </c>
      <c r="E23" s="490">
        <v>-0.21610960584386166</v>
      </c>
      <c r="F23" s="489">
        <v>48</v>
      </c>
      <c r="G23" s="490">
        <v>0</v>
      </c>
      <c r="H23" s="491">
        <v>5485.3361500000001</v>
      </c>
      <c r="I23" s="490">
        <v>-0.16808958989862455</v>
      </c>
    </row>
    <row r="24" spans="1:9" ht="22.5" customHeight="1">
      <c r="A24" s="494" t="s">
        <v>348</v>
      </c>
      <c r="B24" s="495">
        <v>114957</v>
      </c>
      <c r="C24" s="496">
        <v>6.1360341978192429E-2</v>
      </c>
      <c r="D24" s="497">
        <v>14369815.049939997</v>
      </c>
      <c r="E24" s="496">
        <v>-6.2597312403819593E-3</v>
      </c>
      <c r="F24" s="497">
        <v>30202</v>
      </c>
      <c r="G24" s="498">
        <v>0.33566248009906247</v>
      </c>
      <c r="H24" s="497">
        <v>5150675.7175699994</v>
      </c>
      <c r="I24" s="498">
        <v>0.25603438830526842</v>
      </c>
    </row>
    <row r="25" spans="1:9" ht="15" customHeight="1">
      <c r="A25" s="500" t="s">
        <v>349</v>
      </c>
      <c r="B25" s="503"/>
      <c r="C25" s="499"/>
      <c r="D25" s="503"/>
      <c r="E25" s="505"/>
      <c r="F25" s="503"/>
      <c r="G25" s="499"/>
      <c r="H25" s="503"/>
      <c r="I25" s="505"/>
    </row>
    <row r="26" spans="1:9" ht="12.75" customHeight="1">
      <c r="A26" s="492" t="s">
        <v>338</v>
      </c>
      <c r="B26" s="489">
        <v>9</v>
      </c>
      <c r="C26" s="490">
        <v>-0.25</v>
      </c>
      <c r="D26" s="489">
        <v>14.01482</v>
      </c>
      <c r="E26" s="490">
        <v>-0.96779692153917296</v>
      </c>
      <c r="F26" s="489"/>
      <c r="G26" s="490"/>
      <c r="H26" s="489"/>
      <c r="I26" s="490"/>
    </row>
    <row r="27" spans="1:9" ht="12.75" customHeight="1">
      <c r="A27" s="492" t="s">
        <v>339</v>
      </c>
      <c r="B27" s="489">
        <v>8</v>
      </c>
      <c r="C27" s="490">
        <v>0.6</v>
      </c>
      <c r="D27" s="489">
        <v>1.4999999999999999E-4</v>
      </c>
      <c r="E27" s="490">
        <v>0</v>
      </c>
      <c r="F27" s="489"/>
      <c r="G27" s="490"/>
      <c r="H27" s="489"/>
      <c r="I27" s="490"/>
    </row>
    <row r="28" spans="1:9" ht="12.75" customHeight="1">
      <c r="A28" s="488" t="s">
        <v>340</v>
      </c>
      <c r="B28" s="489">
        <v>0</v>
      </c>
      <c r="C28" s="490">
        <v>-1</v>
      </c>
      <c r="D28" s="489">
        <v>0</v>
      </c>
      <c r="E28" s="490" t="s">
        <v>143</v>
      </c>
      <c r="F28" s="489"/>
      <c r="G28" s="490"/>
      <c r="H28" s="489"/>
      <c r="I28" s="490"/>
    </row>
    <row r="29" spans="1:9" ht="12.75" customHeight="1">
      <c r="A29" s="492" t="s">
        <v>341</v>
      </c>
      <c r="B29" s="489">
        <v>0</v>
      </c>
      <c r="C29" s="490" t="s">
        <v>143</v>
      </c>
      <c r="D29" s="489">
        <v>0</v>
      </c>
      <c r="E29" s="490" t="s">
        <v>143</v>
      </c>
      <c r="F29" s="489"/>
      <c r="G29" s="490"/>
      <c r="H29" s="489"/>
      <c r="I29" s="490"/>
    </row>
    <row r="30" spans="1:9" ht="12.75" customHeight="1">
      <c r="A30" s="493" t="s">
        <v>350</v>
      </c>
      <c r="B30" s="489">
        <v>0</v>
      </c>
      <c r="C30" s="490" t="s">
        <v>143</v>
      </c>
      <c r="D30" s="489">
        <v>0</v>
      </c>
      <c r="E30" s="490" t="s">
        <v>143</v>
      </c>
      <c r="F30" s="489"/>
      <c r="G30" s="490"/>
      <c r="H30" s="489"/>
      <c r="I30" s="490"/>
    </row>
    <row r="31" spans="1:9" ht="29.25">
      <c r="A31" s="488" t="s">
        <v>343</v>
      </c>
      <c r="B31" s="489">
        <v>6</v>
      </c>
      <c r="C31" s="490">
        <v>0</v>
      </c>
      <c r="D31" s="489">
        <v>0</v>
      </c>
      <c r="E31" s="490" t="s">
        <v>143</v>
      </c>
      <c r="F31" s="489"/>
      <c r="G31" s="490"/>
      <c r="H31" s="489"/>
      <c r="I31" s="490"/>
    </row>
    <row r="32" spans="1:9" ht="12.75" customHeight="1">
      <c r="A32" s="492" t="s">
        <v>344</v>
      </c>
      <c r="B32" s="489">
        <v>0</v>
      </c>
      <c r="C32" s="490" t="s">
        <v>143</v>
      </c>
      <c r="D32" s="489">
        <v>0</v>
      </c>
      <c r="E32" s="490" t="s">
        <v>143</v>
      </c>
      <c r="F32" s="489"/>
      <c r="G32" s="490"/>
      <c r="H32" s="489"/>
      <c r="I32" s="490"/>
    </row>
    <row r="33" spans="1:9" ht="22.5" customHeight="1">
      <c r="A33" s="494" t="s">
        <v>345</v>
      </c>
      <c r="B33" s="497">
        <v>23</v>
      </c>
      <c r="C33" s="496">
        <v>-4.1666666666666664E-2</v>
      </c>
      <c r="D33" s="497">
        <v>14.01497</v>
      </c>
      <c r="E33" s="496">
        <v>-0.96779658797053503</v>
      </c>
      <c r="F33" s="497"/>
      <c r="G33" s="496"/>
      <c r="H33" s="497"/>
      <c r="I33" s="496"/>
    </row>
    <row r="34" spans="1:9" ht="12.75" customHeight="1">
      <c r="A34" s="17" t="s">
        <v>351</v>
      </c>
    </row>
    <row r="35" spans="1:9" ht="48" customHeight="1">
      <c r="A35" s="1178" t="s">
        <v>352</v>
      </c>
      <c r="B35" s="1178"/>
      <c r="C35" s="1178"/>
      <c r="D35" s="1178"/>
      <c r="E35" s="1178"/>
      <c r="F35" s="1178"/>
      <c r="G35" s="1178"/>
      <c r="H35" s="1178"/>
      <c r="I35" s="1178"/>
    </row>
    <row r="36" spans="1:9" ht="25.5" customHeight="1">
      <c r="A36" s="1176" t="s">
        <v>353</v>
      </c>
      <c r="B36" s="1176"/>
      <c r="C36" s="1176"/>
      <c r="D36" s="1176"/>
      <c r="E36" s="1176"/>
      <c r="F36" s="1176"/>
      <c r="G36" s="1176"/>
      <c r="H36" s="1176"/>
      <c r="I36" s="1176"/>
    </row>
    <row r="37" spans="1:9" ht="58.5" customHeight="1">
      <c r="A37" s="1167" t="s">
        <v>811</v>
      </c>
      <c r="B37" s="1167"/>
      <c r="C37" s="1167"/>
      <c r="D37" s="1167"/>
      <c r="E37" s="1167"/>
      <c r="F37" s="1167"/>
      <c r="G37" s="1167"/>
      <c r="H37" s="1167"/>
      <c r="I37" s="1167"/>
    </row>
    <row r="38" spans="1:9" ht="22.5" customHeight="1">
      <c r="A38" s="1176" t="s">
        <v>328</v>
      </c>
      <c r="B38" s="1176"/>
      <c r="C38" s="1176"/>
      <c r="D38" s="1176"/>
      <c r="E38" s="1176"/>
      <c r="F38" s="1176"/>
      <c r="G38" s="1176"/>
      <c r="H38" s="1176"/>
      <c r="I38" s="1176"/>
    </row>
    <row r="39" spans="1:9" ht="12.75" customHeight="1"/>
    <row r="40" spans="1:9" ht="12.75" customHeight="1">
      <c r="A40" s="628" t="s">
        <v>83</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1" t="s">
        <v>881</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733</v>
      </c>
      <c r="C1" s="43"/>
      <c r="O1" s="140"/>
    </row>
    <row r="2" spans="1:15">
      <c r="A2" s="537" t="s">
        <v>734</v>
      </c>
      <c r="O2" s="66"/>
    </row>
    <row r="3" spans="1:15" ht="12.75" customHeight="1">
      <c r="A3" s="43"/>
      <c r="B3" s="64"/>
      <c r="C3" s="64"/>
      <c r="D3" s="64"/>
      <c r="E3" s="64"/>
      <c r="F3" s="64"/>
      <c r="G3" s="64"/>
      <c r="H3" s="64"/>
      <c r="I3" s="64"/>
      <c r="J3" s="64"/>
      <c r="K3" s="64"/>
      <c r="L3" s="64"/>
      <c r="M3" s="64"/>
      <c r="O3" s="65" t="s">
        <v>256</v>
      </c>
    </row>
    <row r="4" spans="1:15" ht="30.75" customHeight="1">
      <c r="A4" s="515" t="s">
        <v>1510</v>
      </c>
      <c r="B4" s="1179" t="s">
        <v>294</v>
      </c>
      <c r="C4" s="1179"/>
      <c r="D4" s="1179" t="s">
        <v>295</v>
      </c>
      <c r="E4" s="1179"/>
      <c r="F4" s="1179" t="s">
        <v>296</v>
      </c>
      <c r="G4" s="1179"/>
      <c r="H4" s="1179" t="s">
        <v>297</v>
      </c>
      <c r="I4" s="1179"/>
      <c r="J4" s="1179" t="s">
        <v>298</v>
      </c>
      <c r="K4" s="1179"/>
      <c r="L4" s="1179" t="s">
        <v>299</v>
      </c>
      <c r="M4" s="1179"/>
      <c r="N4" s="1179" t="s">
        <v>300</v>
      </c>
      <c r="O4" s="1179"/>
    </row>
    <row r="5" spans="1:15" ht="48.75" customHeight="1">
      <c r="A5" s="804" t="s">
        <v>293</v>
      </c>
      <c r="B5" s="805" t="s">
        <v>301</v>
      </c>
      <c r="C5" s="805" t="s">
        <v>302</v>
      </c>
      <c r="D5" s="805" t="s">
        <v>301</v>
      </c>
      <c r="E5" s="805" t="s">
        <v>302</v>
      </c>
      <c r="F5" s="805" t="s">
        <v>301</v>
      </c>
      <c r="G5" s="805" t="s">
        <v>302</v>
      </c>
      <c r="H5" s="805" t="s">
        <v>301</v>
      </c>
      <c r="I5" s="805" t="s">
        <v>302</v>
      </c>
      <c r="J5" s="805" t="s">
        <v>301</v>
      </c>
      <c r="K5" s="805" t="s">
        <v>302</v>
      </c>
      <c r="L5" s="805" t="s">
        <v>301</v>
      </c>
      <c r="M5" s="805" t="s">
        <v>302</v>
      </c>
      <c r="N5" s="805" t="s">
        <v>301</v>
      </c>
      <c r="O5" s="805" t="s">
        <v>302</v>
      </c>
    </row>
    <row r="6" spans="1:15" ht="13.5" customHeight="1">
      <c r="A6" s="516" t="s">
        <v>303</v>
      </c>
      <c r="B6" s="517">
        <v>14577055.86623</v>
      </c>
      <c r="C6" s="517">
        <v>393510.83841000003</v>
      </c>
      <c r="D6" s="517">
        <v>60908.86626000001</v>
      </c>
      <c r="E6" s="517">
        <v>14720.924809999999</v>
      </c>
      <c r="F6" s="517">
        <v>48410.079229999996</v>
      </c>
      <c r="G6" s="517">
        <v>31734.665120000001</v>
      </c>
      <c r="H6" s="517">
        <v>12699.183660000001</v>
      </c>
      <c r="I6" s="517">
        <v>4407.8216400000001</v>
      </c>
      <c r="J6" s="517">
        <v>232962.28346000001</v>
      </c>
      <c r="K6" s="517">
        <v>216051.67962000004</v>
      </c>
      <c r="L6" s="517">
        <v>14932036.27884</v>
      </c>
      <c r="M6" s="517">
        <v>660425.92960000003</v>
      </c>
      <c r="N6" s="517">
        <v>1948725.2290099999</v>
      </c>
      <c r="O6" s="517">
        <v>192526.03711999999</v>
      </c>
    </row>
    <row r="7" spans="1:15" ht="13.5" customHeight="1">
      <c r="A7" s="520" t="s">
        <v>304</v>
      </c>
      <c r="B7" s="521">
        <v>545650.8443</v>
      </c>
      <c r="C7" s="521">
        <v>38975.173029999998</v>
      </c>
      <c r="D7" s="521">
        <v>64.225999999999999</v>
      </c>
      <c r="E7" s="521">
        <v>0</v>
      </c>
      <c r="F7" s="521">
        <v>16289.284009999999</v>
      </c>
      <c r="G7" s="521">
        <v>16225.08401</v>
      </c>
      <c r="H7" s="521">
        <v>53.146000000000001</v>
      </c>
      <c r="I7" s="521">
        <v>13.269</v>
      </c>
      <c r="J7" s="521">
        <v>70581.284780000002</v>
      </c>
      <c r="K7" s="521">
        <v>64766.331769999997</v>
      </c>
      <c r="L7" s="521">
        <v>632638.78509000002</v>
      </c>
      <c r="M7" s="521">
        <v>119979.85780999999</v>
      </c>
      <c r="N7" s="521">
        <v>257930.47167999999</v>
      </c>
      <c r="O7" s="521">
        <v>33248.821539999997</v>
      </c>
    </row>
    <row r="8" spans="1:15" ht="13.5" customHeight="1">
      <c r="A8" s="520" t="s">
        <v>305</v>
      </c>
      <c r="B8" s="521">
        <v>7013789.0434100004</v>
      </c>
      <c r="C8" s="521">
        <v>95706.068769999998</v>
      </c>
      <c r="D8" s="521">
        <v>31088.93262</v>
      </c>
      <c r="E8" s="521">
        <v>4067.2684099999992</v>
      </c>
      <c r="F8" s="521">
        <v>10169.233979999999</v>
      </c>
      <c r="G8" s="521">
        <v>3265.31619</v>
      </c>
      <c r="H8" s="521">
        <v>9470.7232499999991</v>
      </c>
      <c r="I8" s="521">
        <v>2376.09483</v>
      </c>
      <c r="J8" s="521">
        <v>59261.548379999993</v>
      </c>
      <c r="K8" s="521">
        <v>57889.717210000003</v>
      </c>
      <c r="L8" s="521">
        <v>7123779.4816399999</v>
      </c>
      <c r="M8" s="521">
        <v>163304.46541000003</v>
      </c>
      <c r="N8" s="521">
        <v>344210.21468999999</v>
      </c>
      <c r="O8" s="521">
        <v>15542.414160000002</v>
      </c>
    </row>
    <row r="9" spans="1:15" ht="13.5" customHeight="1">
      <c r="A9" s="520" t="s">
        <v>306</v>
      </c>
      <c r="B9" s="521">
        <v>3702624.7774700001</v>
      </c>
      <c r="C9" s="521">
        <v>153120.81129999997</v>
      </c>
      <c r="D9" s="521">
        <v>24529.372539999997</v>
      </c>
      <c r="E9" s="521">
        <v>9618.6363599999986</v>
      </c>
      <c r="F9" s="521">
        <v>18649.509259999999</v>
      </c>
      <c r="G9" s="521">
        <v>10627.903340000001</v>
      </c>
      <c r="H9" s="521">
        <v>1402.0433400000002</v>
      </c>
      <c r="I9" s="521">
        <v>994.58204999999998</v>
      </c>
      <c r="J9" s="521">
        <v>42223.539499999999</v>
      </c>
      <c r="K9" s="521">
        <v>35054.109170000003</v>
      </c>
      <c r="L9" s="521">
        <v>3789429.24211</v>
      </c>
      <c r="M9" s="521">
        <v>209416.04222</v>
      </c>
      <c r="N9" s="521">
        <v>732395.83413999993</v>
      </c>
      <c r="O9" s="521">
        <v>89768.502280000001</v>
      </c>
    </row>
    <row r="10" spans="1:15" ht="13.5" customHeight="1">
      <c r="A10" s="520" t="s">
        <v>307</v>
      </c>
      <c r="B10" s="521">
        <v>1224550.8357599999</v>
      </c>
      <c r="C10" s="521">
        <v>63587.521310000004</v>
      </c>
      <c r="D10" s="521">
        <v>0.40625</v>
      </c>
      <c r="E10" s="521">
        <v>0</v>
      </c>
      <c r="F10" s="521">
        <v>21.225330000000003</v>
      </c>
      <c r="G10" s="521">
        <v>21.225330000000003</v>
      </c>
      <c r="H10" s="521">
        <v>0</v>
      </c>
      <c r="I10" s="521">
        <v>0</v>
      </c>
      <c r="J10" s="521">
        <v>6950.1156700000001</v>
      </c>
      <c r="K10" s="521">
        <v>6912.6497300000001</v>
      </c>
      <c r="L10" s="521">
        <v>1231522.5830100002</v>
      </c>
      <c r="M10" s="521">
        <v>70521.396370000002</v>
      </c>
      <c r="N10" s="521">
        <v>400220.45977999992</v>
      </c>
      <c r="O10" s="521">
        <v>39510.266799999998</v>
      </c>
    </row>
    <row r="11" spans="1:15" ht="13.5" customHeight="1">
      <c r="A11" s="520" t="s">
        <v>308</v>
      </c>
      <c r="B11" s="521">
        <v>0</v>
      </c>
      <c r="C11" s="521">
        <v>0</v>
      </c>
      <c r="D11" s="521">
        <v>0</v>
      </c>
      <c r="E11" s="521">
        <v>0</v>
      </c>
      <c r="F11" s="521">
        <v>0</v>
      </c>
      <c r="G11" s="521">
        <v>0</v>
      </c>
      <c r="H11" s="521">
        <v>0</v>
      </c>
      <c r="I11" s="521">
        <v>0</v>
      </c>
      <c r="J11" s="521">
        <v>0</v>
      </c>
      <c r="K11" s="521">
        <v>0</v>
      </c>
      <c r="L11" s="521">
        <v>0</v>
      </c>
      <c r="M11" s="521">
        <v>0</v>
      </c>
      <c r="N11" s="521">
        <v>0</v>
      </c>
      <c r="O11" s="521">
        <v>0</v>
      </c>
    </row>
    <row r="12" spans="1:15" ht="22.5">
      <c r="A12" s="520" t="s">
        <v>309</v>
      </c>
      <c r="B12" s="521">
        <v>2061703.1609799999</v>
      </c>
      <c r="C12" s="521">
        <v>40345.393660000002</v>
      </c>
      <c r="D12" s="521">
        <v>5129.3289399999994</v>
      </c>
      <c r="E12" s="521">
        <v>1034.40004</v>
      </c>
      <c r="F12" s="521">
        <v>3280.82665</v>
      </c>
      <c r="G12" s="521">
        <v>1595.13625</v>
      </c>
      <c r="H12" s="521">
        <v>1627.3401000000001</v>
      </c>
      <c r="I12" s="521">
        <v>909.22060999999997</v>
      </c>
      <c r="J12" s="521">
        <v>51907.028829999996</v>
      </c>
      <c r="K12" s="521">
        <v>49444.039949999998</v>
      </c>
      <c r="L12" s="521">
        <v>2123647.6855000001</v>
      </c>
      <c r="M12" s="521">
        <v>93328.19051</v>
      </c>
      <c r="N12" s="521">
        <v>211080.85496999999</v>
      </c>
      <c r="O12" s="521">
        <v>14302.114950000001</v>
      </c>
    </row>
    <row r="13" spans="1:15" ht="13.5" customHeight="1">
      <c r="A13" s="520" t="s">
        <v>310</v>
      </c>
      <c r="B13" s="521">
        <v>28737.204309999997</v>
      </c>
      <c r="C13" s="521">
        <v>1775.8703399999999</v>
      </c>
      <c r="D13" s="521">
        <v>96.599910000000008</v>
      </c>
      <c r="E13" s="521">
        <v>0.62</v>
      </c>
      <c r="F13" s="521">
        <v>0</v>
      </c>
      <c r="G13" s="521">
        <v>0</v>
      </c>
      <c r="H13" s="521">
        <v>145.93097</v>
      </c>
      <c r="I13" s="521">
        <v>114.65514999999999</v>
      </c>
      <c r="J13" s="521">
        <v>2038.7663</v>
      </c>
      <c r="K13" s="521">
        <v>1984.83179</v>
      </c>
      <c r="L13" s="521">
        <v>31018.501489999995</v>
      </c>
      <c r="M13" s="521">
        <v>3875.9772799999996</v>
      </c>
      <c r="N13" s="521">
        <v>2887.3937500000002</v>
      </c>
      <c r="O13" s="521">
        <v>153.91739000000001</v>
      </c>
    </row>
    <row r="14" spans="1:15" ht="13.5" customHeight="1">
      <c r="A14" s="516" t="s">
        <v>311</v>
      </c>
      <c r="B14" s="517">
        <v>2441130.2737800004</v>
      </c>
      <c r="C14" s="517">
        <v>3223.1063099999997</v>
      </c>
      <c r="D14" s="517">
        <v>9775.7390799999994</v>
      </c>
      <c r="E14" s="517">
        <v>602.06001000000003</v>
      </c>
      <c r="F14" s="517">
        <v>779.69173999999998</v>
      </c>
      <c r="G14" s="517">
        <v>529.74188000000004</v>
      </c>
      <c r="H14" s="517">
        <v>1051.43372</v>
      </c>
      <c r="I14" s="517">
        <v>833.8069099999999</v>
      </c>
      <c r="J14" s="517">
        <v>73312.575939999995</v>
      </c>
      <c r="K14" s="517">
        <v>70997.003119999994</v>
      </c>
      <c r="L14" s="517">
        <v>2526049.7142600003</v>
      </c>
      <c r="M14" s="517">
        <v>76185.718229999984</v>
      </c>
      <c r="N14" s="517">
        <v>62534.333159999995</v>
      </c>
      <c r="O14" s="517">
        <v>1590.8531900000003</v>
      </c>
    </row>
    <row r="15" spans="1:15" ht="13.5" customHeight="1">
      <c r="A15" s="520" t="s">
        <v>304</v>
      </c>
      <c r="B15" s="521">
        <v>127709.11919999999</v>
      </c>
      <c r="C15" s="521">
        <v>2.6249999999999999E-2</v>
      </c>
      <c r="D15" s="521">
        <v>0</v>
      </c>
      <c r="E15" s="521">
        <v>0</v>
      </c>
      <c r="F15" s="521">
        <v>0</v>
      </c>
      <c r="G15" s="521">
        <v>0</v>
      </c>
      <c r="H15" s="521">
        <v>0</v>
      </c>
      <c r="I15" s="521">
        <v>0</v>
      </c>
      <c r="J15" s="521">
        <v>137.47057999999998</v>
      </c>
      <c r="K15" s="521">
        <v>137.38626000000002</v>
      </c>
      <c r="L15" s="521">
        <v>127846.58977999999</v>
      </c>
      <c r="M15" s="521">
        <v>137.41251</v>
      </c>
      <c r="N15" s="521">
        <v>0</v>
      </c>
      <c r="O15" s="521">
        <v>0</v>
      </c>
    </row>
    <row r="16" spans="1:15" ht="13.5" customHeight="1">
      <c r="A16" s="520" t="s">
        <v>305</v>
      </c>
      <c r="B16" s="521">
        <v>1881574.2598800003</v>
      </c>
      <c r="C16" s="521">
        <v>1837.7486600000004</v>
      </c>
      <c r="D16" s="521">
        <v>6206.3451500000001</v>
      </c>
      <c r="E16" s="521">
        <v>277.78527000000003</v>
      </c>
      <c r="F16" s="521">
        <v>741.47851000000003</v>
      </c>
      <c r="G16" s="521">
        <v>492.43545000000006</v>
      </c>
      <c r="H16" s="521">
        <v>824.99883999999997</v>
      </c>
      <c r="I16" s="521">
        <v>632.62729999999999</v>
      </c>
      <c r="J16" s="521">
        <v>51331.493259999996</v>
      </c>
      <c r="K16" s="521">
        <v>49715.045230000011</v>
      </c>
      <c r="L16" s="521">
        <v>1940678.5756399999</v>
      </c>
      <c r="M16" s="521">
        <v>52955.641910000006</v>
      </c>
      <c r="N16" s="521">
        <v>49704.961879999995</v>
      </c>
      <c r="O16" s="521">
        <v>1202.2860899999998</v>
      </c>
    </row>
    <row r="17" spans="1:15" ht="13.5" customHeight="1">
      <c r="A17" s="520" t="s">
        <v>312</v>
      </c>
      <c r="B17" s="521">
        <v>363188.08367999998</v>
      </c>
      <c r="C17" s="521">
        <v>1080.53243</v>
      </c>
      <c r="D17" s="521">
        <v>3569.3939299999997</v>
      </c>
      <c r="E17" s="521">
        <v>324.27474000000001</v>
      </c>
      <c r="F17" s="521">
        <v>38.213229999999996</v>
      </c>
      <c r="G17" s="521">
        <v>37.306429999999999</v>
      </c>
      <c r="H17" s="521">
        <v>226.43487999999999</v>
      </c>
      <c r="I17" s="521">
        <v>201.17961</v>
      </c>
      <c r="J17" s="521">
        <v>8180.1169700000009</v>
      </c>
      <c r="K17" s="521">
        <v>8131.3237200000003</v>
      </c>
      <c r="L17" s="521">
        <v>375202.24268999998</v>
      </c>
      <c r="M17" s="521">
        <v>9774.6169300000001</v>
      </c>
      <c r="N17" s="521">
        <v>9300.1757699999998</v>
      </c>
      <c r="O17" s="521">
        <v>385.44512000000003</v>
      </c>
    </row>
    <row r="18" spans="1:15" ht="13.5" customHeight="1">
      <c r="A18" s="520" t="s">
        <v>313</v>
      </c>
      <c r="B18" s="521">
        <v>7812.4118599999993</v>
      </c>
      <c r="C18" s="521">
        <v>0.93338999999999994</v>
      </c>
      <c r="D18" s="521">
        <v>0</v>
      </c>
      <c r="E18" s="521">
        <v>0</v>
      </c>
      <c r="F18" s="521">
        <v>0</v>
      </c>
      <c r="G18" s="521">
        <v>0</v>
      </c>
      <c r="H18" s="521">
        <v>0</v>
      </c>
      <c r="I18" s="521">
        <v>0</v>
      </c>
      <c r="J18" s="521">
        <v>9367.6337400000011</v>
      </c>
      <c r="K18" s="521">
        <v>8717.38652</v>
      </c>
      <c r="L18" s="521">
        <v>17180.045599999998</v>
      </c>
      <c r="M18" s="521">
        <v>8718.3199099999983</v>
      </c>
      <c r="N18" s="521">
        <v>1130.9218100000001</v>
      </c>
      <c r="O18" s="521">
        <v>0.93323999999999996</v>
      </c>
    </row>
    <row r="19" spans="1:15" ht="13.5" customHeight="1">
      <c r="A19" s="520" t="s">
        <v>314</v>
      </c>
      <c r="B19" s="521">
        <v>0</v>
      </c>
      <c r="C19" s="521">
        <v>0</v>
      </c>
      <c r="D19" s="521">
        <v>0</v>
      </c>
      <c r="E19" s="521">
        <v>0</v>
      </c>
      <c r="F19" s="521">
        <v>0</v>
      </c>
      <c r="G19" s="521">
        <v>0</v>
      </c>
      <c r="H19" s="521">
        <v>0</v>
      </c>
      <c r="I19" s="521">
        <v>0</v>
      </c>
      <c r="J19" s="521">
        <v>0</v>
      </c>
      <c r="K19" s="521">
        <v>0</v>
      </c>
      <c r="L19" s="521">
        <v>0</v>
      </c>
      <c r="M19" s="521">
        <v>0</v>
      </c>
      <c r="N19" s="521">
        <v>0</v>
      </c>
      <c r="O19" s="521">
        <v>0</v>
      </c>
    </row>
    <row r="20" spans="1:15" ht="22.5">
      <c r="A20" s="520" t="s">
        <v>309</v>
      </c>
      <c r="B20" s="521">
        <v>60328.438910000004</v>
      </c>
      <c r="C20" s="521">
        <v>303.63675000000001</v>
      </c>
      <c r="D20" s="521">
        <v>0</v>
      </c>
      <c r="E20" s="521">
        <v>0</v>
      </c>
      <c r="F20" s="521">
        <v>0</v>
      </c>
      <c r="G20" s="521">
        <v>0</v>
      </c>
      <c r="H20" s="521">
        <v>0</v>
      </c>
      <c r="I20" s="521">
        <v>0</v>
      </c>
      <c r="J20" s="521">
        <v>4295.8613900000009</v>
      </c>
      <c r="K20" s="521">
        <v>4295.8613900000009</v>
      </c>
      <c r="L20" s="521">
        <v>64624.300300000003</v>
      </c>
      <c r="M20" s="521">
        <v>4599.4981399999997</v>
      </c>
      <c r="N20" s="521">
        <v>2393.96038</v>
      </c>
      <c r="O20" s="521">
        <v>2.1887399999999997</v>
      </c>
    </row>
    <row r="21" spans="1:15" ht="13.5" customHeight="1">
      <c r="A21" s="520" t="s">
        <v>315</v>
      </c>
      <c r="B21" s="521">
        <v>517.96024999999997</v>
      </c>
      <c r="C21" s="521">
        <v>0.22883000000000001</v>
      </c>
      <c r="D21" s="521">
        <v>0</v>
      </c>
      <c r="E21" s="521">
        <v>0</v>
      </c>
      <c r="F21" s="521">
        <v>0</v>
      </c>
      <c r="G21" s="521">
        <v>0</v>
      </c>
      <c r="H21" s="521">
        <v>0</v>
      </c>
      <c r="I21" s="521">
        <v>0</v>
      </c>
      <c r="J21" s="521">
        <v>0</v>
      </c>
      <c r="K21" s="521">
        <v>0</v>
      </c>
      <c r="L21" s="521">
        <v>517.96024999999997</v>
      </c>
      <c r="M21" s="521">
        <v>0.22883000000000001</v>
      </c>
      <c r="N21" s="521">
        <v>4.31332</v>
      </c>
      <c r="O21" s="521">
        <v>0</v>
      </c>
    </row>
    <row r="22" spans="1:15" ht="13.5" customHeight="1">
      <c r="A22" s="516" t="s">
        <v>316</v>
      </c>
      <c r="B22" s="517">
        <v>16.295729999999999</v>
      </c>
      <c r="C22" s="517">
        <v>0.95189000000000001</v>
      </c>
      <c r="D22" s="517">
        <v>0</v>
      </c>
      <c r="E22" s="517">
        <v>0</v>
      </c>
      <c r="F22" s="517">
        <v>0</v>
      </c>
      <c r="G22" s="517">
        <v>0</v>
      </c>
      <c r="H22" s="517">
        <v>0</v>
      </c>
      <c r="I22" s="517">
        <v>0</v>
      </c>
      <c r="J22" s="517">
        <v>30689.8959</v>
      </c>
      <c r="K22" s="517">
        <v>30694.870199999998</v>
      </c>
      <c r="L22" s="517">
        <v>30706.191629999998</v>
      </c>
      <c r="M22" s="517">
        <v>30695.82213</v>
      </c>
      <c r="N22" s="517">
        <v>28323.816510000001</v>
      </c>
      <c r="O22" s="517">
        <v>28311.318879999999</v>
      </c>
    </row>
    <row r="23" spans="1:15" ht="13.5" customHeight="1">
      <c r="A23" s="520" t="s">
        <v>304</v>
      </c>
      <c r="B23" s="521">
        <v>16.145569999999999</v>
      </c>
      <c r="C23" s="521">
        <v>0.95186000000000004</v>
      </c>
      <c r="D23" s="521">
        <v>0</v>
      </c>
      <c r="E23" s="521">
        <v>0</v>
      </c>
      <c r="F23" s="521">
        <v>0</v>
      </c>
      <c r="G23" s="521">
        <v>0</v>
      </c>
      <c r="H23" s="521">
        <v>0</v>
      </c>
      <c r="I23" s="521">
        <v>0</v>
      </c>
      <c r="J23" s="521">
        <v>26460.677670000001</v>
      </c>
      <c r="K23" s="521">
        <v>26462.95578</v>
      </c>
      <c r="L23" s="521">
        <v>26476.823240000002</v>
      </c>
      <c r="M23" s="521">
        <v>26463.90768</v>
      </c>
      <c r="N23" s="521">
        <v>24474.744500000001</v>
      </c>
      <c r="O23" s="521">
        <v>24459.550789999998</v>
      </c>
    </row>
    <row r="24" spans="1:15" ht="13.5" customHeight="1">
      <c r="A24" s="520" t="s">
        <v>317</v>
      </c>
      <c r="B24" s="521">
        <v>0.15015000000000001</v>
      </c>
      <c r="C24" s="521">
        <v>2.9999999999999997E-5</v>
      </c>
      <c r="D24" s="521">
        <v>0</v>
      </c>
      <c r="E24" s="521">
        <v>0</v>
      </c>
      <c r="F24" s="521">
        <v>0</v>
      </c>
      <c r="G24" s="521">
        <v>0</v>
      </c>
      <c r="H24" s="521">
        <v>0</v>
      </c>
      <c r="I24" s="521">
        <v>0</v>
      </c>
      <c r="J24" s="521">
        <v>859.29728</v>
      </c>
      <c r="K24" s="521">
        <v>861.99350000000004</v>
      </c>
      <c r="L24" s="521">
        <v>859.44742999999994</v>
      </c>
      <c r="M24" s="521">
        <v>861.99353000000008</v>
      </c>
      <c r="N24" s="521">
        <v>479.15105999999997</v>
      </c>
      <c r="O24" s="521">
        <v>481.84712999999999</v>
      </c>
    </row>
    <row r="25" spans="1:15" ht="13.5" customHeight="1">
      <c r="A25" s="520" t="s">
        <v>306</v>
      </c>
      <c r="B25" s="521">
        <v>0</v>
      </c>
      <c r="C25" s="521">
        <v>0</v>
      </c>
      <c r="D25" s="521">
        <v>0</v>
      </c>
      <c r="E25" s="521">
        <v>0</v>
      </c>
      <c r="F25" s="521">
        <v>0</v>
      </c>
      <c r="G25" s="521">
        <v>0</v>
      </c>
      <c r="H25" s="521">
        <v>0</v>
      </c>
      <c r="I25" s="521">
        <v>0</v>
      </c>
      <c r="J25" s="521">
        <v>0</v>
      </c>
      <c r="K25" s="521">
        <v>0</v>
      </c>
      <c r="L25" s="521">
        <v>0</v>
      </c>
      <c r="M25" s="521">
        <v>0</v>
      </c>
      <c r="N25" s="521">
        <v>0</v>
      </c>
      <c r="O25" s="521">
        <v>0</v>
      </c>
    </row>
    <row r="26" spans="1:15" ht="13.5" customHeight="1">
      <c r="A26" s="520" t="s">
        <v>318</v>
      </c>
      <c r="B26" s="521">
        <v>0</v>
      </c>
      <c r="C26" s="521">
        <v>0</v>
      </c>
      <c r="D26" s="521">
        <v>0</v>
      </c>
      <c r="E26" s="521">
        <v>0</v>
      </c>
      <c r="F26" s="521">
        <v>0</v>
      </c>
      <c r="G26" s="521">
        <v>0</v>
      </c>
      <c r="H26" s="521">
        <v>0</v>
      </c>
      <c r="I26" s="521">
        <v>0</v>
      </c>
      <c r="J26" s="521">
        <v>0</v>
      </c>
      <c r="K26" s="521">
        <v>0</v>
      </c>
      <c r="L26" s="521">
        <v>0</v>
      </c>
      <c r="M26" s="521">
        <v>0</v>
      </c>
      <c r="N26" s="521">
        <v>0</v>
      </c>
      <c r="O26" s="521">
        <v>0</v>
      </c>
    </row>
    <row r="27" spans="1:15" ht="13.5" customHeight="1">
      <c r="A27" s="520" t="s">
        <v>314</v>
      </c>
      <c r="B27" s="521">
        <v>0</v>
      </c>
      <c r="C27" s="521">
        <v>0</v>
      </c>
      <c r="D27" s="521">
        <v>0</v>
      </c>
      <c r="E27" s="521">
        <v>0</v>
      </c>
      <c r="F27" s="521">
        <v>0</v>
      </c>
      <c r="G27" s="521">
        <v>0</v>
      </c>
      <c r="H27" s="521">
        <v>0</v>
      </c>
      <c r="I27" s="521">
        <v>0</v>
      </c>
      <c r="J27" s="521">
        <v>0</v>
      </c>
      <c r="K27" s="521">
        <v>0</v>
      </c>
      <c r="L27" s="521">
        <v>0</v>
      </c>
      <c r="M27" s="521">
        <v>0</v>
      </c>
      <c r="N27" s="521">
        <v>0</v>
      </c>
      <c r="O27" s="521">
        <v>0</v>
      </c>
    </row>
    <row r="28" spans="1:15" ht="22.5">
      <c r="A28" s="520" t="s">
        <v>309</v>
      </c>
      <c r="B28" s="521">
        <v>1.0000000000000001E-5</v>
      </c>
      <c r="C28" s="521">
        <v>0</v>
      </c>
      <c r="D28" s="521">
        <v>0</v>
      </c>
      <c r="E28" s="521">
        <v>0</v>
      </c>
      <c r="F28" s="521">
        <v>0</v>
      </c>
      <c r="G28" s="521">
        <v>0</v>
      </c>
      <c r="H28" s="521">
        <v>0</v>
      </c>
      <c r="I28" s="521">
        <v>0</v>
      </c>
      <c r="J28" s="521">
        <v>3369.9209500000002</v>
      </c>
      <c r="K28" s="521">
        <v>3369.92092</v>
      </c>
      <c r="L28" s="521">
        <v>3369.9209599999999</v>
      </c>
      <c r="M28" s="521">
        <v>3369.92092</v>
      </c>
      <c r="N28" s="521">
        <v>3369.9209500000002</v>
      </c>
      <c r="O28" s="521">
        <v>3369.9209599999999</v>
      </c>
    </row>
    <row r="29" spans="1:15" ht="13.5" customHeight="1">
      <c r="A29" s="520" t="s">
        <v>315</v>
      </c>
      <c r="B29" s="521">
        <v>0</v>
      </c>
      <c r="C29" s="521">
        <v>0</v>
      </c>
      <c r="D29" s="521">
        <v>0</v>
      </c>
      <c r="E29" s="521">
        <v>0</v>
      </c>
      <c r="F29" s="521">
        <v>0</v>
      </c>
      <c r="G29" s="521">
        <v>0</v>
      </c>
      <c r="H29" s="521">
        <v>0</v>
      </c>
      <c r="I29" s="521">
        <v>0</v>
      </c>
      <c r="J29" s="521">
        <v>0</v>
      </c>
      <c r="K29" s="521">
        <v>0</v>
      </c>
      <c r="L29" s="521">
        <v>0</v>
      </c>
      <c r="M29" s="521">
        <v>0</v>
      </c>
      <c r="N29" s="521">
        <v>0</v>
      </c>
      <c r="O29" s="521">
        <v>0</v>
      </c>
    </row>
    <row r="30" spans="1:15" ht="13.5" customHeight="1">
      <c r="A30" s="518" t="s">
        <v>319</v>
      </c>
      <c r="B30" s="519">
        <v>17018202.435739998</v>
      </c>
      <c r="C30" s="519">
        <v>396734.89661000005</v>
      </c>
      <c r="D30" s="519">
        <v>70684.605340000009</v>
      </c>
      <c r="E30" s="519">
        <v>15322.98482</v>
      </c>
      <c r="F30" s="519">
        <v>49189.770969999998</v>
      </c>
      <c r="G30" s="519">
        <v>32264.407000000003</v>
      </c>
      <c r="H30" s="519">
        <v>13750.61738</v>
      </c>
      <c r="I30" s="519">
        <v>5241.6285499999994</v>
      </c>
      <c r="J30" s="519">
        <v>336964.75530000002</v>
      </c>
      <c r="K30" s="519">
        <v>317743.55294000002</v>
      </c>
      <c r="L30" s="519">
        <v>17488792.184730005</v>
      </c>
      <c r="M30" s="519">
        <v>767307.4699599999</v>
      </c>
      <c r="N30" s="519">
        <v>2039583.3786800003</v>
      </c>
      <c r="O30" s="519">
        <v>222428.20918999999</v>
      </c>
    </row>
    <row r="31" spans="1:15" ht="12.75" customHeight="1">
      <c r="A31" s="22" t="s">
        <v>320</v>
      </c>
      <c r="L31" s="135"/>
    </row>
    <row r="32" spans="1:15" ht="12.75" customHeight="1">
      <c r="B32" s="135"/>
      <c r="L32" s="135"/>
    </row>
    <row r="33" spans="1:15" ht="12.75" customHeight="1">
      <c r="A33" s="628" t="s">
        <v>83</v>
      </c>
    </row>
    <row r="34" spans="1:15" ht="12.75" customHeight="1">
      <c r="G34" s="35"/>
    </row>
    <row r="35" spans="1:15" ht="12.75" customHeight="1"/>
    <row r="36" spans="1:15" ht="12.75" customHeight="1"/>
    <row r="37" spans="1:15" ht="12.75" customHeight="1"/>
    <row r="38" spans="1:15" ht="12.75" customHeight="1"/>
    <row r="39" spans="1:15" ht="12.75" customHeight="1"/>
    <row r="46" spans="1:15">
      <c r="O46" s="266" t="s">
        <v>1064</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0" customWidth="1"/>
    <col min="2" max="2" width="19.42578125" style="320" customWidth="1"/>
    <col min="3" max="16384" width="9.140625" style="320"/>
  </cols>
  <sheetData>
    <row r="1" spans="1:2">
      <c r="A1" s="150" t="s">
        <v>872</v>
      </c>
    </row>
    <row r="2" spans="1:2">
      <c r="A2" s="537" t="s">
        <v>873</v>
      </c>
    </row>
    <row r="4" spans="1:2">
      <c r="B4" s="65" t="s">
        <v>256</v>
      </c>
    </row>
    <row r="5" spans="1:2" ht="50.25" customHeight="1">
      <c r="A5" s="809" t="s">
        <v>875</v>
      </c>
      <c r="B5" s="809" t="s">
        <v>874</v>
      </c>
    </row>
    <row r="6" spans="1:2" ht="15" customHeight="1">
      <c r="A6" s="827">
        <v>42735</v>
      </c>
      <c r="B6" s="828">
        <v>40389.062909999993</v>
      </c>
    </row>
    <row r="7" spans="1:2" ht="15" customHeight="1">
      <c r="A7" s="827">
        <v>42825</v>
      </c>
      <c r="B7" s="828">
        <v>37713.038419999997</v>
      </c>
    </row>
    <row r="8" spans="1:2" ht="15" customHeight="1">
      <c r="A8" s="827">
        <v>42916</v>
      </c>
      <c r="B8" s="828">
        <v>142490.68692000001</v>
      </c>
    </row>
    <row r="9" spans="1:2" ht="15" customHeight="1">
      <c r="A9" s="827">
        <v>43008</v>
      </c>
      <c r="B9" s="828">
        <v>137477.17043999996</v>
      </c>
    </row>
    <row r="10" spans="1:2" ht="15" customHeight="1">
      <c r="A10" s="827">
        <v>43100</v>
      </c>
      <c r="B10" s="828">
        <v>132862.53498</v>
      </c>
    </row>
    <row r="11" spans="1:2" ht="15" customHeight="1">
      <c r="A11" s="827">
        <v>43190</v>
      </c>
      <c r="B11" s="828">
        <v>129902.28234000001</v>
      </c>
    </row>
    <row r="12" spans="1:2" ht="15" customHeight="1">
      <c r="A12" s="827">
        <v>43281</v>
      </c>
      <c r="B12" s="828">
        <v>125814.01814</v>
      </c>
    </row>
    <row r="13" spans="1:2" ht="15" customHeight="1">
      <c r="A13" s="827">
        <v>43373</v>
      </c>
      <c r="B13" s="828">
        <v>121555.80378999999</v>
      </c>
    </row>
    <row r="14" spans="1:2" ht="15" customHeight="1">
      <c r="A14" s="827">
        <v>43465</v>
      </c>
      <c r="B14" s="828">
        <v>116784.54037</v>
      </c>
    </row>
    <row r="15" spans="1:2" ht="15" customHeight="1">
      <c r="A15" s="827">
        <v>43555</v>
      </c>
      <c r="B15" s="828">
        <v>111231.46580000001</v>
      </c>
    </row>
    <row r="16" spans="1:2">
      <c r="A16" s="827">
        <v>43646</v>
      </c>
      <c r="B16" s="828">
        <v>106331.236</v>
      </c>
    </row>
    <row r="17" spans="1:2">
      <c r="A17" s="827">
        <v>43738</v>
      </c>
      <c r="B17" s="828">
        <v>100790.925</v>
      </c>
    </row>
    <row r="18" spans="1:2">
      <c r="A18" s="827">
        <v>43830</v>
      </c>
      <c r="B18" s="828">
        <v>96919.634150000013</v>
      </c>
    </row>
    <row r="19" spans="1:2">
      <c r="A19" s="827">
        <v>43921</v>
      </c>
      <c r="B19" s="828">
        <v>93745.450159999978</v>
      </c>
    </row>
    <row r="20" spans="1:2">
      <c r="A20" s="827">
        <v>44012</v>
      </c>
      <c r="B20" s="828">
        <v>96794.109760000007</v>
      </c>
    </row>
    <row r="21" spans="1:2">
      <c r="A21" s="827">
        <v>44104</v>
      </c>
      <c r="B21" s="828">
        <v>99004.306019999989</v>
      </c>
    </row>
    <row r="22" spans="1:2">
      <c r="A22" s="827">
        <v>44196</v>
      </c>
      <c r="B22" s="828">
        <v>94660.018180000014</v>
      </c>
    </row>
    <row r="23" spans="1:2">
      <c r="A23" s="827">
        <v>44286</v>
      </c>
      <c r="B23" s="828">
        <v>89118.698709999997</v>
      </c>
    </row>
    <row r="24" spans="1:2">
      <c r="A24" s="827">
        <v>44377</v>
      </c>
      <c r="B24" s="828">
        <v>84125.830519999989</v>
      </c>
    </row>
    <row r="25" spans="1:2">
      <c r="A25" s="827">
        <v>44469</v>
      </c>
      <c r="B25" s="828">
        <v>78799.248759999988</v>
      </c>
    </row>
    <row r="26" spans="1:2">
      <c r="A26" s="22" t="s">
        <v>876</v>
      </c>
    </row>
    <row r="55" spans="8:8">
      <c r="H55" s="35" t="s">
        <v>1065</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1"/>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2" t="s">
        <v>735</v>
      </c>
      <c r="B1" s="525"/>
      <c r="C1" s="525"/>
      <c r="D1" s="526" t="s">
        <v>1483</v>
      </c>
    </row>
    <row r="2" spans="1:11" ht="15" customHeight="1">
      <c r="A2" s="539" t="s">
        <v>736</v>
      </c>
      <c r="B2" s="525"/>
      <c r="C2" s="532"/>
      <c r="D2" s="533" t="s">
        <v>1484</v>
      </c>
    </row>
    <row r="3" spans="1:11" ht="15" customHeight="1">
      <c r="A3" s="534"/>
      <c r="B3" s="525"/>
      <c r="C3" s="532"/>
      <c r="D3" s="533"/>
    </row>
    <row r="4" spans="1:11" ht="15" customHeight="1">
      <c r="A4" s="150" t="s">
        <v>737</v>
      </c>
      <c r="B4" s="525"/>
      <c r="C4" s="532"/>
      <c r="D4" s="533"/>
    </row>
    <row r="5" spans="1:11" ht="15" customHeight="1">
      <c r="A5" s="534" t="s">
        <v>738</v>
      </c>
      <c r="B5" s="525"/>
      <c r="C5" s="532"/>
      <c r="D5" s="533"/>
    </row>
    <row r="6" spans="1:11" ht="15" customHeight="1">
      <c r="A6" s="1033" t="s">
        <v>1464</v>
      </c>
      <c r="B6" s="829">
        <v>44469</v>
      </c>
      <c r="C6" s="532"/>
      <c r="D6" s="533"/>
    </row>
    <row r="7" spans="1:11" ht="23.25">
      <c r="A7" s="631" t="s">
        <v>255</v>
      </c>
      <c r="B7" s="524">
        <v>4</v>
      </c>
      <c r="C7" s="632"/>
      <c r="D7" s="633"/>
      <c r="H7" s="150"/>
      <c r="I7" s="332"/>
      <c r="J7" s="333"/>
      <c r="K7" s="333"/>
    </row>
    <row r="8" spans="1:11">
      <c r="B8" s="237"/>
      <c r="C8" s="238"/>
      <c r="D8" s="236"/>
      <c r="E8" s="239"/>
      <c r="H8" s="534"/>
      <c r="I8" s="331"/>
      <c r="J8" s="331"/>
      <c r="K8" s="331"/>
    </row>
    <row r="9" spans="1:11">
      <c r="A9" s="229" t="s">
        <v>739</v>
      </c>
    </row>
    <row r="10" spans="1:11">
      <c r="A10" s="535" t="s">
        <v>740</v>
      </c>
    </row>
    <row r="11" spans="1:11" ht="12.75" customHeight="1">
      <c r="A11"/>
      <c r="B11"/>
      <c r="C11"/>
      <c r="D11" s="65" t="s">
        <v>256</v>
      </c>
    </row>
    <row r="12" spans="1:11" ht="44.25" customHeight="1">
      <c r="A12" s="1021"/>
      <c r="B12" s="1021"/>
      <c r="C12" s="1180" t="s">
        <v>360</v>
      </c>
      <c r="D12" s="1180"/>
    </row>
    <row r="13" spans="1:11" ht="22.5" customHeight="1">
      <c r="A13" s="1180" t="s">
        <v>259</v>
      </c>
      <c r="B13" s="522" t="s">
        <v>257</v>
      </c>
      <c r="C13" s="1180" t="s">
        <v>258</v>
      </c>
      <c r="D13" s="1180" t="s">
        <v>1463</v>
      </c>
    </row>
    <row r="14" spans="1:11" ht="22.5" customHeight="1">
      <c r="A14" s="1182"/>
      <c r="B14" s="1026">
        <v>44469</v>
      </c>
      <c r="C14" s="1180"/>
      <c r="D14" s="1180"/>
      <c r="E14" s="331"/>
    </row>
    <row r="15" spans="1:11" ht="15">
      <c r="A15" s="472" t="s">
        <v>260</v>
      </c>
      <c r="B15" s="469">
        <v>30638.709240000004</v>
      </c>
      <c r="C15" s="470">
        <v>3.6366168433635944E-2</v>
      </c>
      <c r="D15" s="469">
        <v>1075.1146600000066</v>
      </c>
      <c r="F15" s="53"/>
    </row>
    <row r="16" spans="1:11">
      <c r="A16" s="472" t="s">
        <v>261</v>
      </c>
      <c r="B16" s="469">
        <v>298421.30228</v>
      </c>
      <c r="C16" s="470">
        <v>-0.14108197280960161</v>
      </c>
      <c r="D16" s="469">
        <v>-49017.327289999987</v>
      </c>
    </row>
    <row r="17" spans="1:6" ht="22.5">
      <c r="A17" s="475" t="s">
        <v>262</v>
      </c>
      <c r="B17" s="469">
        <v>1372.73011</v>
      </c>
      <c r="C17" s="470">
        <v>0.34714433647506376</v>
      </c>
      <c r="D17" s="469">
        <v>353.73751000000004</v>
      </c>
      <c r="F17" s="53"/>
    </row>
    <row r="18" spans="1:6">
      <c r="A18" s="634" t="s">
        <v>264</v>
      </c>
      <c r="B18" s="635">
        <v>330432.74163000006</v>
      </c>
      <c r="C18" s="636">
        <v>-0.12588837084102622</v>
      </c>
      <c r="D18" s="635">
        <v>-47588.475119999959</v>
      </c>
    </row>
    <row r="19" spans="1:6">
      <c r="A19" s="472" t="s">
        <v>263</v>
      </c>
      <c r="B19" s="473">
        <v>67444.775730000008</v>
      </c>
      <c r="C19" s="474">
        <v>0.14628433039932973</v>
      </c>
      <c r="D19" s="473">
        <v>8607.0389300000024</v>
      </c>
    </row>
    <row r="20" spans="1:6">
      <c r="A20" s="472" t="s">
        <v>269</v>
      </c>
      <c r="B20" s="469">
        <v>0</v>
      </c>
      <c r="C20" s="1020">
        <v>0</v>
      </c>
      <c r="D20" s="523">
        <v>0</v>
      </c>
    </row>
    <row r="21" spans="1:6">
      <c r="A21" s="472" t="s">
        <v>265</v>
      </c>
      <c r="B21" s="469">
        <v>14148.548419999999</v>
      </c>
      <c r="C21" s="470">
        <v>0.28428740818368142</v>
      </c>
      <c r="D21" s="469">
        <v>3131.8956600000001</v>
      </c>
    </row>
    <row r="22" spans="1:6">
      <c r="A22" s="472" t="s">
        <v>266</v>
      </c>
      <c r="B22" s="469">
        <v>247737.18503000002</v>
      </c>
      <c r="C22" s="470">
        <v>-0.19386419872310204</v>
      </c>
      <c r="D22" s="469">
        <v>-59577.270719999942</v>
      </c>
    </row>
    <row r="23" spans="1:6" ht="22.5">
      <c r="A23" s="475" t="s">
        <v>267</v>
      </c>
      <c r="B23" s="469">
        <v>1102.23245</v>
      </c>
      <c r="C23" s="470">
        <v>0.293136299827221</v>
      </c>
      <c r="D23" s="469">
        <v>249.86101000000008</v>
      </c>
    </row>
    <row r="24" spans="1:6">
      <c r="A24" s="634" t="s">
        <v>268</v>
      </c>
      <c r="B24" s="637">
        <v>330432.74163000006</v>
      </c>
      <c r="C24" s="638">
        <v>-0.12588837084102622</v>
      </c>
      <c r="D24" s="637">
        <v>-47588.475119999959</v>
      </c>
    </row>
    <row r="25" spans="1:6">
      <c r="A25" s="22" t="s">
        <v>285</v>
      </c>
    </row>
    <row r="26" spans="1:6">
      <c r="A26" s="22"/>
    </row>
    <row r="27" spans="1:6">
      <c r="A27" s="230" t="s">
        <v>741</v>
      </c>
    </row>
    <row r="28" spans="1:6">
      <c r="A28" s="536" t="s">
        <v>742</v>
      </c>
    </row>
    <row r="29" spans="1:6">
      <c r="D29" s="65" t="s">
        <v>256</v>
      </c>
    </row>
    <row r="30" spans="1:6" ht="47.25" customHeight="1">
      <c r="A30" s="1022"/>
      <c r="B30" s="1022"/>
      <c r="C30" s="1181" t="s">
        <v>380</v>
      </c>
      <c r="D30" s="1181"/>
    </row>
    <row r="31" spans="1:6" ht="24" customHeight="1">
      <c r="A31" s="1180" t="s">
        <v>259</v>
      </c>
      <c r="B31" s="522" t="s">
        <v>271</v>
      </c>
      <c r="C31" s="1180" t="s">
        <v>258</v>
      </c>
      <c r="D31" s="1180" t="s">
        <v>1463</v>
      </c>
    </row>
    <row r="32" spans="1:6" ht="24">
      <c r="A32" s="1182"/>
      <c r="B32" s="1026" t="s">
        <v>1509</v>
      </c>
      <c r="C32" s="1180"/>
      <c r="D32" s="1180"/>
    </row>
    <row r="33" spans="1:4">
      <c r="A33" s="475" t="s">
        <v>272</v>
      </c>
      <c r="B33" s="527">
        <v>12378.849320000001</v>
      </c>
      <c r="C33" s="470">
        <v>0.23207326704083367</v>
      </c>
      <c r="D33" s="469">
        <v>2331.6795199999997</v>
      </c>
    </row>
    <row r="34" spans="1:4">
      <c r="A34" s="475" t="s">
        <v>273</v>
      </c>
      <c r="B34" s="527">
        <v>6351.1464599999999</v>
      </c>
      <c r="C34" s="470">
        <v>0.31432035534926239</v>
      </c>
      <c r="D34" s="469">
        <v>1518.8797800000002</v>
      </c>
    </row>
    <row r="35" spans="1:4">
      <c r="A35" s="475" t="s">
        <v>274</v>
      </c>
      <c r="B35" s="527">
        <v>6027.7028600000003</v>
      </c>
      <c r="C35" s="470">
        <v>0.15586094723078986</v>
      </c>
      <c r="D35" s="469">
        <v>812.79974000000129</v>
      </c>
    </row>
    <row r="36" spans="1:4">
      <c r="A36" s="475" t="s">
        <v>275</v>
      </c>
      <c r="B36" s="527">
        <v>20038.43116</v>
      </c>
      <c r="C36" s="470">
        <v>2.420805400187978</v>
      </c>
      <c r="D36" s="469">
        <v>14180.62026</v>
      </c>
    </row>
    <row r="37" spans="1:4">
      <c r="A37" s="475" t="s">
        <v>276</v>
      </c>
      <c r="B37" s="527">
        <v>15128.376040000001</v>
      </c>
      <c r="C37" s="470">
        <v>7.4498551043379813</v>
      </c>
      <c r="D37" s="469">
        <v>13338.004980000002</v>
      </c>
    </row>
    <row r="38" spans="1:4" ht="22.5">
      <c r="A38" s="475" t="s">
        <v>277</v>
      </c>
      <c r="B38" s="527">
        <v>4910.05512</v>
      </c>
      <c r="C38" s="528">
        <v>0.20716109227075868</v>
      </c>
      <c r="D38" s="469">
        <v>842.61527999999998</v>
      </c>
    </row>
    <row r="39" spans="1:4">
      <c r="A39" s="475" t="s">
        <v>279</v>
      </c>
      <c r="B39" s="527">
        <v>3378.1314900000002</v>
      </c>
      <c r="C39" s="470">
        <v>-0.64130898546996817</v>
      </c>
      <c r="D39" s="469">
        <v>-6039.8114000000005</v>
      </c>
    </row>
    <row r="40" spans="1:4">
      <c r="A40" s="475" t="s">
        <v>278</v>
      </c>
      <c r="B40" s="527">
        <v>8602.5544499999996</v>
      </c>
      <c r="C40" s="470">
        <v>-0.41695194090620963</v>
      </c>
      <c r="D40" s="469">
        <v>-6151.8972900000026</v>
      </c>
    </row>
    <row r="41" spans="1:4" ht="22.5">
      <c r="A41" s="475" t="s">
        <v>280</v>
      </c>
      <c r="B41" s="527">
        <v>-5224.422959999999</v>
      </c>
      <c r="C41" s="528">
        <v>-2.1003598635463767E-2</v>
      </c>
      <c r="D41" s="469">
        <v>112.08589000000029</v>
      </c>
    </row>
    <row r="42" spans="1:4">
      <c r="A42" s="475" t="s">
        <v>282</v>
      </c>
      <c r="B42" s="527">
        <v>35795.411970000001</v>
      </c>
      <c r="C42" s="470">
        <v>0.41355763455905142</v>
      </c>
      <c r="D42" s="469">
        <v>10472.488380000003</v>
      </c>
    </row>
    <row r="43" spans="1:4">
      <c r="A43" s="475" t="s">
        <v>281</v>
      </c>
      <c r="B43" s="527">
        <v>30082.076949999999</v>
      </c>
      <c r="C43" s="470">
        <v>0.40721106950243258</v>
      </c>
      <c r="D43" s="469">
        <v>8704.98747</v>
      </c>
    </row>
    <row r="44" spans="1:4" ht="22.5">
      <c r="A44" s="475" t="s">
        <v>283</v>
      </c>
      <c r="B44" s="527">
        <v>5713.3350199999995</v>
      </c>
      <c r="C44" s="528">
        <v>0.44794100834614137</v>
      </c>
      <c r="D44" s="469">
        <v>1767.5009099999993</v>
      </c>
    </row>
    <row r="45" spans="1:4">
      <c r="A45" s="475" t="s">
        <v>286</v>
      </c>
      <c r="B45" s="527">
        <v>443.11232000000001</v>
      </c>
      <c r="C45" s="528">
        <v>0.57668745077436467</v>
      </c>
      <c r="D45" s="469">
        <v>162.07227</v>
      </c>
    </row>
    <row r="46" spans="1:4" ht="21.75">
      <c r="A46" s="639" t="s">
        <v>284</v>
      </c>
      <c r="B46" s="640">
        <v>5270.2226899999996</v>
      </c>
      <c r="C46" s="641">
        <v>0.43806789787254768</v>
      </c>
      <c r="D46" s="635">
        <v>1605.4286299999994</v>
      </c>
    </row>
    <row r="47" spans="1:4">
      <c r="A47" s="22" t="s">
        <v>285</v>
      </c>
    </row>
    <row r="49" spans="1:5">
      <c r="A49" s="230" t="s">
        <v>1223</v>
      </c>
    </row>
    <row r="50" spans="1:5">
      <c r="A50" s="536" t="s">
        <v>744</v>
      </c>
    </row>
    <row r="51" spans="1:5">
      <c r="B51" s="65"/>
      <c r="C51" s="65" t="s">
        <v>256</v>
      </c>
    </row>
    <row r="52" spans="1:5" ht="22.5">
      <c r="A52" s="1180" t="s">
        <v>259</v>
      </c>
      <c r="B52" s="522" t="s">
        <v>271</v>
      </c>
      <c r="C52" s="1032" t="s">
        <v>32</v>
      </c>
      <c r="D52" s="1183"/>
      <c r="E52" s="1183"/>
    </row>
    <row r="53" spans="1:5" ht="24">
      <c r="A53" s="1182"/>
      <c r="B53" s="1026" t="s">
        <v>1509</v>
      </c>
      <c r="C53" s="1036" t="s">
        <v>30</v>
      </c>
      <c r="D53" s="1183"/>
      <c r="E53" s="1183"/>
    </row>
    <row r="54" spans="1:5">
      <c r="A54" s="529" t="s">
        <v>287</v>
      </c>
      <c r="B54" s="530">
        <v>533907.24149000004</v>
      </c>
      <c r="C54" s="470">
        <f>B54/B$57</f>
        <v>0.77370481391438051</v>
      </c>
      <c r="D54" s="232"/>
      <c r="E54" s="233"/>
    </row>
    <row r="55" spans="1:5" ht="22.5">
      <c r="A55" s="475" t="s">
        <v>288</v>
      </c>
      <c r="B55" s="530">
        <v>69732.626140000008</v>
      </c>
      <c r="C55" s="470">
        <f t="shared" ref="C55:C56" si="0">B55/B$57</f>
        <v>0.10105213853410581</v>
      </c>
      <c r="D55" s="232"/>
      <c r="E55" s="233"/>
    </row>
    <row r="56" spans="1:5" ht="22.5">
      <c r="A56" s="475" t="s">
        <v>289</v>
      </c>
      <c r="B56" s="530">
        <v>86425.945439999996</v>
      </c>
      <c r="C56" s="470">
        <f t="shared" si="0"/>
        <v>0.12524304755151372</v>
      </c>
      <c r="D56" s="232"/>
      <c r="E56" s="233"/>
    </row>
    <row r="57" spans="1:5">
      <c r="A57" s="642" t="s">
        <v>290</v>
      </c>
      <c r="B57" s="643">
        <v>690065.81307000003</v>
      </c>
      <c r="C57" s="641">
        <f>SUM(C54:C56)</f>
        <v>1</v>
      </c>
      <c r="D57" s="234"/>
      <c r="E57" s="235"/>
    </row>
    <row r="58" spans="1:5">
      <c r="A58" s="22" t="s">
        <v>270</v>
      </c>
      <c r="C58" s="1034"/>
    </row>
    <row r="59" spans="1:5">
      <c r="A59" s="22"/>
    </row>
    <row r="60" spans="1:5">
      <c r="A60" s="230" t="s">
        <v>745</v>
      </c>
    </row>
    <row r="61" spans="1:5">
      <c r="A61" s="536" t="s">
        <v>746</v>
      </c>
    </row>
    <row r="62" spans="1:5">
      <c r="A62" s="22"/>
      <c r="B62" s="65"/>
      <c r="C62" s="65" t="s">
        <v>256</v>
      </c>
    </row>
    <row r="63" spans="1:5" ht="22.5">
      <c r="A63" s="1180" t="s">
        <v>259</v>
      </c>
      <c r="B63" s="522" t="s">
        <v>257</v>
      </c>
      <c r="C63" s="1032" t="s">
        <v>32</v>
      </c>
    </row>
    <row r="64" spans="1:5">
      <c r="A64" s="1182"/>
      <c r="B64" s="1026">
        <v>44469</v>
      </c>
      <c r="C64" s="1036" t="s">
        <v>30</v>
      </c>
    </row>
    <row r="65" spans="1:5">
      <c r="A65" s="529" t="s">
        <v>291</v>
      </c>
      <c r="B65" s="530">
        <v>123172.13327999999</v>
      </c>
      <c r="C65" s="470">
        <f>B65/B$68</f>
        <v>0.69376673910506303</v>
      </c>
    </row>
    <row r="66" spans="1:5" ht="22.5">
      <c r="A66" s="475" t="s">
        <v>288</v>
      </c>
      <c r="B66" s="530">
        <v>19376.60385</v>
      </c>
      <c r="C66" s="470">
        <f t="shared" ref="C66:C67" si="1">B66/B$68</f>
        <v>0.10913867374031982</v>
      </c>
    </row>
    <row r="67" spans="1:5" ht="22.5">
      <c r="A67" s="475" t="s">
        <v>289</v>
      </c>
      <c r="B67" s="530">
        <v>34992.396420000005</v>
      </c>
      <c r="C67" s="470">
        <f t="shared" si="1"/>
        <v>0.1970945871546172</v>
      </c>
    </row>
    <row r="68" spans="1:5">
      <c r="A68" s="642" t="s">
        <v>292</v>
      </c>
      <c r="B68" s="643">
        <v>177541.13355</v>
      </c>
      <c r="C68" s="641">
        <f>SUM(C65:C67)</f>
        <v>1</v>
      </c>
    </row>
    <row r="69" spans="1:5">
      <c r="A69" s="22" t="s">
        <v>285</v>
      </c>
      <c r="C69" s="1035"/>
    </row>
    <row r="71" spans="1:5">
      <c r="A71" s="628" t="s">
        <v>83</v>
      </c>
      <c r="E71" s="35" t="s">
        <v>1146</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1" location="'2 Sadržaj'!A1" display="Sadržaj / Contents"/>
  </hyperlinks>
  <pageMargins left="0.7" right="0.7" top="0.75" bottom="0.75" header="0.3" footer="0.3"/>
  <pageSetup paperSize="9" scale="63" orientation="portrait" r:id="rId1"/>
  <rowBreaks count="1" manualBreakCount="1">
    <brk id="71"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08" customWidth="1"/>
    <col min="2" max="2" width="19.42578125" style="808" customWidth="1"/>
    <col min="3" max="16384" width="9.140625" style="808"/>
  </cols>
  <sheetData>
    <row r="1" spans="1:2" ht="12.75">
      <c r="A1" s="150" t="s">
        <v>877</v>
      </c>
    </row>
    <row r="2" spans="1:2">
      <c r="A2" s="537" t="s">
        <v>878</v>
      </c>
    </row>
    <row r="4" spans="1:2">
      <c r="B4" s="65" t="s">
        <v>256</v>
      </c>
    </row>
    <row r="5" spans="1:2" ht="48">
      <c r="A5" s="812" t="s">
        <v>875</v>
      </c>
      <c r="B5" s="812" t="s">
        <v>879</v>
      </c>
    </row>
    <row r="6" spans="1:2">
      <c r="A6" s="811">
        <v>42735</v>
      </c>
      <c r="B6" s="810">
        <v>1203495.0464000001</v>
      </c>
    </row>
    <row r="7" spans="1:2">
      <c r="A7" s="811">
        <v>42825</v>
      </c>
      <c r="B7" s="810">
        <v>1146319.70306</v>
      </c>
    </row>
    <row r="8" spans="1:2">
      <c r="A8" s="811">
        <v>42916</v>
      </c>
      <c r="B8" s="810">
        <v>877228.42964999995</v>
      </c>
    </row>
    <row r="9" spans="1:2">
      <c r="A9" s="811">
        <v>43008</v>
      </c>
      <c r="B9" s="810">
        <v>894151.84952999989</v>
      </c>
    </row>
    <row r="10" spans="1:2">
      <c r="A10" s="811">
        <v>43100</v>
      </c>
      <c r="B10" s="810">
        <v>1107262.56757</v>
      </c>
    </row>
    <row r="11" spans="1:2">
      <c r="A11" s="811">
        <v>43190</v>
      </c>
      <c r="B11" s="810">
        <v>900884.15221000009</v>
      </c>
    </row>
    <row r="12" spans="1:2">
      <c r="A12" s="811">
        <v>43281</v>
      </c>
      <c r="B12" s="810">
        <v>848211.15226999996</v>
      </c>
    </row>
    <row r="13" spans="1:2">
      <c r="A13" s="811">
        <v>43373</v>
      </c>
      <c r="B13" s="810">
        <v>810938.32378999994</v>
      </c>
    </row>
    <row r="14" spans="1:2">
      <c r="A14" s="811">
        <v>43465</v>
      </c>
      <c r="B14" s="810">
        <v>1130869.9720300001</v>
      </c>
    </row>
    <row r="15" spans="1:2">
      <c r="A15" s="811">
        <v>43555</v>
      </c>
      <c r="B15" s="810">
        <v>1115130.94731</v>
      </c>
    </row>
    <row r="16" spans="1:2">
      <c r="A16" s="811" t="s">
        <v>886</v>
      </c>
      <c r="B16" s="810">
        <v>963335.01599999995</v>
      </c>
    </row>
    <row r="17" spans="1:2">
      <c r="A17" s="811">
        <v>43738</v>
      </c>
      <c r="B17" s="810">
        <v>1183278.73</v>
      </c>
    </row>
    <row r="18" spans="1:2">
      <c r="A18" s="811">
        <v>43830</v>
      </c>
      <c r="B18" s="810">
        <v>1269940.3296900003</v>
      </c>
    </row>
    <row r="19" spans="1:2">
      <c r="A19" s="811">
        <v>43921</v>
      </c>
      <c r="B19" s="810">
        <v>1261623.8706100001</v>
      </c>
    </row>
    <row r="20" spans="1:2">
      <c r="A20" s="811">
        <v>44012</v>
      </c>
      <c r="B20" s="810">
        <v>1536281.7394600003</v>
      </c>
    </row>
    <row r="21" spans="1:2">
      <c r="A21" s="811">
        <v>44104</v>
      </c>
      <c r="B21" s="810">
        <v>1340154.5910399999</v>
      </c>
    </row>
    <row r="22" spans="1:2">
      <c r="A22" s="811">
        <v>44196</v>
      </c>
      <c r="B22" s="810">
        <v>1819533.7452499999</v>
      </c>
    </row>
    <row r="23" spans="1:2">
      <c r="A23" s="811">
        <v>44286</v>
      </c>
      <c r="B23" s="810">
        <v>1790536.3650700001</v>
      </c>
    </row>
    <row r="24" spans="1:2">
      <c r="A24" s="811">
        <v>44377</v>
      </c>
      <c r="B24" s="810">
        <v>1813218.3398100003</v>
      </c>
    </row>
    <row r="25" spans="1:2">
      <c r="A25" s="811">
        <v>44469</v>
      </c>
      <c r="B25" s="810">
        <v>1726431.0678699999</v>
      </c>
    </row>
    <row r="26" spans="1:2">
      <c r="A26" s="22" t="s">
        <v>876</v>
      </c>
    </row>
    <row r="60" spans="8:8">
      <c r="H60" s="35" t="s">
        <v>1147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s>
  <sheetData>
    <row r="1" spans="1:6" ht="12.75" customHeight="1">
      <c r="A1" s="153" t="s">
        <v>764</v>
      </c>
      <c r="D1" s="140" t="str">
        <f>Naslovnica!A20</f>
        <v>Prosinac 2021.</v>
      </c>
    </row>
    <row r="2" spans="1:6" ht="12.75" customHeight="1">
      <c r="A2" s="564" t="s">
        <v>765</v>
      </c>
      <c r="D2" s="542" t="str">
        <f>Naslovnica!A24</f>
        <v>December 2021</v>
      </c>
    </row>
    <row r="3" spans="1:6" ht="12.75" customHeight="1"/>
    <row r="4" spans="1:6" ht="12.75" customHeight="1">
      <c r="D4" s="65" t="s">
        <v>331</v>
      </c>
      <c r="E4" s="305"/>
      <c r="F4" s="305"/>
    </row>
    <row r="5" spans="1:6" ht="31.5" customHeight="1">
      <c r="A5" s="780"/>
      <c r="B5" s="781" t="str">
        <f>D1</f>
        <v>Prosinac 2021.</v>
      </c>
      <c r="C5" s="782" t="s">
        <v>663</v>
      </c>
      <c r="D5" s="782" t="s">
        <v>18</v>
      </c>
      <c r="E5" s="303"/>
      <c r="F5" s="304"/>
    </row>
    <row r="6" spans="1:6" s="267" customFormat="1" ht="24">
      <c r="A6" s="780"/>
      <c r="B6" s="783" t="str">
        <f>D2</f>
        <v>December 2021</v>
      </c>
      <c r="C6" s="783" t="s">
        <v>45</v>
      </c>
      <c r="D6" s="801" t="s">
        <v>250</v>
      </c>
      <c r="E6" s="303"/>
      <c r="F6" s="304"/>
    </row>
    <row r="7" spans="1:6" ht="24">
      <c r="A7" s="784" t="s">
        <v>821</v>
      </c>
      <c r="B7" s="785">
        <v>200299.71821000008</v>
      </c>
      <c r="C7" s="785">
        <v>-1007.9261600000318</v>
      </c>
      <c r="D7" s="785">
        <v>27666.823860000251</v>
      </c>
      <c r="E7" s="298"/>
      <c r="F7" s="304"/>
    </row>
    <row r="8" spans="1:6" s="267" customFormat="1">
      <c r="A8" s="786" t="s">
        <v>966</v>
      </c>
      <c r="B8" s="787"/>
      <c r="C8" s="787"/>
      <c r="D8" s="787"/>
      <c r="E8" s="298"/>
      <c r="F8" s="298"/>
    </row>
    <row r="9" spans="1:6" s="267" customFormat="1">
      <c r="A9" s="788" t="s">
        <v>822</v>
      </c>
      <c r="B9" s="785">
        <v>667484.68947999994</v>
      </c>
      <c r="C9" s="785">
        <v>34356.267259999877</v>
      </c>
      <c r="D9" s="785">
        <v>7464560.5813499996</v>
      </c>
      <c r="E9" s="298"/>
      <c r="F9" s="298"/>
    </row>
    <row r="10" spans="1:6" s="267" customFormat="1">
      <c r="A10" s="788" t="s">
        <v>823</v>
      </c>
      <c r="B10" s="785">
        <v>451611.90488000005</v>
      </c>
      <c r="C10" s="785">
        <v>-37207.412619999959</v>
      </c>
      <c r="D10" s="785">
        <v>4967124.0208299998</v>
      </c>
      <c r="E10" s="298"/>
      <c r="F10" s="298"/>
    </row>
    <row r="11" spans="1:6" s="267" customFormat="1" ht="24">
      <c r="A11" s="789" t="s">
        <v>824</v>
      </c>
      <c r="B11" s="785">
        <v>25372.273150000001</v>
      </c>
      <c r="C11" s="785">
        <v>-2073.2786799999994</v>
      </c>
      <c r="D11" s="785">
        <v>355520.41333999997</v>
      </c>
      <c r="E11" s="298"/>
      <c r="F11" s="298"/>
    </row>
    <row r="12" spans="1:6" s="267" customFormat="1">
      <c r="A12" s="788" t="s">
        <v>825</v>
      </c>
      <c r="B12" s="785">
        <v>953.50002000000006</v>
      </c>
      <c r="C12" s="785">
        <v>-137.41052999999999</v>
      </c>
      <c r="D12" s="785">
        <v>13952.765770000002</v>
      </c>
      <c r="E12" s="298"/>
      <c r="F12" s="298"/>
    </row>
    <row r="13" spans="1:6" s="267" customFormat="1">
      <c r="A13" s="789" t="s">
        <v>826</v>
      </c>
      <c r="B13" s="785">
        <v>1043.1657699999998</v>
      </c>
      <c r="C13" s="785">
        <v>-399.00431000000026</v>
      </c>
      <c r="D13" s="785">
        <v>22922.717989999997</v>
      </c>
      <c r="E13" s="298"/>
      <c r="F13" s="298"/>
    </row>
    <row r="14" spans="1:6" s="267" customFormat="1">
      <c r="A14" s="790" t="s">
        <v>827</v>
      </c>
      <c r="B14" s="791">
        <v>1146465.5333</v>
      </c>
      <c r="C14" s="791">
        <v>-5460.8388799999375</v>
      </c>
      <c r="D14" s="791">
        <v>12824080.49928</v>
      </c>
      <c r="E14" s="298"/>
      <c r="F14" s="298"/>
    </row>
    <row r="15" spans="1:6" s="267" customFormat="1">
      <c r="A15" s="786" t="s">
        <v>828</v>
      </c>
      <c r="B15" s="785"/>
      <c r="C15" s="785"/>
      <c r="D15" s="785"/>
      <c r="E15" s="298"/>
      <c r="F15" s="298"/>
    </row>
    <row r="16" spans="1:6" s="267" customFormat="1">
      <c r="A16" s="788" t="s">
        <v>829</v>
      </c>
      <c r="B16" s="785">
        <v>3399.6873699999996</v>
      </c>
      <c r="C16" s="785">
        <v>210.52387999999974</v>
      </c>
      <c r="D16" s="785">
        <v>37441.413130000001</v>
      </c>
      <c r="E16" s="298"/>
      <c r="F16" s="298"/>
    </row>
    <row r="17" spans="1:6" s="267" customFormat="1">
      <c r="A17" s="792" t="s">
        <v>830</v>
      </c>
      <c r="B17" s="785">
        <v>3397.0169999999998</v>
      </c>
      <c r="C17" s="785">
        <v>207.98459999999977</v>
      </c>
      <c r="D17" s="785">
        <v>37434.039929999999</v>
      </c>
      <c r="E17" s="298"/>
      <c r="F17" s="298"/>
    </row>
    <row r="18" spans="1:6" s="267" customFormat="1">
      <c r="A18" s="792" t="s">
        <v>831</v>
      </c>
      <c r="B18" s="793">
        <v>2.6703699999999997</v>
      </c>
      <c r="C18" s="793">
        <v>2.5392799999999998</v>
      </c>
      <c r="D18" s="785">
        <v>7.3731999999999998</v>
      </c>
      <c r="E18" s="298"/>
      <c r="F18" s="298"/>
    </row>
    <row r="19" spans="1:6" s="267" customFormat="1">
      <c r="A19" s="788" t="s">
        <v>832</v>
      </c>
      <c r="B19" s="785">
        <v>957034.83789000008</v>
      </c>
      <c r="C19" s="785">
        <v>19077.439230000135</v>
      </c>
      <c r="D19" s="785">
        <v>10338709.5133</v>
      </c>
      <c r="E19" s="298"/>
      <c r="F19" s="298"/>
    </row>
    <row r="20" spans="1:6" s="267" customFormat="1">
      <c r="A20" s="792" t="s">
        <v>833</v>
      </c>
      <c r="B20" s="785">
        <v>676072.25676000002</v>
      </c>
      <c r="C20" s="785">
        <v>41399.799439999973</v>
      </c>
      <c r="D20" s="785">
        <v>7450048.5312699992</v>
      </c>
      <c r="E20" s="298"/>
      <c r="F20" s="298"/>
    </row>
    <row r="21" spans="1:6" s="267" customFormat="1">
      <c r="A21" s="792" t="s">
        <v>834</v>
      </c>
      <c r="B21" s="785">
        <v>280962.58113000001</v>
      </c>
      <c r="C21" s="785">
        <v>-22322.360209999955</v>
      </c>
      <c r="D21" s="785">
        <v>2888660.9820300001</v>
      </c>
      <c r="E21" s="298"/>
      <c r="F21" s="298"/>
    </row>
    <row r="22" spans="1:6" s="267" customFormat="1" ht="24">
      <c r="A22" s="789" t="s">
        <v>835</v>
      </c>
      <c r="B22" s="785">
        <v>26509.394929999999</v>
      </c>
      <c r="C22" s="785">
        <v>3579.9021599999978</v>
      </c>
      <c r="D22" s="785">
        <v>364149.89833999996</v>
      </c>
      <c r="E22" s="298"/>
      <c r="F22" s="298"/>
    </row>
    <row r="23" spans="1:6" s="267" customFormat="1">
      <c r="A23" s="789" t="s">
        <v>836</v>
      </c>
      <c r="B23" s="785">
        <v>164569.55617</v>
      </c>
      <c r="C23" s="785">
        <v>-21139.623200000002</v>
      </c>
      <c r="D23" s="785">
        <v>1870966.8971800003</v>
      </c>
      <c r="E23" s="298"/>
      <c r="F23" s="298"/>
    </row>
    <row r="24" spans="1:6" s="267" customFormat="1">
      <c r="A24" s="788" t="s">
        <v>837</v>
      </c>
      <c r="B24" s="785">
        <v>1043.1657699999998</v>
      </c>
      <c r="C24" s="785">
        <v>-399.00431000000026</v>
      </c>
      <c r="D24" s="785">
        <v>22922.717989999997</v>
      </c>
      <c r="E24" s="298"/>
      <c r="F24" s="298"/>
    </row>
    <row r="25" spans="1:6" s="267" customFormat="1" ht="30.75" customHeight="1">
      <c r="A25" s="789" t="s">
        <v>838</v>
      </c>
      <c r="B25" s="785">
        <v>1170.7895800000001</v>
      </c>
      <c r="C25" s="785">
        <v>-536.10438999999997</v>
      </c>
      <c r="D25" s="785">
        <v>24519.063399999999</v>
      </c>
      <c r="E25" s="298"/>
      <c r="F25" s="298"/>
    </row>
    <row r="26" spans="1:6">
      <c r="A26" s="790" t="s">
        <v>839</v>
      </c>
      <c r="B26" s="791">
        <v>1153727.4317100001</v>
      </c>
      <c r="C26" s="791">
        <v>793.13337000017054</v>
      </c>
      <c r="D26" s="791">
        <v>12658709.50334</v>
      </c>
      <c r="E26" s="299"/>
      <c r="F26" s="299"/>
    </row>
    <row r="27" spans="1:6">
      <c r="A27" s="367" t="s">
        <v>965</v>
      </c>
      <c r="B27" s="785">
        <v>193037.81979999994</v>
      </c>
      <c r="C27" s="785">
        <v>-7261.8984100001398</v>
      </c>
      <c r="D27" s="785">
        <v>193037.81980000064</v>
      </c>
      <c r="E27" s="299"/>
      <c r="F27" s="299"/>
    </row>
    <row r="28" spans="1:6" ht="12.75" customHeight="1">
      <c r="A28" s="13" t="s">
        <v>620</v>
      </c>
      <c r="B28" s="858"/>
      <c r="C28" s="864"/>
    </row>
    <row r="29" spans="1:6" s="267" customFormat="1" ht="12.75" customHeight="1">
      <c r="A29" s="48" t="s">
        <v>964</v>
      </c>
      <c r="B29" s="858"/>
      <c r="C29" s="858"/>
    </row>
    <row r="30" spans="1:6" ht="12.75" customHeight="1">
      <c r="A30" s="863" t="s">
        <v>983</v>
      </c>
    </row>
    <row r="31" spans="1:6" ht="12.75" customHeight="1">
      <c r="D31" s="8" t="str">
        <f>Naslovnica!A20</f>
        <v>Prosinac 2021.</v>
      </c>
    </row>
    <row r="32" spans="1:6" ht="12.75" customHeight="1">
      <c r="A32" s="347" t="s">
        <v>677</v>
      </c>
      <c r="B32" s="306"/>
      <c r="C32" s="306"/>
      <c r="D32" s="542" t="str">
        <f>Naslovnica!A24</f>
        <v>December 2021</v>
      </c>
      <c r="E32" s="267"/>
    </row>
    <row r="33" spans="1:6" ht="12.75" customHeight="1">
      <c r="A33" s="564" t="s">
        <v>808</v>
      </c>
      <c r="B33" s="306"/>
      <c r="C33" s="306"/>
      <c r="D33" s="65" t="s">
        <v>619</v>
      </c>
      <c r="E33" s="267"/>
      <c r="F33" s="267"/>
    </row>
    <row r="34" spans="1:6" ht="28.5" customHeight="1">
      <c r="A34" s="694"/>
      <c r="B34" s="781" t="str">
        <f>$D$1</f>
        <v>Prosinac 2021.</v>
      </c>
      <c r="C34" s="782" t="str">
        <f>$C$5</f>
        <v>Promjena u odnosu na prethodni mjesec</v>
      </c>
      <c r="D34" s="782" t="s">
        <v>18</v>
      </c>
      <c r="E34" s="267"/>
      <c r="F34" s="267"/>
    </row>
    <row r="35" spans="1:6" s="267" customFormat="1" ht="24">
      <c r="A35" s="694"/>
      <c r="B35" s="783" t="str">
        <f>D2</f>
        <v>December 2021</v>
      </c>
      <c r="C35" s="783" t="s">
        <v>45</v>
      </c>
      <c r="D35" s="801" t="s">
        <v>250</v>
      </c>
    </row>
    <row r="36" spans="1:6" ht="25.5">
      <c r="A36" s="777" t="s">
        <v>807</v>
      </c>
      <c r="B36" s="343">
        <v>350615.55441000004</v>
      </c>
      <c r="C36" s="343">
        <v>-4470.5124599999981</v>
      </c>
      <c r="D36" s="343">
        <v>342471.13946000003</v>
      </c>
      <c r="E36" s="303"/>
      <c r="F36" s="303"/>
    </row>
    <row r="37" spans="1:6" ht="14.25" customHeight="1">
      <c r="A37" s="345" t="s">
        <v>799</v>
      </c>
      <c r="B37" s="343"/>
      <c r="C37" s="343"/>
      <c r="D37" s="343"/>
      <c r="E37" s="298"/>
      <c r="F37" s="298"/>
    </row>
    <row r="38" spans="1:6">
      <c r="A38" s="346" t="s">
        <v>800</v>
      </c>
      <c r="B38" s="343">
        <v>25622.699270000001</v>
      </c>
      <c r="C38" s="343">
        <v>3791.2092599999996</v>
      </c>
      <c r="D38" s="343">
        <v>355004.96623000002</v>
      </c>
      <c r="E38" s="301"/>
      <c r="F38" s="301"/>
    </row>
    <row r="39" spans="1:6" ht="26.25" customHeight="1">
      <c r="A39" s="346" t="s">
        <v>801</v>
      </c>
      <c r="B39" s="343">
        <v>886.69566000000009</v>
      </c>
      <c r="C39" s="343">
        <v>-211.30709999999999</v>
      </c>
      <c r="D39" s="343">
        <v>9144.9321099999997</v>
      </c>
      <c r="E39" s="301"/>
      <c r="F39" s="301"/>
    </row>
    <row r="40" spans="1:6" s="267" customFormat="1" ht="25.5">
      <c r="A40" s="346" t="s">
        <v>802</v>
      </c>
      <c r="B40" s="343">
        <v>49.01885</v>
      </c>
      <c r="C40" s="343">
        <v>3.4722500000000025</v>
      </c>
      <c r="D40" s="343">
        <v>701.07058000000018</v>
      </c>
      <c r="E40" s="301"/>
      <c r="F40" s="301"/>
    </row>
    <row r="41" spans="1:6" s="267" customFormat="1">
      <c r="A41" s="696" t="s">
        <v>803</v>
      </c>
      <c r="B41" s="695">
        <v>26558.413780000003</v>
      </c>
      <c r="C41" s="695">
        <v>3583.3744100000004</v>
      </c>
      <c r="D41" s="695">
        <v>364850.96892000001</v>
      </c>
      <c r="E41" s="301"/>
      <c r="F41" s="301"/>
    </row>
    <row r="42" spans="1:6" s="267" customFormat="1">
      <c r="A42" s="345" t="s">
        <v>804</v>
      </c>
      <c r="B42" s="343"/>
      <c r="C42" s="343"/>
      <c r="D42" s="343"/>
      <c r="E42" s="301"/>
      <c r="F42" s="301"/>
    </row>
    <row r="43" spans="1:6" ht="25.5">
      <c r="A43" s="346" t="s">
        <v>805</v>
      </c>
      <c r="B43" s="343">
        <v>25323.254300000001</v>
      </c>
      <c r="C43" s="343">
        <v>-2076.7509299999983</v>
      </c>
      <c r="D43" s="343">
        <v>354819.34276000003</v>
      </c>
      <c r="E43" s="300"/>
      <c r="F43" s="300"/>
    </row>
    <row r="44" spans="1:6" ht="25.5">
      <c r="A44" s="346" t="s">
        <v>806</v>
      </c>
      <c r="B44" s="343">
        <v>49.01885</v>
      </c>
      <c r="C44" s="343">
        <v>3.4722500000000025</v>
      </c>
      <c r="D44" s="343">
        <v>701.07058000000018</v>
      </c>
      <c r="E44" s="301"/>
      <c r="F44" s="301"/>
    </row>
    <row r="45" spans="1:6">
      <c r="A45" s="696" t="s">
        <v>803</v>
      </c>
      <c r="B45" s="695">
        <v>25372.273150000001</v>
      </c>
      <c r="C45" s="695">
        <v>-2073.2786799999994</v>
      </c>
      <c r="D45" s="695">
        <v>355520.41334000003</v>
      </c>
      <c r="E45" s="300"/>
      <c r="F45" s="300"/>
    </row>
    <row r="46" spans="1:6">
      <c r="A46" s="342" t="s">
        <v>798</v>
      </c>
      <c r="B46" s="343">
        <v>351801.69504000002</v>
      </c>
      <c r="C46" s="343">
        <v>1186.1406299999799</v>
      </c>
      <c r="D46" s="343">
        <v>351801.69504000008</v>
      </c>
      <c r="E46" s="302"/>
      <c r="F46" s="302"/>
    </row>
    <row r="47" spans="1:6" ht="12.75" customHeight="1">
      <c r="A47" s="13" t="s">
        <v>620</v>
      </c>
    </row>
    <row r="48" spans="1:6" ht="12.75" customHeight="1"/>
    <row r="49" spans="1:4" ht="12.75" customHeight="1">
      <c r="A49" s="627" t="s">
        <v>83</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840</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678</v>
      </c>
      <c r="E1" s="140" t="str">
        <f>Naslovnica!A20</f>
        <v>Prosinac 2021.</v>
      </c>
    </row>
    <row r="2" spans="1:7" ht="12.75" customHeight="1">
      <c r="A2" s="564" t="s">
        <v>967</v>
      </c>
      <c r="E2" s="542" t="str">
        <f>Naslovnica!A24</f>
        <v>December 2021</v>
      </c>
    </row>
    <row r="3" spans="1:7">
      <c r="A3" s="307"/>
      <c r="B3" s="303"/>
      <c r="C3" s="303"/>
      <c r="D3" s="65" t="s">
        <v>579</v>
      </c>
      <c r="F3" s="303"/>
      <c r="G3" s="308"/>
    </row>
    <row r="4" spans="1:7" ht="48.75" customHeight="1">
      <c r="A4" s="1073" t="s">
        <v>608</v>
      </c>
      <c r="B4" s="1075" t="s">
        <v>968</v>
      </c>
      <c r="C4" s="1075"/>
      <c r="D4" s="1075"/>
      <c r="E4" s="779"/>
      <c r="F4" s="307"/>
      <c r="G4" s="307"/>
    </row>
    <row r="5" spans="1:7" ht="60">
      <c r="A5" s="1073"/>
      <c r="B5" s="697" t="s">
        <v>609</v>
      </c>
      <c r="C5" s="697" t="s">
        <v>610</v>
      </c>
      <c r="D5" s="697" t="s">
        <v>611</v>
      </c>
      <c r="E5" s="309"/>
      <c r="F5" s="309"/>
    </row>
    <row r="6" spans="1:7" ht="12.75" customHeight="1">
      <c r="A6" s="350" t="s">
        <v>119</v>
      </c>
      <c r="B6" s="351">
        <v>7266.6318600000004</v>
      </c>
      <c r="C6" s="351">
        <v>67862.371650000001</v>
      </c>
      <c r="D6" s="351">
        <v>196902.09071999995</v>
      </c>
      <c r="E6" s="310"/>
      <c r="F6" s="310"/>
      <c r="G6" s="53"/>
    </row>
    <row r="7" spans="1:7" ht="12.75" customHeight="1">
      <c r="A7" s="352" t="s">
        <v>120</v>
      </c>
      <c r="B7" s="351">
        <v>221748.84206</v>
      </c>
      <c r="C7" s="351">
        <v>2488404.2418499999</v>
      </c>
      <c r="D7" s="351">
        <v>35439613.187279992</v>
      </c>
      <c r="E7" s="310"/>
      <c r="F7" s="310"/>
      <c r="G7" s="53"/>
    </row>
    <row r="8" spans="1:7" ht="12.75" customHeight="1">
      <c r="A8" s="352" t="s">
        <v>121</v>
      </c>
      <c r="B8" s="351">
        <v>12040.455019999999</v>
      </c>
      <c r="C8" s="351">
        <v>127269.07452999997</v>
      </c>
      <c r="D8" s="351">
        <v>556317.95284000016</v>
      </c>
      <c r="E8" s="310"/>
      <c r="F8" s="310"/>
      <c r="G8" s="53"/>
    </row>
    <row r="9" spans="1:7" ht="12.75" customHeight="1">
      <c r="A9" s="698" t="s">
        <v>243</v>
      </c>
      <c r="B9" s="699">
        <v>241055.92893999998</v>
      </c>
      <c r="C9" s="699">
        <v>2683535.6880299998</v>
      </c>
      <c r="D9" s="699">
        <v>36192833.23083999</v>
      </c>
      <c r="E9" s="311"/>
      <c r="F9" s="311"/>
      <c r="G9" s="53"/>
    </row>
    <row r="10" spans="1:7" ht="12.75" customHeight="1">
      <c r="A10" s="352" t="s">
        <v>122</v>
      </c>
      <c r="B10" s="351">
        <v>7329.9614599999995</v>
      </c>
      <c r="C10" s="351">
        <v>67113.042579999994</v>
      </c>
      <c r="D10" s="351">
        <v>137560.09985999999</v>
      </c>
      <c r="E10" s="310"/>
      <c r="F10" s="310"/>
      <c r="G10" s="53"/>
    </row>
    <row r="11" spans="1:7" ht="12.75" customHeight="1">
      <c r="A11" s="352" t="s">
        <v>123</v>
      </c>
      <c r="B11" s="351">
        <v>96910.265329999995</v>
      </c>
      <c r="C11" s="351">
        <v>1071966.4192400002</v>
      </c>
      <c r="D11" s="351">
        <v>12502349.078389995</v>
      </c>
      <c r="E11" s="310"/>
      <c r="F11" s="310"/>
      <c r="G11" s="53"/>
    </row>
    <row r="12" spans="1:7" ht="12.75" customHeight="1">
      <c r="A12" s="352" t="s">
        <v>124</v>
      </c>
      <c r="B12" s="351">
        <v>3236.71398</v>
      </c>
      <c r="C12" s="351">
        <v>33027.227400000003</v>
      </c>
      <c r="D12" s="351">
        <v>145037.84974999996</v>
      </c>
      <c r="E12" s="310"/>
      <c r="F12" s="310"/>
      <c r="G12" s="53"/>
    </row>
    <row r="13" spans="1:7" ht="12.75" customHeight="1">
      <c r="A13" s="698" t="s">
        <v>244</v>
      </c>
      <c r="B13" s="699">
        <v>107476.94077</v>
      </c>
      <c r="C13" s="699">
        <v>1172106.6892200001</v>
      </c>
      <c r="D13" s="699">
        <v>12784947.027999993</v>
      </c>
      <c r="E13" s="311"/>
      <c r="F13" s="311"/>
      <c r="G13" s="53"/>
    </row>
    <row r="14" spans="1:7" ht="12.75" customHeight="1">
      <c r="A14" s="352" t="s">
        <v>125</v>
      </c>
      <c r="B14" s="351">
        <v>10963.304539999999</v>
      </c>
      <c r="C14" s="351">
        <v>95066.012869999977</v>
      </c>
      <c r="D14" s="351">
        <v>168635.71124999999</v>
      </c>
      <c r="E14" s="310"/>
      <c r="F14" s="310"/>
      <c r="G14" s="53"/>
    </row>
    <row r="15" spans="1:7" ht="12.75" customHeight="1">
      <c r="A15" s="352" t="s">
        <v>126</v>
      </c>
      <c r="B15" s="351">
        <v>113430.39612</v>
      </c>
      <c r="C15" s="351">
        <v>1265352.16979</v>
      </c>
      <c r="D15" s="351">
        <v>16333150.760789996</v>
      </c>
      <c r="E15" s="310"/>
      <c r="F15" s="310"/>
      <c r="G15" s="53"/>
    </row>
    <row r="16" spans="1:7" ht="12.75" customHeight="1">
      <c r="A16" s="352" t="s">
        <v>127</v>
      </c>
      <c r="B16" s="351">
        <v>5082.9287699999995</v>
      </c>
      <c r="C16" s="351">
        <v>52787.733029999989</v>
      </c>
      <c r="D16" s="351">
        <v>226468.57551999998</v>
      </c>
      <c r="E16" s="310"/>
      <c r="F16" s="310"/>
      <c r="G16" s="53"/>
    </row>
    <row r="17" spans="1:8" ht="12.75" customHeight="1">
      <c r="A17" s="698" t="s">
        <v>245</v>
      </c>
      <c r="B17" s="699">
        <v>129476.62943</v>
      </c>
      <c r="C17" s="699">
        <v>1413205.9156899999</v>
      </c>
      <c r="D17" s="699">
        <v>16728255.047559995</v>
      </c>
      <c r="E17" s="311"/>
      <c r="F17" s="311"/>
      <c r="G17" s="53"/>
    </row>
    <row r="18" spans="1:8" ht="12.75" customHeight="1">
      <c r="A18" s="352" t="s">
        <v>128</v>
      </c>
      <c r="B18" s="351">
        <v>6712.5470599999999</v>
      </c>
      <c r="C18" s="351">
        <v>61080.235470000007</v>
      </c>
      <c r="D18" s="351">
        <v>149731.34454000002</v>
      </c>
      <c r="E18" s="310"/>
      <c r="F18" s="310"/>
      <c r="G18" s="53"/>
    </row>
    <row r="19" spans="1:8" ht="12.75" customHeight="1">
      <c r="A19" s="352" t="s">
        <v>129</v>
      </c>
      <c r="B19" s="351">
        <v>181572.8499</v>
      </c>
      <c r="C19" s="351">
        <v>2023269.9190199999</v>
      </c>
      <c r="D19" s="351">
        <v>27851545.004310008</v>
      </c>
      <c r="E19" s="310"/>
      <c r="F19" s="310"/>
      <c r="G19" s="53"/>
    </row>
    <row r="20" spans="1:8" ht="12.75" customHeight="1">
      <c r="A20" s="352" t="s">
        <v>130</v>
      </c>
      <c r="B20" s="351">
        <v>9777.3606600000003</v>
      </c>
      <c r="C20" s="351">
        <v>102946.63118000001</v>
      </c>
      <c r="D20" s="351">
        <v>464381.54685000022</v>
      </c>
      <c r="E20" s="310"/>
      <c r="F20" s="310"/>
      <c r="G20" s="53"/>
    </row>
    <row r="21" spans="1:8" ht="12.75" customHeight="1">
      <c r="A21" s="698" t="s">
        <v>246</v>
      </c>
      <c r="B21" s="699">
        <v>198062.75762000002</v>
      </c>
      <c r="C21" s="699">
        <v>2187296.7856699997</v>
      </c>
      <c r="D21" s="699">
        <v>28465657.895700008</v>
      </c>
      <c r="E21" s="311"/>
      <c r="F21" s="311"/>
      <c r="G21" s="53"/>
    </row>
    <row r="22" spans="1:8" ht="12.75" customHeight="1">
      <c r="A22" s="353" t="s">
        <v>247</v>
      </c>
      <c r="B22" s="354">
        <v>32272.444919999998</v>
      </c>
      <c r="C22" s="354">
        <v>291121.66256999999</v>
      </c>
      <c r="D22" s="354">
        <v>652829.24636999995</v>
      </c>
      <c r="E22" s="311"/>
      <c r="F22" s="311"/>
      <c r="G22" s="53"/>
      <c r="H22" s="135"/>
    </row>
    <row r="23" spans="1:8" ht="12.75" customHeight="1">
      <c r="A23" s="353" t="s">
        <v>248</v>
      </c>
      <c r="B23" s="354">
        <v>613662.35340999998</v>
      </c>
      <c r="C23" s="354">
        <v>6848992.7499000002</v>
      </c>
      <c r="D23" s="354">
        <v>92126658.030769989</v>
      </c>
      <c r="E23" s="311"/>
      <c r="F23" s="311"/>
      <c r="G23" s="53"/>
      <c r="H23" s="135"/>
    </row>
    <row r="24" spans="1:8" ht="12.75" customHeight="1">
      <c r="A24" s="353" t="s">
        <v>249</v>
      </c>
      <c r="B24" s="354">
        <v>30137.458429999999</v>
      </c>
      <c r="C24" s="354">
        <v>316030.66613999999</v>
      </c>
      <c r="D24" s="354">
        <v>1392205.9249600002</v>
      </c>
      <c r="E24" s="311"/>
      <c r="F24" s="311"/>
      <c r="G24" s="53"/>
      <c r="H24" s="135"/>
    </row>
    <row r="25" spans="1:8">
      <c r="A25" s="700" t="s">
        <v>612</v>
      </c>
      <c r="B25" s="701">
        <v>676072.25676000002</v>
      </c>
      <c r="C25" s="701">
        <v>7456145.0786100002</v>
      </c>
      <c r="D25" s="701">
        <v>94171693.202099994</v>
      </c>
      <c r="E25" s="311"/>
      <c r="F25" s="311"/>
      <c r="H25" s="135"/>
    </row>
    <row r="26" spans="1:8" ht="21.75" customHeight="1">
      <c r="A26" s="1077" t="s">
        <v>23</v>
      </c>
      <c r="B26" s="1077"/>
      <c r="C26" s="1077"/>
      <c r="D26" s="1077"/>
      <c r="E26" s="1077"/>
      <c r="F26" s="797"/>
      <c r="G26" s="797"/>
    </row>
    <row r="27" spans="1:8" ht="21" customHeight="1">
      <c r="A27" s="1078" t="s">
        <v>24</v>
      </c>
      <c r="B27" s="1078"/>
      <c r="C27" s="1078"/>
      <c r="D27" s="1078"/>
      <c r="E27" s="1078"/>
      <c r="F27" s="798"/>
      <c r="G27" s="798"/>
    </row>
    <row r="28" spans="1:8" ht="12.75" customHeight="1"/>
    <row r="29" spans="1:8" ht="12.75" customHeight="1">
      <c r="A29" s="153" t="s">
        <v>679</v>
      </c>
      <c r="E29" s="140" t="str">
        <f>Naslovnica!A20</f>
        <v>Prosinac 2021.</v>
      </c>
    </row>
    <row r="30" spans="1:8" ht="12.75" customHeight="1">
      <c r="A30" s="564" t="s">
        <v>980</v>
      </c>
      <c r="E30" s="542" t="str">
        <f>Naslovnica!A24</f>
        <v>December 2021</v>
      </c>
    </row>
    <row r="31" spans="1:8" ht="12.75" customHeight="1">
      <c r="D31" s="305"/>
      <c r="E31" s="65" t="s">
        <v>331</v>
      </c>
    </row>
    <row r="32" spans="1:8" ht="25.5" customHeight="1">
      <c r="A32" s="1073" t="s">
        <v>613</v>
      </c>
      <c r="B32" s="1076" t="s">
        <v>854</v>
      </c>
      <c r="C32" s="1076"/>
      <c r="D32" s="1076" t="s">
        <v>853</v>
      </c>
      <c r="E32" s="1076"/>
      <c r="F32" s="794"/>
      <c r="G32" s="794"/>
    </row>
    <row r="33" spans="1:6" ht="60">
      <c r="A33" s="1073"/>
      <c r="B33" s="697" t="s">
        <v>609</v>
      </c>
      <c r="C33" s="697" t="s">
        <v>614</v>
      </c>
      <c r="D33" s="697" t="s">
        <v>609</v>
      </c>
      <c r="E33" s="697" t="s">
        <v>614</v>
      </c>
    </row>
    <row r="34" spans="1:6">
      <c r="A34" s="350" t="s">
        <v>119</v>
      </c>
      <c r="B34" s="355">
        <v>36.516359999999999</v>
      </c>
      <c r="C34" s="355">
        <v>341.01459999999997</v>
      </c>
      <c r="D34" s="356">
        <v>2.4700000000000004E-3</v>
      </c>
      <c r="E34" s="357">
        <v>0.28177000000000002</v>
      </c>
    </row>
    <row r="35" spans="1:6" ht="12.75" customHeight="1">
      <c r="A35" s="352" t="s">
        <v>120</v>
      </c>
      <c r="B35" s="355">
        <v>1114.2067</v>
      </c>
      <c r="C35" s="355">
        <v>12503.368899999999</v>
      </c>
      <c r="D35" s="356">
        <v>0</v>
      </c>
      <c r="E35" s="357">
        <v>0.14463000000000001</v>
      </c>
      <c r="F35" s="53"/>
    </row>
    <row r="36" spans="1:6" ht="12.75" customHeight="1">
      <c r="A36" s="352" t="s">
        <v>121</v>
      </c>
      <c r="B36" s="355">
        <v>60.498379999999997</v>
      </c>
      <c r="C36" s="355">
        <v>639.49154999999996</v>
      </c>
      <c r="D36" s="356">
        <v>0</v>
      </c>
      <c r="E36" s="357">
        <v>0</v>
      </c>
      <c r="F36" s="53"/>
    </row>
    <row r="37" spans="1:6" ht="12.75" customHeight="1">
      <c r="A37" s="698" t="s">
        <v>243</v>
      </c>
      <c r="B37" s="702">
        <v>1211.22144</v>
      </c>
      <c r="C37" s="702">
        <v>13483.875050000001</v>
      </c>
      <c r="D37" s="703">
        <v>2.4700000000000004E-3</v>
      </c>
      <c r="E37" s="704">
        <v>0.4264</v>
      </c>
      <c r="F37" s="53"/>
    </row>
    <row r="38" spans="1:6" ht="12.75" customHeight="1">
      <c r="A38" s="352" t="s">
        <v>122</v>
      </c>
      <c r="B38" s="355">
        <v>36.832999999999998</v>
      </c>
      <c r="C38" s="355">
        <v>337.24964</v>
      </c>
      <c r="D38" s="356">
        <v>2.6602199999999998</v>
      </c>
      <c r="E38" s="357">
        <v>3.9704700000000002</v>
      </c>
      <c r="F38" s="53"/>
    </row>
    <row r="39" spans="1:6" ht="12.75" customHeight="1">
      <c r="A39" s="352" t="s">
        <v>123</v>
      </c>
      <c r="B39" s="355">
        <v>486.93539000000004</v>
      </c>
      <c r="C39" s="355">
        <v>5386.2569699999995</v>
      </c>
      <c r="D39" s="356">
        <v>0</v>
      </c>
      <c r="E39" s="357">
        <v>0.2964</v>
      </c>
      <c r="F39" s="53"/>
    </row>
    <row r="40" spans="1:6" ht="12.75" customHeight="1">
      <c r="A40" s="352" t="s">
        <v>124</v>
      </c>
      <c r="B40" s="355">
        <v>16.26239</v>
      </c>
      <c r="C40" s="355">
        <v>165.94762000000006</v>
      </c>
      <c r="D40" s="356">
        <v>0</v>
      </c>
      <c r="E40" s="357">
        <v>0</v>
      </c>
      <c r="F40" s="53"/>
    </row>
    <row r="41" spans="1:6" ht="12.75" customHeight="1">
      <c r="A41" s="698" t="s">
        <v>244</v>
      </c>
      <c r="B41" s="702">
        <v>540.03078000000005</v>
      </c>
      <c r="C41" s="702">
        <v>5889.4542299999994</v>
      </c>
      <c r="D41" s="703">
        <v>2.6602199999999998</v>
      </c>
      <c r="E41" s="704">
        <v>4.2668699999999999</v>
      </c>
      <c r="F41" s="53"/>
    </row>
    <row r="42" spans="1:6" ht="12.75" customHeight="1">
      <c r="A42" s="352" t="s">
        <v>125</v>
      </c>
      <c r="B42" s="355">
        <v>55.093739999999997</v>
      </c>
      <c r="C42" s="355">
        <v>477.72257999999999</v>
      </c>
      <c r="D42" s="356">
        <v>4.3899999999999998E-3</v>
      </c>
      <c r="E42" s="357">
        <v>0.19667000000000001</v>
      </c>
      <c r="F42" s="53"/>
    </row>
    <row r="43" spans="1:6" ht="12.75" customHeight="1">
      <c r="A43" s="352" t="s">
        <v>126</v>
      </c>
      <c r="B43" s="355">
        <v>569.93992000000003</v>
      </c>
      <c r="C43" s="355">
        <v>6357.9490699999997</v>
      </c>
      <c r="D43" s="356">
        <v>0</v>
      </c>
      <c r="E43" s="357">
        <v>8.1720000000000001E-2</v>
      </c>
      <c r="F43" s="53"/>
    </row>
    <row r="44" spans="1:6" ht="12.75" customHeight="1">
      <c r="A44" s="352" t="s">
        <v>127</v>
      </c>
      <c r="B44" s="355">
        <v>25.539400000000001</v>
      </c>
      <c r="C44" s="355">
        <v>265.24342000000001</v>
      </c>
      <c r="D44" s="356">
        <v>0</v>
      </c>
      <c r="E44" s="357">
        <v>0</v>
      </c>
      <c r="F44" s="53"/>
    </row>
    <row r="45" spans="1:6" ht="12.75" customHeight="1">
      <c r="A45" s="698" t="s">
        <v>245</v>
      </c>
      <c r="B45" s="702">
        <v>595.47932000000003</v>
      </c>
      <c r="C45" s="702">
        <v>7100.9150699999991</v>
      </c>
      <c r="D45" s="703">
        <v>4.3899999999999998E-3</v>
      </c>
      <c r="E45" s="704">
        <v>0.27839000000000003</v>
      </c>
      <c r="F45" s="53"/>
    </row>
    <row r="46" spans="1:6" ht="12.75" customHeight="1">
      <c r="A46" s="352" t="s">
        <v>128</v>
      </c>
      <c r="B46" s="355">
        <v>33.731360000000002</v>
      </c>
      <c r="C46" s="355">
        <v>306.93566000000004</v>
      </c>
      <c r="D46" s="356">
        <v>3.29E-3</v>
      </c>
      <c r="E46" s="357">
        <v>2.3449499999999999</v>
      </c>
      <c r="F46" s="53"/>
    </row>
    <row r="47" spans="1:6" ht="12.75" customHeight="1">
      <c r="A47" s="352" t="s">
        <v>129</v>
      </c>
      <c r="B47" s="355">
        <v>912.33395999999993</v>
      </c>
      <c r="C47" s="355">
        <v>10166.24646</v>
      </c>
      <c r="D47" s="356">
        <v>0</v>
      </c>
      <c r="E47" s="357">
        <v>4.9689999999999998E-2</v>
      </c>
      <c r="F47" s="53"/>
    </row>
    <row r="48" spans="1:6" ht="12.75" customHeight="1">
      <c r="A48" s="352" t="s">
        <v>130</v>
      </c>
      <c r="B48" s="355">
        <v>49.126400000000004</v>
      </c>
      <c r="C48" s="355">
        <v>517.27902000000006</v>
      </c>
      <c r="D48" s="356">
        <v>0</v>
      </c>
      <c r="E48" s="357">
        <v>0</v>
      </c>
      <c r="F48" s="53"/>
    </row>
    <row r="49" spans="1:6" ht="12.75" customHeight="1">
      <c r="A49" s="698" t="s">
        <v>246</v>
      </c>
      <c r="B49" s="702">
        <v>995.19171999999992</v>
      </c>
      <c r="C49" s="702">
        <v>10990.461139999999</v>
      </c>
      <c r="D49" s="703">
        <v>3.29E-3</v>
      </c>
      <c r="E49" s="704">
        <v>2.3946399999999999</v>
      </c>
      <c r="F49" s="53"/>
    </row>
    <row r="50" spans="1:6" ht="12.75" customHeight="1">
      <c r="A50" s="353" t="s">
        <v>247</v>
      </c>
      <c r="B50" s="358">
        <v>162.17445999999998</v>
      </c>
      <c r="C50" s="358">
        <v>1462.9224800000002</v>
      </c>
      <c r="D50" s="359">
        <v>2.6703699999999997</v>
      </c>
      <c r="E50" s="360">
        <v>6.7938600000000005</v>
      </c>
      <c r="F50" s="53"/>
    </row>
    <row r="51" spans="1:6" ht="12.75" customHeight="1">
      <c r="A51" s="353" t="s">
        <v>248</v>
      </c>
      <c r="B51" s="358">
        <v>3083.41597</v>
      </c>
      <c r="C51" s="358">
        <v>34413.821400000001</v>
      </c>
      <c r="D51" s="359">
        <v>0</v>
      </c>
      <c r="E51" s="360">
        <v>0.57244000000000006</v>
      </c>
      <c r="F51" s="53"/>
    </row>
    <row r="52" spans="1:6" ht="12.75" customHeight="1">
      <c r="A52" s="353" t="s">
        <v>249</v>
      </c>
      <c r="B52" s="358">
        <v>151.42657</v>
      </c>
      <c r="C52" s="358">
        <v>1587.9616099999998</v>
      </c>
      <c r="D52" s="359">
        <v>0</v>
      </c>
      <c r="E52" s="360">
        <v>0</v>
      </c>
      <c r="F52" s="44"/>
    </row>
    <row r="53" spans="1:6" ht="12.75" customHeight="1">
      <c r="A53" s="700" t="s">
        <v>612</v>
      </c>
      <c r="B53" s="705">
        <v>3397.0170000000003</v>
      </c>
      <c r="C53" s="705">
        <v>37464.70549</v>
      </c>
      <c r="D53" s="706">
        <v>2.6703699999999997</v>
      </c>
      <c r="E53" s="707">
        <v>7.3663000000000007</v>
      </c>
    </row>
    <row r="54" spans="1:6" ht="24.75" customHeight="1">
      <c r="A54" s="1079" t="s">
        <v>25</v>
      </c>
      <c r="B54" s="1079"/>
      <c r="C54" s="1079"/>
      <c r="D54" s="1079"/>
      <c r="E54" s="1079"/>
      <c r="F54" s="799"/>
    </row>
    <row r="55" spans="1:6">
      <c r="A55" s="570" t="s">
        <v>26</v>
      </c>
      <c r="B55" s="177"/>
      <c r="C55" s="177"/>
      <c r="D55" s="177"/>
      <c r="E55" s="177"/>
      <c r="F55" s="177"/>
    </row>
    <row r="56" spans="1:6" ht="12.75" customHeight="1">
      <c r="A56" s="17" t="s">
        <v>615</v>
      </c>
    </row>
    <row r="57" spans="1:6" ht="12.75" customHeight="1"/>
    <row r="58" spans="1:6" ht="12.75" customHeight="1">
      <c r="A58" s="312" t="s">
        <v>680</v>
      </c>
      <c r="D58" s="140" t="str">
        <f t="shared" ref="D58:D59" si="0">E1</f>
        <v>Prosinac 2021.</v>
      </c>
    </row>
    <row r="59" spans="1:6" ht="12.75" customHeight="1">
      <c r="A59" s="571" t="s">
        <v>681</v>
      </c>
      <c r="D59" s="542" t="str">
        <f t="shared" si="0"/>
        <v>December 2021</v>
      </c>
    </row>
    <row r="60" spans="1:6" ht="12.75" customHeight="1">
      <c r="D60" s="65" t="s">
        <v>579</v>
      </c>
    </row>
    <row r="61" spans="1:6" ht="42.75" customHeight="1">
      <c r="A61" s="1074" t="s">
        <v>613</v>
      </c>
      <c r="B61" s="1075" t="s">
        <v>616</v>
      </c>
      <c r="C61" s="1075"/>
      <c r="D61" s="1075"/>
      <c r="E61" s="795"/>
    </row>
    <row r="62" spans="1:6" ht="60">
      <c r="A62" s="1074"/>
      <c r="B62" s="697" t="s">
        <v>609</v>
      </c>
      <c r="C62" s="697" t="s">
        <v>614</v>
      </c>
      <c r="D62" s="697" t="s">
        <v>617</v>
      </c>
    </row>
    <row r="63" spans="1:6" ht="12.75" customHeight="1">
      <c r="A63" s="350" t="s">
        <v>119</v>
      </c>
      <c r="B63" s="351">
        <v>111.57994000000001</v>
      </c>
      <c r="C63" s="351">
        <v>1104.0302900000002</v>
      </c>
      <c r="D63" s="351">
        <v>3401.1349699999987</v>
      </c>
    </row>
    <row r="64" spans="1:6" ht="12.75" customHeight="1">
      <c r="A64" s="352" t="s">
        <v>120</v>
      </c>
      <c r="B64" s="351">
        <v>19987.439630000001</v>
      </c>
      <c r="C64" s="351">
        <v>225074.30922000002</v>
      </c>
      <c r="D64" s="351">
        <v>2882144.5479899994</v>
      </c>
    </row>
    <row r="65" spans="1:4" ht="12.75" customHeight="1">
      <c r="A65" s="352" t="s">
        <v>121</v>
      </c>
      <c r="B65" s="351">
        <v>41301.007270000002</v>
      </c>
      <c r="C65" s="351">
        <v>480554.19718999992</v>
      </c>
      <c r="D65" s="351">
        <v>1758361.9593600002</v>
      </c>
    </row>
    <row r="66" spans="1:4" ht="12.75" customHeight="1">
      <c r="A66" s="698" t="s">
        <v>243</v>
      </c>
      <c r="B66" s="699">
        <v>61400.026840000006</v>
      </c>
      <c r="C66" s="699">
        <v>706732.53669999994</v>
      </c>
      <c r="D66" s="699">
        <v>4643907.6423199996</v>
      </c>
    </row>
    <row r="67" spans="1:4" ht="12.75" customHeight="1">
      <c r="A67" s="352" t="s">
        <v>122</v>
      </c>
      <c r="B67" s="351">
        <v>5.7161299999999997</v>
      </c>
      <c r="C67" s="351">
        <v>5.9386700000000001</v>
      </c>
      <c r="D67" s="351">
        <v>603.59276000000011</v>
      </c>
    </row>
    <row r="68" spans="1:4" ht="12.75" customHeight="1">
      <c r="A68" s="352" t="s">
        <v>123</v>
      </c>
      <c r="B68" s="351">
        <v>7341.1720700000005</v>
      </c>
      <c r="C68" s="351">
        <v>78496.012949999989</v>
      </c>
      <c r="D68" s="351">
        <v>1126216.9062699997</v>
      </c>
    </row>
    <row r="69" spans="1:4" ht="12.75" customHeight="1">
      <c r="A69" s="352" t="s">
        <v>124</v>
      </c>
      <c r="B69" s="351">
        <v>14920.805560000001</v>
      </c>
      <c r="C69" s="351">
        <v>153241.25656000001</v>
      </c>
      <c r="D69" s="351">
        <v>549737.1476899999</v>
      </c>
    </row>
    <row r="70" spans="1:4" ht="12.75" customHeight="1">
      <c r="A70" s="698" t="s">
        <v>244</v>
      </c>
      <c r="B70" s="699">
        <v>22267.693760000002</v>
      </c>
      <c r="C70" s="699">
        <v>231743.20818000002</v>
      </c>
      <c r="D70" s="699">
        <v>1676557.6467199996</v>
      </c>
    </row>
    <row r="71" spans="1:4">
      <c r="A71" s="352" t="s">
        <v>125</v>
      </c>
      <c r="B71" s="351">
        <v>0</v>
      </c>
      <c r="C71" s="351">
        <v>292.42184999999995</v>
      </c>
      <c r="D71" s="351">
        <v>2932.3670999999999</v>
      </c>
    </row>
    <row r="72" spans="1:4">
      <c r="A72" s="352" t="s">
        <v>126</v>
      </c>
      <c r="B72" s="351">
        <v>7986.1843399999998</v>
      </c>
      <c r="C72" s="351">
        <v>118076.52859000003</v>
      </c>
      <c r="D72" s="351">
        <v>1680722.9674899993</v>
      </c>
    </row>
    <row r="73" spans="1:4">
      <c r="A73" s="352" t="s">
        <v>127</v>
      </c>
      <c r="B73" s="351">
        <v>24671.708320000002</v>
      </c>
      <c r="C73" s="351">
        <v>225583.49360000002</v>
      </c>
      <c r="D73" s="351">
        <v>802967.31385999988</v>
      </c>
    </row>
    <row r="74" spans="1:4">
      <c r="A74" s="698" t="s">
        <v>245</v>
      </c>
      <c r="B74" s="699">
        <v>32657.892660000001</v>
      </c>
      <c r="C74" s="699">
        <v>343952.44404000003</v>
      </c>
      <c r="D74" s="699">
        <v>2486622.6484499993</v>
      </c>
    </row>
    <row r="75" spans="1:4">
      <c r="A75" s="352" t="s">
        <v>128</v>
      </c>
      <c r="B75" s="351">
        <v>0</v>
      </c>
      <c r="C75" s="351">
        <v>410.53384</v>
      </c>
      <c r="D75" s="351">
        <v>3146.2884299999996</v>
      </c>
    </row>
    <row r="76" spans="1:4">
      <c r="A76" s="352" t="s">
        <v>129</v>
      </c>
      <c r="B76" s="351">
        <v>14263.08995</v>
      </c>
      <c r="C76" s="351">
        <v>165020.22336999996</v>
      </c>
      <c r="D76" s="351">
        <v>2251510.9709399994</v>
      </c>
    </row>
    <row r="77" spans="1:4">
      <c r="A77" s="352" t="s">
        <v>130</v>
      </c>
      <c r="B77" s="351">
        <v>35488.487560000001</v>
      </c>
      <c r="C77" s="351">
        <v>412636.28097999998</v>
      </c>
      <c r="D77" s="351">
        <v>1587727.7216799997</v>
      </c>
    </row>
    <row r="78" spans="1:4">
      <c r="A78" s="698" t="s">
        <v>246</v>
      </c>
      <c r="B78" s="699">
        <v>49751.577510000003</v>
      </c>
      <c r="C78" s="699">
        <v>578067.03818999999</v>
      </c>
      <c r="D78" s="699">
        <v>3842384.9810499996</v>
      </c>
    </row>
    <row r="79" spans="1:4">
      <c r="A79" s="353" t="s">
        <v>247</v>
      </c>
      <c r="B79" s="354">
        <v>117.29607000000001</v>
      </c>
      <c r="C79" s="354">
        <v>1812.9246500000002</v>
      </c>
      <c r="D79" s="354">
        <v>10083.383259999999</v>
      </c>
    </row>
    <row r="80" spans="1:4">
      <c r="A80" s="353" t="s">
        <v>248</v>
      </c>
      <c r="B80" s="354">
        <v>49577.885990000002</v>
      </c>
      <c r="C80" s="354">
        <v>586667.07413000008</v>
      </c>
      <c r="D80" s="354">
        <v>7940595.3926899973</v>
      </c>
    </row>
    <row r="81" spans="1:5">
      <c r="A81" s="353" t="s">
        <v>249</v>
      </c>
      <c r="B81" s="354">
        <v>116382.00870999999</v>
      </c>
      <c r="C81" s="354">
        <v>1272015.2283299998</v>
      </c>
      <c r="D81" s="354">
        <v>4698794.1425899994</v>
      </c>
    </row>
    <row r="82" spans="1:5">
      <c r="A82" s="700" t="s">
        <v>618</v>
      </c>
      <c r="B82" s="701">
        <v>166077.19076999999</v>
      </c>
      <c r="C82" s="701">
        <v>1860495.2271099999</v>
      </c>
      <c r="D82" s="701">
        <v>12649472.918539997</v>
      </c>
    </row>
    <row r="83" spans="1:5">
      <c r="A83" s="17" t="s">
        <v>615</v>
      </c>
    </row>
    <row r="85" spans="1:5">
      <c r="A85" s="627" t="s">
        <v>83</v>
      </c>
      <c r="E85" s="14" t="s">
        <v>842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682</v>
      </c>
      <c r="G1" s="140" t="str">
        <f>Naslovnica!A20</f>
        <v>Prosinac 2021.</v>
      </c>
    </row>
    <row r="2" spans="1:10" ht="12.75" customHeight="1">
      <c r="A2" s="540" t="s">
        <v>971</v>
      </c>
      <c r="G2" s="542" t="str">
        <f>Naslovnica!A24</f>
        <v>December 2021</v>
      </c>
    </row>
    <row r="3" spans="1:10" ht="12.75" customHeight="1">
      <c r="E3" s="14" t="s">
        <v>331</v>
      </c>
      <c r="F3" s="313"/>
      <c r="G3" s="313"/>
    </row>
    <row r="4" spans="1:10" ht="16.5" customHeight="1">
      <c r="A4" s="1080" t="s">
        <v>598</v>
      </c>
      <c r="B4" s="1085" t="s">
        <v>597</v>
      </c>
      <c r="C4" s="1085"/>
      <c r="D4" s="1085"/>
      <c r="E4" s="1085"/>
      <c r="F4" s="267"/>
      <c r="G4" s="267"/>
    </row>
    <row r="5" spans="1:10" ht="12.75" customHeight="1">
      <c r="A5" s="1080"/>
      <c r="B5" s="1083" t="str">
        <f>Naslovnica!A20</f>
        <v>Prosinac 2021.</v>
      </c>
      <c r="C5" s="1083"/>
      <c r="D5" s="1084" t="s">
        <v>17</v>
      </c>
      <c r="E5" s="1084"/>
    </row>
    <row r="6" spans="1:10" ht="12.75" customHeight="1">
      <c r="A6" s="1080"/>
      <c r="B6" s="1081" t="str">
        <f>Naslovnica!A24</f>
        <v>December 2021</v>
      </c>
      <c r="C6" s="1081"/>
      <c r="D6" s="1082" t="s">
        <v>45</v>
      </c>
      <c r="E6" s="1082"/>
    </row>
    <row r="7" spans="1:10" ht="12.75" customHeight="1">
      <c r="A7" s="1080"/>
      <c r="B7" s="765" t="s">
        <v>27</v>
      </c>
      <c r="C7" s="708" t="s">
        <v>28</v>
      </c>
      <c r="D7" s="708" t="s">
        <v>149</v>
      </c>
      <c r="E7" s="708" t="s">
        <v>147</v>
      </c>
    </row>
    <row r="8" spans="1:10" ht="12.75" customHeight="1">
      <c r="A8" s="1080"/>
      <c r="B8" s="764" t="s">
        <v>29</v>
      </c>
      <c r="C8" s="709" t="s">
        <v>30</v>
      </c>
      <c r="D8" s="709" t="s">
        <v>29</v>
      </c>
      <c r="E8" s="709" t="s">
        <v>148</v>
      </c>
    </row>
    <row r="9" spans="1:10" ht="12.75" customHeight="1">
      <c r="A9" s="361" t="s">
        <v>119</v>
      </c>
      <c r="B9" s="362">
        <v>487691.66042999999</v>
      </c>
      <c r="C9" s="363">
        <v>3.6672894616830752E-3</v>
      </c>
      <c r="D9" s="362">
        <v>19014.910410000011</v>
      </c>
      <c r="E9" s="363">
        <v>4.0571482176550377E-2</v>
      </c>
      <c r="G9" s="135"/>
      <c r="H9" s="852"/>
      <c r="I9" s="837"/>
      <c r="J9" s="77"/>
    </row>
    <row r="10" spans="1:10" ht="12.75" customHeight="1">
      <c r="A10" s="361" t="s">
        <v>120</v>
      </c>
      <c r="B10" s="362">
        <v>46015782.259669997</v>
      </c>
      <c r="C10" s="363">
        <v>0.34602435728181269</v>
      </c>
      <c r="D10" s="362">
        <v>669615.97303000093</v>
      </c>
      <c r="E10" s="363">
        <v>1.4766760409187674E-2</v>
      </c>
      <c r="G10" s="135"/>
      <c r="H10" s="852"/>
      <c r="I10" s="837"/>
      <c r="J10" s="77"/>
    </row>
    <row r="11" spans="1:10" ht="12.75" customHeight="1">
      <c r="A11" s="361" t="s">
        <v>121</v>
      </c>
      <c r="B11" s="362">
        <v>3578888.7626999998</v>
      </c>
      <c r="C11" s="363">
        <v>2.6912129340931266E-2</v>
      </c>
      <c r="D11" s="362">
        <v>80699.872169999406</v>
      </c>
      <c r="E11" s="363">
        <v>2.3069043638113129E-2</v>
      </c>
      <c r="G11" s="135"/>
      <c r="H11" s="852"/>
      <c r="I11" s="837"/>
      <c r="J11" s="77"/>
    </row>
    <row r="12" spans="1:10" ht="12.75" customHeight="1">
      <c r="A12" s="710" t="s">
        <v>599</v>
      </c>
      <c r="B12" s="711">
        <v>50082362.682799995</v>
      </c>
      <c r="C12" s="712">
        <v>0.37660377608442702</v>
      </c>
      <c r="D12" s="711">
        <v>769330.75561000407</v>
      </c>
      <c r="E12" s="712">
        <v>1.5600962373311544E-2</v>
      </c>
      <c r="G12" s="135"/>
      <c r="H12" s="852"/>
      <c r="I12" s="837"/>
      <c r="J12" s="77"/>
    </row>
    <row r="13" spans="1:10" ht="12.75" customHeight="1">
      <c r="A13" s="361" t="s">
        <v>122</v>
      </c>
      <c r="B13" s="362">
        <v>264754.1164</v>
      </c>
      <c r="C13" s="363">
        <v>1.9908685339315845E-3</v>
      </c>
      <c r="D13" s="362">
        <v>14035.152830000006</v>
      </c>
      <c r="E13" s="363">
        <v>5.5979622084236347E-2</v>
      </c>
      <c r="G13" s="135"/>
      <c r="H13" s="852"/>
      <c r="I13" s="837"/>
      <c r="J13" s="77"/>
    </row>
    <row r="14" spans="1:10" ht="12.75" customHeight="1">
      <c r="A14" s="361" t="s">
        <v>123</v>
      </c>
      <c r="B14" s="362">
        <v>18233611.396290001</v>
      </c>
      <c r="C14" s="363">
        <v>0.13711108133996178</v>
      </c>
      <c r="D14" s="362">
        <v>341143.70103999972</v>
      </c>
      <c r="E14" s="363">
        <v>1.9066330416265931E-2</v>
      </c>
      <c r="G14" s="135"/>
      <c r="H14" s="852"/>
      <c r="I14" s="837"/>
      <c r="J14" s="77"/>
    </row>
    <row r="15" spans="1:10" ht="12.75" customHeight="1">
      <c r="A15" s="361" t="s">
        <v>124</v>
      </c>
      <c r="B15" s="362">
        <v>983388.20407000009</v>
      </c>
      <c r="C15" s="363">
        <v>7.3947731530811999E-3</v>
      </c>
      <c r="D15" s="362">
        <v>20697.165090000024</v>
      </c>
      <c r="E15" s="851">
        <v>2.1499280923949593E-2</v>
      </c>
      <c r="G15" s="135"/>
      <c r="H15" s="852"/>
      <c r="I15" s="837"/>
      <c r="J15" s="77"/>
    </row>
    <row r="16" spans="1:10" ht="12.75" customHeight="1">
      <c r="A16" s="713" t="s">
        <v>600</v>
      </c>
      <c r="B16" s="711">
        <v>19481753.716760002</v>
      </c>
      <c r="C16" s="712">
        <v>0.14649672302697456</v>
      </c>
      <c r="D16" s="711">
        <v>375876.01896000281</v>
      </c>
      <c r="E16" s="712">
        <v>1.9673318593643296E-2</v>
      </c>
      <c r="G16" s="135"/>
      <c r="H16" s="852"/>
      <c r="I16" s="837"/>
      <c r="J16" s="77"/>
    </row>
    <row r="17" spans="1:10" ht="12.75" customHeight="1">
      <c r="A17" s="361" t="s">
        <v>125</v>
      </c>
      <c r="B17" s="362">
        <v>330314.55404000002</v>
      </c>
      <c r="C17" s="363">
        <v>2.4838626151683133E-3</v>
      </c>
      <c r="D17" s="362">
        <v>24289.04945000005</v>
      </c>
      <c r="E17" s="363">
        <v>7.9369363290623385E-2</v>
      </c>
      <c r="G17" s="135"/>
      <c r="H17" s="852"/>
      <c r="I17" s="837"/>
      <c r="J17" s="77"/>
    </row>
    <row r="18" spans="1:10" ht="12.75" customHeight="1">
      <c r="A18" s="361" t="s">
        <v>126</v>
      </c>
      <c r="B18" s="362">
        <v>21683238.86087</v>
      </c>
      <c r="C18" s="363">
        <v>0.16305120595975225</v>
      </c>
      <c r="D18" s="362">
        <v>362525.59053000063</v>
      </c>
      <c r="E18" s="363">
        <v>1.7003445707152842E-2</v>
      </c>
      <c r="G18" s="135"/>
      <c r="H18" s="852"/>
      <c r="I18" s="837"/>
      <c r="J18" s="77"/>
    </row>
    <row r="19" spans="1:10" ht="12.75" customHeight="1">
      <c r="A19" s="361" t="s">
        <v>127</v>
      </c>
      <c r="B19" s="362">
        <v>1465021.8503699999</v>
      </c>
      <c r="C19" s="363">
        <v>1.1016508234445185E-2</v>
      </c>
      <c r="D19" s="362">
        <v>26865.464339999948</v>
      </c>
      <c r="E19" s="363">
        <v>1.8680488854318167E-2</v>
      </c>
      <c r="G19" s="135"/>
      <c r="H19" s="852"/>
      <c r="I19" s="837"/>
      <c r="J19" s="77"/>
    </row>
    <row r="20" spans="1:10" ht="12.75" customHeight="1">
      <c r="A20" s="710" t="s">
        <v>601</v>
      </c>
      <c r="B20" s="711">
        <v>23478575.265280001</v>
      </c>
      <c r="C20" s="712">
        <v>0.17655157680936576</v>
      </c>
      <c r="D20" s="711">
        <v>413680.10432000086</v>
      </c>
      <c r="E20" s="712">
        <v>1.7935486002997436E-2</v>
      </c>
      <c r="G20" s="135"/>
      <c r="H20" s="852"/>
      <c r="I20" s="837"/>
      <c r="J20" s="77"/>
    </row>
    <row r="21" spans="1:10" ht="12.75" customHeight="1">
      <c r="A21" s="361" t="s">
        <v>128</v>
      </c>
      <c r="B21" s="362">
        <v>360393.37633999996</v>
      </c>
      <c r="C21" s="363">
        <v>2.7100459949361134E-3</v>
      </c>
      <c r="D21" s="362">
        <v>13784.899369999941</v>
      </c>
      <c r="E21" s="363">
        <v>3.9770808522934908E-2</v>
      </c>
      <c r="G21" s="135"/>
      <c r="H21" s="852"/>
      <c r="I21" s="837"/>
      <c r="J21" s="77"/>
    </row>
    <row r="22" spans="1:10" ht="12.75" customHeight="1">
      <c r="A22" s="361" t="s">
        <v>129</v>
      </c>
      <c r="B22" s="362">
        <v>36664069.607610002</v>
      </c>
      <c r="C22" s="363">
        <v>0.27570238944797798</v>
      </c>
      <c r="D22" s="362">
        <v>394665.39241000265</v>
      </c>
      <c r="E22" s="363">
        <v>1.0881496427906701E-2</v>
      </c>
      <c r="G22" s="135"/>
      <c r="H22" s="852"/>
      <c r="I22" s="837"/>
      <c r="J22" s="77"/>
    </row>
    <row r="23" spans="1:10" ht="12.75" customHeight="1">
      <c r="A23" s="361" t="s">
        <v>130</v>
      </c>
      <c r="B23" s="362">
        <v>2917074.0371500002</v>
      </c>
      <c r="C23" s="363">
        <v>2.1935488636318366E-2</v>
      </c>
      <c r="D23" s="362">
        <v>61440.649999999907</v>
      </c>
      <c r="E23" s="363">
        <v>2.1515594500497004E-2</v>
      </c>
      <c r="G23" s="135"/>
      <c r="H23" s="852"/>
      <c r="I23" s="837"/>
      <c r="J23" s="77"/>
    </row>
    <row r="24" spans="1:10" ht="12.75" customHeight="1">
      <c r="A24" s="710" t="s">
        <v>602</v>
      </c>
      <c r="B24" s="711">
        <v>39941537.021100007</v>
      </c>
      <c r="C24" s="712">
        <v>0.3003479240792325</v>
      </c>
      <c r="D24" s="711">
        <v>469890.94178000838</v>
      </c>
      <c r="E24" s="712">
        <v>1.1904518520351015E-2</v>
      </c>
      <c r="G24" s="135"/>
      <c r="H24" s="852"/>
      <c r="I24" s="837"/>
      <c r="J24" s="77"/>
    </row>
    <row r="25" spans="1:10" ht="12.75" customHeight="1">
      <c r="A25" s="364" t="s">
        <v>603</v>
      </c>
      <c r="B25" s="365">
        <v>1443153.7072099999</v>
      </c>
      <c r="C25" s="366">
        <v>1.0852066605719086E-2</v>
      </c>
      <c r="D25" s="365">
        <v>71124.012060000096</v>
      </c>
      <c r="E25" s="366">
        <v>5.1838536958359605E-2</v>
      </c>
      <c r="G25" s="135"/>
      <c r="H25" s="852"/>
      <c r="I25" s="837"/>
      <c r="J25" s="77"/>
    </row>
    <row r="26" spans="1:10" ht="12.75" customHeight="1">
      <c r="A26" s="364" t="s">
        <v>604</v>
      </c>
      <c r="B26" s="365">
        <v>122596702.12444</v>
      </c>
      <c r="C26" s="366">
        <v>0.92188903402950473</v>
      </c>
      <c r="D26" s="365">
        <v>1767950.6570100039</v>
      </c>
      <c r="E26" s="366">
        <v>1.4631870606447217E-2</v>
      </c>
      <c r="G26" s="135"/>
      <c r="H26" s="852"/>
      <c r="I26" s="837"/>
      <c r="J26" s="77"/>
    </row>
    <row r="27" spans="1:10" ht="12.75" customHeight="1">
      <c r="A27" s="364" t="s">
        <v>605</v>
      </c>
      <c r="B27" s="365">
        <v>8944372.8542900011</v>
      </c>
      <c r="C27" s="366">
        <v>6.7258899364776026E-2</v>
      </c>
      <c r="D27" s="365">
        <v>189703.15160000138</v>
      </c>
      <c r="E27" s="366">
        <v>2.1668795973160737E-2</v>
      </c>
      <c r="G27" s="135"/>
      <c r="H27" s="852"/>
      <c r="I27" s="837"/>
      <c r="J27" s="77"/>
    </row>
    <row r="28" spans="1:10" ht="18.75" customHeight="1">
      <c r="A28" s="700" t="s">
        <v>606</v>
      </c>
      <c r="B28" s="714">
        <v>132984228.68594003</v>
      </c>
      <c r="C28" s="715">
        <v>1</v>
      </c>
      <c r="D28" s="714">
        <v>2028777.8206700385</v>
      </c>
      <c r="E28" s="715">
        <v>1.549212199465666E-2</v>
      </c>
      <c r="G28" s="853"/>
      <c r="H28" s="77"/>
      <c r="I28" s="837"/>
      <c r="J28" s="77"/>
    </row>
    <row r="29" spans="1:10" ht="12.75" customHeight="1">
      <c r="A29" s="20" t="s">
        <v>607</v>
      </c>
    </row>
    <row r="30" spans="1:10" ht="12.75" customHeight="1">
      <c r="C30" s="77"/>
    </row>
    <row r="31" spans="1:10" ht="12.75" customHeight="1"/>
    <row r="32" spans="1:10" s="267" customFormat="1" ht="12.75" customHeight="1">
      <c r="A32" s="154" t="s">
        <v>684</v>
      </c>
      <c r="I32" s="140" t="str">
        <f>Naslovnica!A20</f>
        <v>Prosinac 2021.</v>
      </c>
    </row>
    <row r="33" spans="1:9" s="267" customFormat="1" ht="12.75" customHeight="1">
      <c r="A33" s="568" t="s">
        <v>972</v>
      </c>
      <c r="I33" s="542" t="str">
        <f>Naslovnica!A24</f>
        <v>December 2021</v>
      </c>
    </row>
    <row r="34" spans="1:9" s="267" customFormat="1" ht="12.75" customHeight="1"/>
    <row r="35" spans="1:9" s="267" customFormat="1" ht="15" customHeight="1">
      <c r="A35" s="744"/>
      <c r="B35" s="1086" t="s">
        <v>982</v>
      </c>
      <c r="C35" s="1086"/>
      <c r="D35" s="1086"/>
      <c r="E35" s="1086"/>
      <c r="F35" s="1086" t="s">
        <v>981</v>
      </c>
      <c r="G35" s="1086"/>
      <c r="H35" s="1086"/>
      <c r="I35" s="1086"/>
    </row>
    <row r="36" spans="1:9" s="267" customFormat="1" ht="22.5">
      <c r="A36" s="1080" t="s">
        <v>575</v>
      </c>
      <c r="B36" s="821" t="s">
        <v>68</v>
      </c>
      <c r="C36" s="820" t="s">
        <v>99</v>
      </c>
      <c r="D36" s="820" t="s">
        <v>101</v>
      </c>
      <c r="E36" s="820" t="s">
        <v>103</v>
      </c>
      <c r="F36" s="820" t="s">
        <v>669</v>
      </c>
      <c r="G36" s="818" t="s">
        <v>60</v>
      </c>
      <c r="H36" s="818" t="s">
        <v>50</v>
      </c>
      <c r="I36" s="818" t="s">
        <v>668</v>
      </c>
    </row>
    <row r="37" spans="1:9" s="267" customFormat="1" ht="34.5" customHeight="1">
      <c r="A37" s="1080"/>
      <c r="B37" s="729" t="s">
        <v>664</v>
      </c>
      <c r="C37" s="819" t="s">
        <v>100</v>
      </c>
      <c r="D37" s="819" t="s">
        <v>102</v>
      </c>
      <c r="E37" s="819" t="s">
        <v>104</v>
      </c>
      <c r="F37" s="819" t="s">
        <v>252</v>
      </c>
      <c r="G37" s="819" t="s">
        <v>51</v>
      </c>
      <c r="H37" s="819" t="s">
        <v>52</v>
      </c>
      <c r="I37" s="822" t="s">
        <v>667</v>
      </c>
    </row>
    <row r="38" spans="1:9" s="267" customFormat="1">
      <c r="A38" s="367" t="s">
        <v>119</v>
      </c>
      <c r="B38" s="368">
        <v>165.5326</v>
      </c>
      <c r="C38" s="369">
        <v>162.4342</v>
      </c>
      <c r="D38" s="368">
        <v>165.5326</v>
      </c>
      <c r="E38" s="823">
        <v>3.098399999999998</v>
      </c>
      <c r="F38" s="824">
        <v>2.2516885193041514E-2</v>
      </c>
      <c r="G38" s="761">
        <v>0.10816358227180345</v>
      </c>
      <c r="H38" s="761">
        <v>0.10816358227180345</v>
      </c>
      <c r="I38" s="761">
        <v>7.0806147098440908E-2</v>
      </c>
    </row>
    <row r="39" spans="1:9" s="267" customFormat="1">
      <c r="A39" s="367" t="s">
        <v>122</v>
      </c>
      <c r="B39" s="368">
        <v>176.25299999999999</v>
      </c>
      <c r="C39" s="369">
        <v>172.08920000000001</v>
      </c>
      <c r="D39" s="368">
        <v>176.25299999999999</v>
      </c>
      <c r="E39" s="823">
        <v>4.1637999999999806</v>
      </c>
      <c r="F39" s="824">
        <v>2.5786524799167321E-2</v>
      </c>
      <c r="G39" s="761">
        <v>0.14808814821907679</v>
      </c>
      <c r="H39" s="761">
        <v>0.14808814821907679</v>
      </c>
      <c r="I39" s="761">
        <v>7.9966107019191046E-2</v>
      </c>
    </row>
    <row r="40" spans="1:9" s="267" customFormat="1">
      <c r="A40" s="367" t="s">
        <v>125</v>
      </c>
      <c r="B40" s="368">
        <v>189.2414</v>
      </c>
      <c r="C40" s="369">
        <v>184.40860000000001</v>
      </c>
      <c r="D40" s="368">
        <v>189.2414</v>
      </c>
      <c r="E40" s="823">
        <v>4.8327999999999918</v>
      </c>
      <c r="F40" s="824">
        <v>2.6375106845487384E-2</v>
      </c>
      <c r="G40" s="761">
        <v>0.16152035039306289</v>
      </c>
      <c r="H40" s="761">
        <v>0.16152035039306289</v>
      </c>
      <c r="I40" s="761">
        <v>9.0439743246561122E-2</v>
      </c>
    </row>
    <row r="41" spans="1:9" s="267" customFormat="1">
      <c r="A41" s="367" t="s">
        <v>128</v>
      </c>
      <c r="B41" s="368">
        <v>168.55629999999999</v>
      </c>
      <c r="C41" s="369">
        <v>165.82669999999999</v>
      </c>
      <c r="D41" s="368">
        <v>168.55629999999999</v>
      </c>
      <c r="E41" s="823">
        <v>2.7296000000000049</v>
      </c>
      <c r="F41" s="824">
        <v>1.6100261927654902E-2</v>
      </c>
      <c r="G41" s="761">
        <v>0.11450360985169805</v>
      </c>
      <c r="H41" s="761">
        <v>0.11450360985169805</v>
      </c>
      <c r="I41" s="761">
        <v>7.3440446203883569E-2</v>
      </c>
    </row>
    <row r="42" spans="1:9" s="267" customFormat="1">
      <c r="A42" s="716" t="s">
        <v>131</v>
      </c>
      <c r="B42" s="717">
        <v>173.68097194511407</v>
      </c>
      <c r="C42" s="718">
        <v>170.04131560474713</v>
      </c>
      <c r="D42" s="717">
        <v>173.68097194511407</v>
      </c>
      <c r="E42" s="825">
        <v>3.6396563403669404</v>
      </c>
      <c r="F42" s="826">
        <v>2.3281573592858651E-2</v>
      </c>
      <c r="G42" s="807">
        <v>0.13516519257551995</v>
      </c>
      <c r="H42" s="807">
        <v>0.13516519257551995</v>
      </c>
      <c r="I42" s="807">
        <v>7.7813293674270811E-2</v>
      </c>
    </row>
    <row r="43" spans="1:9" s="267" customFormat="1">
      <c r="A43" s="367" t="s">
        <v>120</v>
      </c>
      <c r="B43" s="368">
        <v>280.43200000000002</v>
      </c>
      <c r="C43" s="369">
        <v>277.19040000000001</v>
      </c>
      <c r="D43" s="368">
        <v>280.43200000000002</v>
      </c>
      <c r="E43" s="823">
        <v>3.2416000000000054</v>
      </c>
      <c r="F43" s="824">
        <v>1.2825735840116037E-2</v>
      </c>
      <c r="G43" s="762">
        <v>6.1671373730796342E-2</v>
      </c>
      <c r="H43" s="762">
        <v>6.1671373730796342E-2</v>
      </c>
      <c r="I43" s="762">
        <v>5.3779547388378868E-2</v>
      </c>
    </row>
    <row r="44" spans="1:9" s="267" customFormat="1">
      <c r="A44" s="367" t="s">
        <v>123</v>
      </c>
      <c r="B44" s="368">
        <v>310.56490000000002</v>
      </c>
      <c r="C44" s="369">
        <v>306.17739999999998</v>
      </c>
      <c r="D44" s="368">
        <v>310.56490000000002</v>
      </c>
      <c r="E44" s="823">
        <v>4.3875000000000455</v>
      </c>
      <c r="F44" s="824">
        <v>1.5820593527386073E-2</v>
      </c>
      <c r="G44" s="762">
        <v>0.10278077038617317</v>
      </c>
      <c r="H44" s="762">
        <v>0.10278077038617317</v>
      </c>
      <c r="I44" s="762">
        <v>5.9257328603895099E-2</v>
      </c>
    </row>
    <row r="45" spans="1:9" s="267" customFormat="1">
      <c r="A45" s="367" t="s">
        <v>126</v>
      </c>
      <c r="B45" s="368">
        <v>280.12169999999998</v>
      </c>
      <c r="C45" s="369">
        <v>276.12650000000002</v>
      </c>
      <c r="D45" s="368">
        <v>280.12169999999998</v>
      </c>
      <c r="E45" s="823">
        <v>3.9951999999999543</v>
      </c>
      <c r="F45" s="824">
        <v>1.4253484347997114E-2</v>
      </c>
      <c r="G45" s="762">
        <v>9.2527704995908566E-2</v>
      </c>
      <c r="H45" s="762">
        <v>9.2527704995908566E-2</v>
      </c>
      <c r="I45" s="762">
        <v>5.3720282395505858E-2</v>
      </c>
    </row>
    <row r="46" spans="1:9" s="267" customFormat="1">
      <c r="A46" s="367" t="s">
        <v>129</v>
      </c>
      <c r="B46" s="368">
        <v>288.9606</v>
      </c>
      <c r="C46" s="369">
        <v>286.2638</v>
      </c>
      <c r="D46" s="368">
        <v>288.9606</v>
      </c>
      <c r="E46" s="823">
        <v>2.6967999999999961</v>
      </c>
      <c r="F46" s="824">
        <v>8.5582073278078763E-3</v>
      </c>
      <c r="G46" s="762">
        <v>6.2253608110989456E-2</v>
      </c>
      <c r="H46" s="762">
        <v>6.2253608110989456E-2</v>
      </c>
      <c r="I46" s="762">
        <v>5.5384546463560058E-2</v>
      </c>
    </row>
    <row r="47" spans="1:9" s="267" customFormat="1">
      <c r="A47" s="716" t="s">
        <v>132</v>
      </c>
      <c r="B47" s="717">
        <v>287.4093203443266</v>
      </c>
      <c r="C47" s="718">
        <v>284.17173762845528</v>
      </c>
      <c r="D47" s="717">
        <v>287.4093203443266</v>
      </c>
      <c r="E47" s="825">
        <v>3.2375827158713264</v>
      </c>
      <c r="F47" s="826">
        <v>1.2290586489732025E-2</v>
      </c>
      <c r="G47" s="807">
        <v>7.3662314834506581E-2</v>
      </c>
      <c r="H47" s="807">
        <v>7.3662314834506581E-2</v>
      </c>
      <c r="I47" s="807">
        <v>5.5095985700592598E-2</v>
      </c>
    </row>
    <row r="48" spans="1:9" s="267" customFormat="1">
      <c r="A48" s="367" t="s">
        <v>121</v>
      </c>
      <c r="B48" s="368">
        <v>134.0017</v>
      </c>
      <c r="C48" s="369">
        <v>133.9759</v>
      </c>
      <c r="D48" s="368">
        <v>134.16849999999999</v>
      </c>
      <c r="E48" s="823">
        <v>0.19259999999999877</v>
      </c>
      <c r="F48" s="824">
        <v>1.6047147265041417E-4</v>
      </c>
      <c r="G48" s="762">
        <v>5.8677375769404794E-3</v>
      </c>
      <c r="H48" s="762">
        <v>5.8677375769404794E-3</v>
      </c>
      <c r="I48" s="762">
        <v>4.0527885386806295E-2</v>
      </c>
    </row>
    <row r="49" spans="1:9" s="267" customFormat="1">
      <c r="A49" s="367" t="s">
        <v>124</v>
      </c>
      <c r="B49" s="368">
        <v>142.95670000000001</v>
      </c>
      <c r="C49" s="369">
        <v>142.79990000000001</v>
      </c>
      <c r="D49" s="368">
        <v>143.16409999999999</v>
      </c>
      <c r="E49" s="823">
        <v>0.36419999999998254</v>
      </c>
      <c r="F49" s="824">
        <v>9.4032868793703095E-4</v>
      </c>
      <c r="G49" s="762">
        <v>6.21225121257174E-3</v>
      </c>
      <c r="H49" s="762">
        <v>6.21225121257174E-3</v>
      </c>
      <c r="I49" s="762">
        <v>4.9704793139757397E-2</v>
      </c>
    </row>
    <row r="50" spans="1:9" s="267" customFormat="1">
      <c r="A50" s="367" t="s">
        <v>127</v>
      </c>
      <c r="B50" s="368">
        <v>138.7054</v>
      </c>
      <c r="C50" s="369">
        <v>138.6403</v>
      </c>
      <c r="D50" s="368">
        <v>138.93629999999999</v>
      </c>
      <c r="E50" s="823">
        <v>0.29599999999999227</v>
      </c>
      <c r="F50" s="824">
        <v>4.4069608343089151E-4</v>
      </c>
      <c r="G50" s="762">
        <v>-5.699483731973487E-4</v>
      </c>
      <c r="H50" s="762">
        <v>-5.699483731973487E-4</v>
      </c>
      <c r="I50" s="762">
        <v>4.5412038923456244E-2</v>
      </c>
    </row>
    <row r="51" spans="1:9" s="267" customFormat="1">
      <c r="A51" s="367" t="s">
        <v>130</v>
      </c>
      <c r="B51" s="368">
        <v>141.24770000000001</v>
      </c>
      <c r="C51" s="369">
        <v>141.08269999999999</v>
      </c>
      <c r="D51" s="368">
        <v>141.3306</v>
      </c>
      <c r="E51" s="823">
        <v>0.24790000000001555</v>
      </c>
      <c r="F51" s="1040">
        <v>1.3505159609010775E-3</v>
      </c>
      <c r="G51" s="762">
        <v>4.4338030011905616E-3</v>
      </c>
      <c r="H51" s="762">
        <v>4.4338030011905616E-3</v>
      </c>
      <c r="I51" s="762">
        <v>4.7992566312079044E-2</v>
      </c>
    </row>
    <row r="52" spans="1:9" s="267" customFormat="1">
      <c r="A52" s="716" t="s">
        <v>133</v>
      </c>
      <c r="B52" s="717">
        <v>138.11986275084666</v>
      </c>
      <c r="C52" s="718">
        <v>138.03761219160126</v>
      </c>
      <c r="D52" s="717">
        <v>138.27708886383255</v>
      </c>
      <c r="E52" s="825">
        <v>0.23947667223129088</v>
      </c>
      <c r="F52" s="826">
        <v>6.7201502652469713E-4</v>
      </c>
      <c r="G52" s="807">
        <v>4.2566996854189743E-3</v>
      </c>
      <c r="H52" s="807">
        <v>4.2566996854189743E-3</v>
      </c>
      <c r="I52" s="807">
        <v>4.4811910322721138E-2</v>
      </c>
    </row>
    <row r="53" spans="1:9" s="267" customFormat="1" ht="12.75" customHeight="1">
      <c r="A53" s="23" t="s">
        <v>574</v>
      </c>
      <c r="G53" s="759"/>
      <c r="H53" s="759"/>
      <c r="I53" s="759"/>
    </row>
    <row r="54" spans="1:9" s="267" customFormat="1" ht="25.5" customHeight="1">
      <c r="A54" s="1088" t="s">
        <v>134</v>
      </c>
      <c r="B54" s="1088"/>
      <c r="C54" s="1088"/>
      <c r="D54" s="1088"/>
      <c r="E54" s="1088"/>
      <c r="F54" s="1088"/>
      <c r="G54" s="1088"/>
      <c r="H54" s="1088"/>
      <c r="I54" s="1088"/>
    </row>
    <row r="55" spans="1:9" s="267" customFormat="1" ht="20.25" customHeight="1">
      <c r="A55" s="1087" t="s">
        <v>179</v>
      </c>
      <c r="B55" s="1087"/>
      <c r="C55" s="1087"/>
      <c r="D55" s="1087"/>
      <c r="E55" s="1087"/>
      <c r="F55" s="1087"/>
      <c r="G55" s="1087"/>
      <c r="H55" s="1087"/>
      <c r="I55" s="1087"/>
    </row>
    <row r="56" spans="1:9" s="267" customFormat="1" ht="12.75" customHeight="1">
      <c r="A56" s="181" t="s">
        <v>135</v>
      </c>
      <c r="B56" s="181"/>
      <c r="C56" s="181"/>
      <c r="D56" s="181"/>
      <c r="E56" s="181"/>
    </row>
    <row r="57" spans="1:9" s="267" customFormat="1">
      <c r="A57" s="569" t="s">
        <v>984</v>
      </c>
      <c r="B57" s="182"/>
      <c r="C57" s="182"/>
      <c r="D57" s="182"/>
      <c r="E57" s="182"/>
      <c r="F57" s="140"/>
    </row>
    <row r="58" spans="1:9" s="267" customFormat="1" ht="12.75" customHeight="1">
      <c r="F58" s="182"/>
    </row>
    <row r="59" spans="1:9" s="267" customFormat="1" ht="12.75" customHeight="1">
      <c r="A59" s="181"/>
    </row>
    <row r="60" spans="1:9" s="267" customFormat="1" ht="12.75" customHeight="1">
      <c r="A60" s="627" t="s">
        <v>83</v>
      </c>
    </row>
    <row r="61" spans="1:9" s="267" customFormat="1" ht="12.75" customHeight="1"/>
    <row r="62" spans="1:9" s="267" customFormat="1" ht="12.75" customHeight="1"/>
    <row r="63" spans="1:9" s="267" customFormat="1" ht="12.75" customHeight="1">
      <c r="I63" s="68" t="s">
        <v>843</v>
      </c>
    </row>
  </sheetData>
  <mergeCells count="11">
    <mergeCell ref="B35:E35"/>
    <mergeCell ref="F35:I35"/>
    <mergeCell ref="A36:A37"/>
    <mergeCell ref="A55:I55"/>
    <mergeCell ref="A54:I54"/>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685</v>
      </c>
      <c r="AG1" s="140" t="str">
        <f>Naslovnica!A20</f>
        <v>Prosinac 2021.</v>
      </c>
    </row>
    <row r="2" spans="1:35" ht="12.75" customHeight="1">
      <c r="A2" s="564" t="s">
        <v>973</v>
      </c>
      <c r="AG2" s="542" t="str">
        <f>Naslovnica!A24</f>
        <v>December 2021</v>
      </c>
    </row>
    <row r="3" spans="1:35" ht="12.75" customHeight="1">
      <c r="A3" s="67"/>
      <c r="AG3" s="66"/>
    </row>
    <row r="4" spans="1:35" ht="12.75" customHeight="1">
      <c r="I4" s="180"/>
      <c r="J4" s="180"/>
      <c r="K4" s="180"/>
      <c r="AG4" s="14" t="s">
        <v>551</v>
      </c>
    </row>
    <row r="5" spans="1:35" ht="15" customHeight="1">
      <c r="A5" s="719" t="s">
        <v>136</v>
      </c>
      <c r="B5" s="1091" t="s">
        <v>593</v>
      </c>
      <c r="C5" s="1091"/>
      <c r="D5" s="1091"/>
      <c r="E5" s="1091"/>
      <c r="F5" s="1091"/>
      <c r="G5" s="1091"/>
      <c r="H5" s="1091"/>
      <c r="I5" s="1091"/>
      <c r="J5" s="1089" t="s">
        <v>587</v>
      </c>
      <c r="K5" s="1089"/>
      <c r="L5" s="1091" t="s">
        <v>592</v>
      </c>
      <c r="M5" s="1091"/>
      <c r="N5" s="1091"/>
      <c r="O5" s="1091"/>
      <c r="P5" s="1091"/>
      <c r="Q5" s="1091"/>
      <c r="R5" s="1091"/>
      <c r="S5" s="1091"/>
      <c r="T5" s="1089" t="s">
        <v>588</v>
      </c>
      <c r="U5" s="1089"/>
      <c r="V5" s="1091" t="s">
        <v>591</v>
      </c>
      <c r="W5" s="1091"/>
      <c r="X5" s="1091"/>
      <c r="Y5" s="1091"/>
      <c r="Z5" s="1091"/>
      <c r="AA5" s="1091"/>
      <c r="AB5" s="1091"/>
      <c r="AC5" s="1091"/>
      <c r="AD5" s="1089" t="s">
        <v>589</v>
      </c>
      <c r="AE5" s="1089"/>
      <c r="AF5" s="1090" t="s">
        <v>590</v>
      </c>
      <c r="AG5" s="1090"/>
    </row>
    <row r="6" spans="1:35" ht="22.5" customHeight="1">
      <c r="A6" s="1092" t="s">
        <v>594</v>
      </c>
      <c r="B6" s="1086" t="s">
        <v>137</v>
      </c>
      <c r="C6" s="1086"/>
      <c r="D6" s="1086" t="s">
        <v>138</v>
      </c>
      <c r="E6" s="1086"/>
      <c r="F6" s="1086" t="s">
        <v>139</v>
      </c>
      <c r="G6" s="1086"/>
      <c r="H6" s="1086" t="s">
        <v>140</v>
      </c>
      <c r="I6" s="1086"/>
      <c r="J6" s="1089"/>
      <c r="K6" s="1089"/>
      <c r="L6" s="1086" t="s">
        <v>137</v>
      </c>
      <c r="M6" s="1086"/>
      <c r="N6" s="1086" t="s">
        <v>138</v>
      </c>
      <c r="O6" s="1086"/>
      <c r="P6" s="1086" t="s">
        <v>139</v>
      </c>
      <c r="Q6" s="1086"/>
      <c r="R6" s="1086" t="s">
        <v>140</v>
      </c>
      <c r="S6" s="1086"/>
      <c r="T6" s="1089"/>
      <c r="U6" s="1089"/>
      <c r="V6" s="1086" t="s">
        <v>137</v>
      </c>
      <c r="W6" s="1086"/>
      <c r="X6" s="1086" t="s">
        <v>138</v>
      </c>
      <c r="Y6" s="1086"/>
      <c r="Z6" s="1086" t="s">
        <v>139</v>
      </c>
      <c r="AA6" s="1086"/>
      <c r="AB6" s="1086" t="s">
        <v>140</v>
      </c>
      <c r="AC6" s="1086"/>
      <c r="AD6" s="1089"/>
      <c r="AE6" s="1089"/>
      <c r="AF6" s="1090"/>
      <c r="AG6" s="1090"/>
    </row>
    <row r="7" spans="1:35">
      <c r="A7" s="1092"/>
      <c r="B7" s="719" t="s">
        <v>31</v>
      </c>
      <c r="C7" s="719" t="s">
        <v>32</v>
      </c>
      <c r="D7" s="719" t="s">
        <v>31</v>
      </c>
      <c r="E7" s="719" t="s">
        <v>32</v>
      </c>
      <c r="F7" s="719" t="s">
        <v>31</v>
      </c>
      <c r="G7" s="719" t="s">
        <v>32</v>
      </c>
      <c r="H7" s="719" t="s">
        <v>31</v>
      </c>
      <c r="I7" s="719" t="s">
        <v>32</v>
      </c>
      <c r="J7" s="719" t="s">
        <v>31</v>
      </c>
      <c r="K7" s="719" t="s">
        <v>32</v>
      </c>
      <c r="L7" s="719" t="s">
        <v>31</v>
      </c>
      <c r="M7" s="719" t="s">
        <v>32</v>
      </c>
      <c r="N7" s="719" t="s">
        <v>31</v>
      </c>
      <c r="O7" s="719" t="s">
        <v>32</v>
      </c>
      <c r="P7" s="719" t="s">
        <v>31</v>
      </c>
      <c r="Q7" s="719" t="s">
        <v>32</v>
      </c>
      <c r="R7" s="719" t="s">
        <v>31</v>
      </c>
      <c r="S7" s="719" t="s">
        <v>32</v>
      </c>
      <c r="T7" s="719" t="s">
        <v>31</v>
      </c>
      <c r="U7" s="719" t="s">
        <v>32</v>
      </c>
      <c r="V7" s="719" t="s">
        <v>31</v>
      </c>
      <c r="W7" s="719" t="s">
        <v>32</v>
      </c>
      <c r="X7" s="719" t="s">
        <v>31</v>
      </c>
      <c r="Y7" s="719" t="s">
        <v>32</v>
      </c>
      <c r="Z7" s="719" t="s">
        <v>31</v>
      </c>
      <c r="AA7" s="719" t="s">
        <v>32</v>
      </c>
      <c r="AB7" s="719" t="s">
        <v>31</v>
      </c>
      <c r="AC7" s="719" t="s">
        <v>32</v>
      </c>
      <c r="AD7" s="719" t="s">
        <v>31</v>
      </c>
      <c r="AE7" s="719" t="s">
        <v>32</v>
      </c>
      <c r="AF7" s="719" t="s">
        <v>31</v>
      </c>
      <c r="AG7" s="719" t="s">
        <v>32</v>
      </c>
    </row>
    <row r="8" spans="1:35">
      <c r="A8" s="1092"/>
      <c r="B8" s="720" t="s">
        <v>29</v>
      </c>
      <c r="C8" s="720" t="s">
        <v>30</v>
      </c>
      <c r="D8" s="720" t="s">
        <v>29</v>
      </c>
      <c r="E8" s="720" t="s">
        <v>30</v>
      </c>
      <c r="F8" s="720" t="s">
        <v>29</v>
      </c>
      <c r="G8" s="720" t="s">
        <v>30</v>
      </c>
      <c r="H8" s="720" t="s">
        <v>29</v>
      </c>
      <c r="I8" s="720" t="s">
        <v>30</v>
      </c>
      <c r="J8" s="720" t="s">
        <v>29</v>
      </c>
      <c r="K8" s="720" t="s">
        <v>30</v>
      </c>
      <c r="L8" s="720" t="s">
        <v>29</v>
      </c>
      <c r="M8" s="720" t="s">
        <v>30</v>
      </c>
      <c r="N8" s="720" t="s">
        <v>29</v>
      </c>
      <c r="O8" s="720" t="s">
        <v>30</v>
      </c>
      <c r="P8" s="720" t="s">
        <v>29</v>
      </c>
      <c r="Q8" s="720" t="s">
        <v>30</v>
      </c>
      <c r="R8" s="720" t="s">
        <v>29</v>
      </c>
      <c r="S8" s="720" t="s">
        <v>30</v>
      </c>
      <c r="T8" s="720" t="s">
        <v>29</v>
      </c>
      <c r="U8" s="720" t="s">
        <v>30</v>
      </c>
      <c r="V8" s="720" t="s">
        <v>29</v>
      </c>
      <c r="W8" s="720" t="s">
        <v>30</v>
      </c>
      <c r="X8" s="720" t="s">
        <v>29</v>
      </c>
      <c r="Y8" s="720" t="s">
        <v>30</v>
      </c>
      <c r="Z8" s="720" t="s">
        <v>29</v>
      </c>
      <c r="AA8" s="720" t="s">
        <v>30</v>
      </c>
      <c r="AB8" s="720" t="s">
        <v>29</v>
      </c>
      <c r="AC8" s="720" t="s">
        <v>30</v>
      </c>
      <c r="AD8" s="720" t="s">
        <v>29</v>
      </c>
      <c r="AE8" s="720" t="s">
        <v>30</v>
      </c>
      <c r="AF8" s="720" t="s">
        <v>29</v>
      </c>
      <c r="AG8" s="720" t="s">
        <v>30</v>
      </c>
    </row>
    <row r="9" spans="1:35" ht="18">
      <c r="A9" s="370" t="s">
        <v>441</v>
      </c>
      <c r="B9" s="371">
        <v>17148.19441</v>
      </c>
      <c r="C9" s="372">
        <v>3.5161959494817603E-2</v>
      </c>
      <c r="D9" s="371">
        <v>7701.9989999999998</v>
      </c>
      <c r="E9" s="372">
        <v>2.9091139751585747E-2</v>
      </c>
      <c r="F9" s="371">
        <v>14833.952929999999</v>
      </c>
      <c r="G9" s="372">
        <v>4.4908565936830187E-2</v>
      </c>
      <c r="H9" s="371">
        <v>23670.183370000002</v>
      </c>
      <c r="I9" s="372">
        <v>6.5678741408580252E-2</v>
      </c>
      <c r="J9" s="371">
        <v>63354.329710000005</v>
      </c>
      <c r="K9" s="372">
        <v>4.3899918209322819E-2</v>
      </c>
      <c r="L9" s="371">
        <v>247841.99638999999</v>
      </c>
      <c r="M9" s="372">
        <v>5.3860215825825095E-3</v>
      </c>
      <c r="N9" s="371">
        <v>208444.51621999999</v>
      </c>
      <c r="O9" s="372">
        <v>1.1431883223222158E-2</v>
      </c>
      <c r="P9" s="371">
        <v>313059.56449000002</v>
      </c>
      <c r="Q9" s="372">
        <v>1.4437859883329214E-2</v>
      </c>
      <c r="R9" s="371">
        <v>736547.5229199999</v>
      </c>
      <c r="S9" s="372">
        <v>2.008908260328859E-2</v>
      </c>
      <c r="T9" s="371">
        <v>1505893.6000199998</v>
      </c>
      <c r="U9" s="372">
        <v>1.2283312470277256E-2</v>
      </c>
      <c r="V9" s="371">
        <v>146876.55359999998</v>
      </c>
      <c r="W9" s="372">
        <v>4.1039709065780736E-2</v>
      </c>
      <c r="X9" s="371">
        <v>28604.8871</v>
      </c>
      <c r="Y9" s="372">
        <v>2.9088092557559123E-2</v>
      </c>
      <c r="Z9" s="371">
        <v>28359.232660000001</v>
      </c>
      <c r="AA9" s="372">
        <v>1.9357549276714001E-2</v>
      </c>
      <c r="AB9" s="371">
        <v>71052.596650000007</v>
      </c>
      <c r="AC9" s="372">
        <v>2.4357488272535876E-2</v>
      </c>
      <c r="AD9" s="371">
        <v>274893.27000999998</v>
      </c>
      <c r="AE9" s="372">
        <v>3.0733655057565343E-2</v>
      </c>
      <c r="AF9" s="371">
        <v>1844141.1997399996</v>
      </c>
      <c r="AG9" s="372">
        <v>1.3867367716928189E-2</v>
      </c>
    </row>
    <row r="10" spans="1:35" ht="18">
      <c r="A10" s="370" t="s">
        <v>442</v>
      </c>
      <c r="B10" s="373">
        <v>10497.656000000001</v>
      </c>
      <c r="C10" s="374">
        <v>2.1525190713214508E-2</v>
      </c>
      <c r="D10" s="373">
        <v>11322.22777</v>
      </c>
      <c r="E10" s="374">
        <v>4.2765067920205527E-2</v>
      </c>
      <c r="F10" s="373">
        <v>934.82247999999993</v>
      </c>
      <c r="G10" s="374">
        <v>2.8300977615621382E-3</v>
      </c>
      <c r="H10" s="373">
        <v>310.05425000000002</v>
      </c>
      <c r="I10" s="374">
        <v>8.6032172163866478E-4</v>
      </c>
      <c r="J10" s="373">
        <v>23064.7605</v>
      </c>
      <c r="K10" s="374">
        <v>1.5982192599976283E-2</v>
      </c>
      <c r="L10" s="373">
        <v>178253.52728000001</v>
      </c>
      <c r="M10" s="374">
        <v>3.8737476258494091E-3</v>
      </c>
      <c r="N10" s="373">
        <v>269889.16673</v>
      </c>
      <c r="O10" s="374">
        <v>1.4801739538274598E-2</v>
      </c>
      <c r="P10" s="373">
        <v>177729.43900000001</v>
      </c>
      <c r="Q10" s="374">
        <v>8.1966278257780967E-3</v>
      </c>
      <c r="R10" s="373">
        <v>22470.891399999997</v>
      </c>
      <c r="S10" s="374">
        <v>6.128859027513939E-4</v>
      </c>
      <c r="T10" s="373">
        <v>648343.02440999995</v>
      </c>
      <c r="U10" s="372">
        <v>5.28842141081339E-3</v>
      </c>
      <c r="V10" s="373">
        <v>2225.11274</v>
      </c>
      <c r="W10" s="374">
        <v>6.2173285830804134E-4</v>
      </c>
      <c r="X10" s="373">
        <v>123.02092</v>
      </c>
      <c r="Y10" s="374">
        <v>1.2509903971884848E-4</v>
      </c>
      <c r="Z10" s="373">
        <v>458.36920000000003</v>
      </c>
      <c r="AA10" s="374">
        <v>3.1287533348682561E-4</v>
      </c>
      <c r="AB10" s="373">
        <v>419.79599999999999</v>
      </c>
      <c r="AC10" s="374">
        <v>1.4390995725639634E-4</v>
      </c>
      <c r="AD10" s="373">
        <v>3226.2988599999999</v>
      </c>
      <c r="AE10" s="374">
        <v>3.6070710742481708E-4</v>
      </c>
      <c r="AF10" s="373">
        <v>674634.08376999991</v>
      </c>
      <c r="AG10" s="372">
        <v>5.0730382875945265E-3</v>
      </c>
    </row>
    <row r="11" spans="1:35" ht="27">
      <c r="A11" s="370" t="s">
        <v>443</v>
      </c>
      <c r="B11" s="373">
        <v>472295.75955999998</v>
      </c>
      <c r="C11" s="374">
        <v>0.9684310761918189</v>
      </c>
      <c r="D11" s="373">
        <v>245812.00691999999</v>
      </c>
      <c r="E11" s="374">
        <v>0.92845395668416497</v>
      </c>
      <c r="F11" s="373">
        <v>314731.38601999998</v>
      </c>
      <c r="G11" s="374">
        <v>0.9528232473277185</v>
      </c>
      <c r="H11" s="373">
        <v>336633.24539999996</v>
      </c>
      <c r="I11" s="374">
        <v>0.93407167695117577</v>
      </c>
      <c r="J11" s="373">
        <v>1369472.3979</v>
      </c>
      <c r="K11" s="374">
        <v>0.94894424000583733</v>
      </c>
      <c r="L11" s="373">
        <v>45827008.024800003</v>
      </c>
      <c r="M11" s="374">
        <v>0.99589761978173641</v>
      </c>
      <c r="N11" s="373">
        <v>17800581.426380001</v>
      </c>
      <c r="O11" s="374">
        <v>0.97625100368223772</v>
      </c>
      <c r="P11" s="373">
        <v>21223045.880630001</v>
      </c>
      <c r="Q11" s="374">
        <v>0.97877655717428491</v>
      </c>
      <c r="R11" s="373">
        <v>35940665.557699993</v>
      </c>
      <c r="S11" s="374">
        <v>0.98026940114253291</v>
      </c>
      <c r="T11" s="373">
        <v>120791300.88950999</v>
      </c>
      <c r="U11" s="374">
        <v>0.98527365578645465</v>
      </c>
      <c r="V11" s="373">
        <v>3443280.5474299998</v>
      </c>
      <c r="W11" s="374">
        <v>0.96210884879034519</v>
      </c>
      <c r="X11" s="373">
        <v>957600.35430000001</v>
      </c>
      <c r="Y11" s="374">
        <v>0.9737765313197061</v>
      </c>
      <c r="Z11" s="373">
        <v>1446231.39454</v>
      </c>
      <c r="AA11" s="374">
        <v>0.98717394158643146</v>
      </c>
      <c r="AB11" s="373">
        <v>2854443.2325500003</v>
      </c>
      <c r="AC11" s="374">
        <v>0.9785295800509779</v>
      </c>
      <c r="AD11" s="373">
        <v>8701555.5288200006</v>
      </c>
      <c r="AE11" s="374">
        <v>0.97285250409104573</v>
      </c>
      <c r="AF11" s="373">
        <v>130862328.81623</v>
      </c>
      <c r="AG11" s="374">
        <v>0.98404397355478035</v>
      </c>
    </row>
    <row r="12" spans="1:35" ht="18.75">
      <c r="A12" s="370" t="s">
        <v>444</v>
      </c>
      <c r="B12" s="375">
        <v>341114.14348999999</v>
      </c>
      <c r="C12" s="376">
        <v>0.69944633293347291</v>
      </c>
      <c r="D12" s="375">
        <v>155552.38519</v>
      </c>
      <c r="E12" s="376">
        <v>0.58753528483381867</v>
      </c>
      <c r="F12" s="375">
        <v>200622.02278999999</v>
      </c>
      <c r="G12" s="376">
        <v>0.60736658538426169</v>
      </c>
      <c r="H12" s="375">
        <v>207939.26532000001</v>
      </c>
      <c r="I12" s="376">
        <v>0.57697859886255864</v>
      </c>
      <c r="J12" s="375">
        <v>905227.81678999995</v>
      </c>
      <c r="K12" s="376">
        <v>0.62725668947630397</v>
      </c>
      <c r="L12" s="375">
        <v>35958209.997330002</v>
      </c>
      <c r="M12" s="376">
        <v>0.78143211375643962</v>
      </c>
      <c r="N12" s="375">
        <v>12968368.973229999</v>
      </c>
      <c r="O12" s="376">
        <v>0.71123425257756001</v>
      </c>
      <c r="P12" s="375">
        <v>15084788.87211</v>
      </c>
      <c r="Q12" s="376">
        <v>0.69568891293875423</v>
      </c>
      <c r="R12" s="375">
        <v>26301506.125549998</v>
      </c>
      <c r="S12" s="376">
        <v>0.71736461355863379</v>
      </c>
      <c r="T12" s="375">
        <v>90312873.968219995</v>
      </c>
      <c r="U12" s="376">
        <v>0.7366664225318984</v>
      </c>
      <c r="V12" s="375">
        <v>3341716.8223999999</v>
      </c>
      <c r="W12" s="376">
        <v>0.93373028444698813</v>
      </c>
      <c r="X12" s="375">
        <v>888186.1333300001</v>
      </c>
      <c r="Y12" s="376">
        <v>0.90318973692588311</v>
      </c>
      <c r="Z12" s="375">
        <v>1341334.3543</v>
      </c>
      <c r="AA12" s="376">
        <v>0.91557293426117714</v>
      </c>
      <c r="AB12" s="375">
        <v>2689917.7597699999</v>
      </c>
      <c r="AC12" s="376">
        <v>0.92212872402719914</v>
      </c>
      <c r="AD12" s="375">
        <v>8261155.0698000006</v>
      </c>
      <c r="AE12" s="376">
        <v>0.92361479159913296</v>
      </c>
      <c r="AF12" s="375">
        <v>99479256.854809999</v>
      </c>
      <c r="AG12" s="376">
        <v>0.74805304236296721</v>
      </c>
    </row>
    <row r="13" spans="1:35" ht="19.5">
      <c r="A13" s="377" t="s">
        <v>445</v>
      </c>
      <c r="B13" s="375">
        <v>129423.3266</v>
      </c>
      <c r="C13" s="376">
        <v>0.26537941306170143</v>
      </c>
      <c r="D13" s="375">
        <v>68095.223859999998</v>
      </c>
      <c r="E13" s="376">
        <v>0.25720175680713231</v>
      </c>
      <c r="F13" s="375">
        <v>99548.354890000002</v>
      </c>
      <c r="G13" s="376">
        <v>0.30137441318418268</v>
      </c>
      <c r="H13" s="375">
        <v>73504.330690000003</v>
      </c>
      <c r="I13" s="376">
        <v>0.20395583136537732</v>
      </c>
      <c r="J13" s="375">
        <v>370571.23603999999</v>
      </c>
      <c r="K13" s="376">
        <v>0.25677877151174194</v>
      </c>
      <c r="L13" s="375">
        <v>5593427.0460700002</v>
      </c>
      <c r="M13" s="376">
        <v>0.1215545356700867</v>
      </c>
      <c r="N13" s="375">
        <v>2993234.0178700001</v>
      </c>
      <c r="O13" s="376">
        <v>0.16416023972513938</v>
      </c>
      <c r="P13" s="375">
        <v>3471867.14371</v>
      </c>
      <c r="Q13" s="376">
        <v>0.16011755282442605</v>
      </c>
      <c r="R13" s="375">
        <v>3501095.6542399996</v>
      </c>
      <c r="S13" s="376">
        <v>9.5491190468210099E-2</v>
      </c>
      <c r="T13" s="375">
        <v>15559623.861889999</v>
      </c>
      <c r="U13" s="376">
        <v>0.12691714860401734</v>
      </c>
      <c r="V13" s="375">
        <v>0</v>
      </c>
      <c r="W13" s="376">
        <v>0</v>
      </c>
      <c r="X13" s="375">
        <v>0</v>
      </c>
      <c r="Y13" s="376">
        <v>0</v>
      </c>
      <c r="Z13" s="375">
        <v>0</v>
      </c>
      <c r="AA13" s="376">
        <v>0</v>
      </c>
      <c r="AB13" s="375">
        <v>0</v>
      </c>
      <c r="AC13" s="376">
        <v>0</v>
      </c>
      <c r="AD13" s="375">
        <v>0</v>
      </c>
      <c r="AE13" s="376">
        <v>0</v>
      </c>
      <c r="AF13" s="375">
        <v>15930195.097929999</v>
      </c>
      <c r="AG13" s="376">
        <v>0.11979010785971682</v>
      </c>
      <c r="AH13" s="135"/>
      <c r="AI13" s="77"/>
    </row>
    <row r="14" spans="1:35" ht="19.5">
      <c r="A14" s="377" t="s">
        <v>446</v>
      </c>
      <c r="B14" s="375">
        <v>154098.07126</v>
      </c>
      <c r="C14" s="376">
        <v>0.31597438251072613</v>
      </c>
      <c r="D14" s="375">
        <v>75329.075099999987</v>
      </c>
      <c r="E14" s="376">
        <v>0.28452466055783671</v>
      </c>
      <c r="F14" s="375">
        <v>98157.772760000007</v>
      </c>
      <c r="G14" s="376">
        <v>0.29716454076714227</v>
      </c>
      <c r="H14" s="375">
        <v>110872.57295999999</v>
      </c>
      <c r="I14" s="376">
        <v>0.30764320389562683</v>
      </c>
      <c r="J14" s="375">
        <v>438457.49208</v>
      </c>
      <c r="K14" s="376">
        <v>0.30381898330681278</v>
      </c>
      <c r="L14" s="375">
        <v>28303808.289999999</v>
      </c>
      <c r="M14" s="376">
        <v>0.61508914768154543</v>
      </c>
      <c r="N14" s="375">
        <v>8841274.6453499999</v>
      </c>
      <c r="O14" s="376">
        <v>0.48488883815681944</v>
      </c>
      <c r="P14" s="375">
        <v>10876576.86534</v>
      </c>
      <c r="Q14" s="376">
        <v>0.50161218695829091</v>
      </c>
      <c r="R14" s="375">
        <v>21329991.173</v>
      </c>
      <c r="S14" s="376">
        <v>0.58176823798558208</v>
      </c>
      <c r="T14" s="375">
        <v>69351650.973690003</v>
      </c>
      <c r="U14" s="376">
        <v>0.56568936824495997</v>
      </c>
      <c r="V14" s="375">
        <v>2731812.2039000001</v>
      </c>
      <c r="W14" s="376">
        <v>0.76331296808427629</v>
      </c>
      <c r="X14" s="375">
        <v>682775.24554999999</v>
      </c>
      <c r="Y14" s="376">
        <v>0.69430896437862732</v>
      </c>
      <c r="Z14" s="375">
        <v>1240943.77348</v>
      </c>
      <c r="AA14" s="376">
        <v>0.84704796257243009</v>
      </c>
      <c r="AB14" s="375">
        <v>2225784.39683</v>
      </c>
      <c r="AC14" s="376">
        <v>0.76301950807001295</v>
      </c>
      <c r="AD14" s="375">
        <v>6881315.6197600001</v>
      </c>
      <c r="AE14" s="376">
        <v>0.76934579224964972</v>
      </c>
      <c r="AF14" s="375">
        <v>76671424.085530013</v>
      </c>
      <c r="AG14" s="376">
        <v>0.57654524031266741</v>
      </c>
      <c r="AH14" s="135"/>
      <c r="AI14" s="77"/>
    </row>
    <row r="15" spans="1:35" ht="19.5">
      <c r="A15" s="377" t="s">
        <v>447</v>
      </c>
      <c r="B15" s="375">
        <v>0</v>
      </c>
      <c r="C15" s="376">
        <v>0</v>
      </c>
      <c r="D15" s="375">
        <v>0</v>
      </c>
      <c r="E15" s="376">
        <v>0</v>
      </c>
      <c r="F15" s="375">
        <v>1279.1802700000001</v>
      </c>
      <c r="G15" s="376">
        <v>3.8726124972534373E-3</v>
      </c>
      <c r="H15" s="375">
        <v>0</v>
      </c>
      <c r="I15" s="376">
        <v>0</v>
      </c>
      <c r="J15" s="375">
        <v>1279.1802700000001</v>
      </c>
      <c r="K15" s="376">
        <v>8.8637839726233712E-4</v>
      </c>
      <c r="L15" s="375">
        <v>0</v>
      </c>
      <c r="M15" s="376">
        <v>0</v>
      </c>
      <c r="N15" s="375">
        <v>0</v>
      </c>
      <c r="O15" s="376">
        <v>0</v>
      </c>
      <c r="P15" s="375">
        <v>0</v>
      </c>
      <c r="Q15" s="376">
        <v>0</v>
      </c>
      <c r="R15" s="375">
        <v>0</v>
      </c>
      <c r="S15" s="376">
        <v>0</v>
      </c>
      <c r="T15" s="375">
        <v>0</v>
      </c>
      <c r="U15" s="376">
        <v>0</v>
      </c>
      <c r="V15" s="375">
        <v>0</v>
      </c>
      <c r="W15" s="376">
        <v>0</v>
      </c>
      <c r="X15" s="375">
        <v>0</v>
      </c>
      <c r="Y15" s="376">
        <v>0</v>
      </c>
      <c r="Z15" s="375">
        <v>1261.75227</v>
      </c>
      <c r="AA15" s="376">
        <v>8.6125150261843336E-4</v>
      </c>
      <c r="AB15" s="375">
        <v>0</v>
      </c>
      <c r="AC15" s="376">
        <v>0</v>
      </c>
      <c r="AD15" s="375">
        <v>1261.75227</v>
      </c>
      <c r="AE15" s="376">
        <v>1.4106660025859995E-4</v>
      </c>
      <c r="AF15" s="375">
        <v>2540.9325399999998</v>
      </c>
      <c r="AG15" s="376">
        <v>1.9107021675485678E-5</v>
      </c>
      <c r="AI15" s="77"/>
    </row>
    <row r="16" spans="1:35" ht="19.5">
      <c r="A16" s="377" t="s">
        <v>448</v>
      </c>
      <c r="B16" s="375">
        <v>8190.7070000000003</v>
      </c>
      <c r="C16" s="376">
        <v>1.6794847368885119E-2</v>
      </c>
      <c r="D16" s="375">
        <v>4299.9352699999999</v>
      </c>
      <c r="E16" s="376">
        <v>1.6241240470473001E-2</v>
      </c>
      <c r="F16" s="375">
        <v>1636.71487</v>
      </c>
      <c r="G16" s="376">
        <v>4.9550189356833462E-3</v>
      </c>
      <c r="H16" s="375">
        <v>6944.2796200000003</v>
      </c>
      <c r="I16" s="376">
        <v>1.9268610568049599E-2</v>
      </c>
      <c r="J16" s="375">
        <v>21071.636760000001</v>
      </c>
      <c r="K16" s="376">
        <v>1.4601103579421959E-2</v>
      </c>
      <c r="L16" s="375">
        <v>415842.10832</v>
      </c>
      <c r="M16" s="376">
        <v>9.0369453239624708E-3</v>
      </c>
      <c r="N16" s="375">
        <v>410601.70752</v>
      </c>
      <c r="O16" s="376">
        <v>2.2518945841060605E-2</v>
      </c>
      <c r="P16" s="375">
        <v>416607.53474999999</v>
      </c>
      <c r="Q16" s="376">
        <v>1.9213344345056227E-2</v>
      </c>
      <c r="R16" s="375">
        <v>462514.04122000001</v>
      </c>
      <c r="S16" s="376">
        <v>1.2614912806187793E-2</v>
      </c>
      <c r="T16" s="375">
        <v>1705565.3918099999</v>
      </c>
      <c r="U16" s="376">
        <v>1.3912000586107044E-2</v>
      </c>
      <c r="V16" s="375">
        <v>88418.436530000006</v>
      </c>
      <c r="W16" s="376">
        <v>2.4705555940021731E-2</v>
      </c>
      <c r="X16" s="375">
        <v>67522.274160000001</v>
      </c>
      <c r="Y16" s="376">
        <v>6.8662888044153908E-2</v>
      </c>
      <c r="Z16" s="375">
        <v>73645.738540000006</v>
      </c>
      <c r="AA16" s="376">
        <v>5.0269378932061896E-2</v>
      </c>
      <c r="AB16" s="375">
        <v>173098.88572999998</v>
      </c>
      <c r="AC16" s="376">
        <v>5.9339901396235628E-2</v>
      </c>
      <c r="AD16" s="375">
        <v>402685.33496000001</v>
      </c>
      <c r="AE16" s="376">
        <v>4.5021081021556435E-2</v>
      </c>
      <c r="AF16" s="375">
        <v>2129322.3635299997</v>
      </c>
      <c r="AG16" s="376">
        <v>1.6011841288027309E-2</v>
      </c>
      <c r="AI16" s="77"/>
    </row>
    <row r="17" spans="1:35" ht="19.5">
      <c r="A17" s="378" t="s">
        <v>449</v>
      </c>
      <c r="B17" s="375">
        <v>0</v>
      </c>
      <c r="C17" s="376">
        <v>0</v>
      </c>
      <c r="D17" s="375">
        <v>376.93109999999996</v>
      </c>
      <c r="E17" s="376">
        <v>1.4237025098054338E-3</v>
      </c>
      <c r="F17" s="375">
        <v>0</v>
      </c>
      <c r="G17" s="376">
        <v>0</v>
      </c>
      <c r="H17" s="375">
        <v>0</v>
      </c>
      <c r="I17" s="376">
        <v>0</v>
      </c>
      <c r="J17" s="375">
        <v>376.93109999999996</v>
      </c>
      <c r="K17" s="376">
        <v>2.6118569222173017E-4</v>
      </c>
      <c r="L17" s="375">
        <v>8162.4074099999998</v>
      </c>
      <c r="M17" s="376">
        <v>1.7738278062815523E-4</v>
      </c>
      <c r="N17" s="375">
        <v>26552.960809999997</v>
      </c>
      <c r="O17" s="376">
        <v>1.45626449050037E-3</v>
      </c>
      <c r="P17" s="375">
        <v>22729.435320000001</v>
      </c>
      <c r="Q17" s="376">
        <v>1.0482490861186788E-3</v>
      </c>
      <c r="R17" s="375">
        <v>22945.051210000001</v>
      </c>
      <c r="S17" s="376">
        <v>6.2581844993108793E-4</v>
      </c>
      <c r="T17" s="375">
        <v>80389.854749999999</v>
      </c>
      <c r="U17" s="376">
        <v>6.5572607873580024E-4</v>
      </c>
      <c r="V17" s="375">
        <v>0</v>
      </c>
      <c r="W17" s="376">
        <v>0</v>
      </c>
      <c r="X17" s="375">
        <v>0</v>
      </c>
      <c r="Y17" s="376">
        <v>0</v>
      </c>
      <c r="Z17" s="375">
        <v>0</v>
      </c>
      <c r="AA17" s="376">
        <v>0</v>
      </c>
      <c r="AB17" s="375">
        <v>0</v>
      </c>
      <c r="AC17" s="376">
        <v>0</v>
      </c>
      <c r="AD17" s="375">
        <v>0</v>
      </c>
      <c r="AE17" s="376">
        <v>0</v>
      </c>
      <c r="AF17" s="375">
        <v>80766.78585</v>
      </c>
      <c r="AG17" s="376">
        <v>6.07341085842153E-4</v>
      </c>
      <c r="AH17" s="135"/>
      <c r="AI17" s="77"/>
    </row>
    <row r="18" spans="1:35" ht="19.5">
      <c r="A18" s="378" t="s">
        <v>450</v>
      </c>
      <c r="B18" s="375">
        <v>0</v>
      </c>
      <c r="C18" s="376">
        <v>0</v>
      </c>
      <c r="D18" s="375">
        <v>3451.2185199999999</v>
      </c>
      <c r="E18" s="376">
        <v>1.3035561323570793E-2</v>
      </c>
      <c r="F18" s="375">
        <v>0</v>
      </c>
      <c r="G18" s="376">
        <v>0</v>
      </c>
      <c r="H18" s="375">
        <v>9618.0724600000012</v>
      </c>
      <c r="I18" s="376">
        <v>2.6687705966399841E-2</v>
      </c>
      <c r="J18" s="375">
        <v>13069.290980000002</v>
      </c>
      <c r="K18" s="376">
        <v>9.0560630615476277E-3</v>
      </c>
      <c r="L18" s="375">
        <v>115968.70839</v>
      </c>
      <c r="M18" s="376">
        <v>2.5201942180528665E-3</v>
      </c>
      <c r="N18" s="375">
        <v>126676.68889</v>
      </c>
      <c r="O18" s="376">
        <v>6.9474272614900058E-3</v>
      </c>
      <c r="P18" s="375">
        <v>297007.89299000002</v>
      </c>
      <c r="Q18" s="376">
        <v>1.3697579724862336E-2</v>
      </c>
      <c r="R18" s="375">
        <v>229986.07972000001</v>
      </c>
      <c r="S18" s="376">
        <v>6.2727919235747919E-3</v>
      </c>
      <c r="T18" s="375">
        <v>769639.36999000004</v>
      </c>
      <c r="U18" s="376">
        <v>6.2778146283966815E-3</v>
      </c>
      <c r="V18" s="375">
        <v>25483.09001</v>
      </c>
      <c r="W18" s="376">
        <v>7.120391747178793E-3</v>
      </c>
      <c r="X18" s="375">
        <v>20386.472010000001</v>
      </c>
      <c r="Y18" s="376">
        <v>2.0730848637013792E-2</v>
      </c>
      <c r="Z18" s="375">
        <v>25483.09001</v>
      </c>
      <c r="AA18" s="376">
        <v>1.7394341254066685E-2</v>
      </c>
      <c r="AB18" s="375">
        <v>23036.713370000001</v>
      </c>
      <c r="AC18" s="376">
        <v>7.8971987260587385E-3</v>
      </c>
      <c r="AD18" s="375">
        <v>94389.365399999995</v>
      </c>
      <c r="AE18" s="376">
        <v>1.0552932769873064E-2</v>
      </c>
      <c r="AF18" s="375">
        <v>877098.02637000009</v>
      </c>
      <c r="AG18" s="376">
        <v>6.5955041062905591E-3</v>
      </c>
    </row>
    <row r="19" spans="1:35" ht="19.5">
      <c r="A19" s="379" t="s">
        <v>451</v>
      </c>
      <c r="B19" s="375">
        <v>0</v>
      </c>
      <c r="C19" s="376">
        <v>0</v>
      </c>
      <c r="D19" s="375">
        <v>0</v>
      </c>
      <c r="E19" s="376">
        <v>0</v>
      </c>
      <c r="F19" s="375">
        <v>0</v>
      </c>
      <c r="G19" s="376">
        <v>0</v>
      </c>
      <c r="H19" s="375">
        <v>0</v>
      </c>
      <c r="I19" s="376">
        <v>0</v>
      </c>
      <c r="J19" s="375">
        <v>0</v>
      </c>
      <c r="K19" s="376">
        <v>0</v>
      </c>
      <c r="L19" s="375">
        <v>649974.94999999995</v>
      </c>
      <c r="M19" s="376">
        <v>1.4125044019292116E-2</v>
      </c>
      <c r="N19" s="375">
        <v>0</v>
      </c>
      <c r="O19" s="376">
        <v>0</v>
      </c>
      <c r="P19" s="375">
        <v>0</v>
      </c>
      <c r="Q19" s="376">
        <v>0</v>
      </c>
      <c r="R19" s="375">
        <v>429973.77</v>
      </c>
      <c r="S19" s="376">
        <v>1.1727388001433277E-2</v>
      </c>
      <c r="T19" s="375">
        <v>1079948.72</v>
      </c>
      <c r="U19" s="376">
        <v>8.8089540851091878E-3</v>
      </c>
      <c r="V19" s="375">
        <v>89997.03</v>
      </c>
      <c r="W19" s="376">
        <v>2.514664075004781E-2</v>
      </c>
      <c r="X19" s="375">
        <v>0</v>
      </c>
      <c r="Y19" s="376">
        <v>0</v>
      </c>
      <c r="Z19" s="375">
        <v>0</v>
      </c>
      <c r="AA19" s="376">
        <v>0</v>
      </c>
      <c r="AB19" s="375">
        <v>149997.62</v>
      </c>
      <c r="AC19" s="376">
        <v>5.1420573523237909E-2</v>
      </c>
      <c r="AD19" s="375">
        <v>239994.65</v>
      </c>
      <c r="AE19" s="376">
        <v>2.6831914759109256E-2</v>
      </c>
      <c r="AF19" s="375">
        <v>1319943.3699999999</v>
      </c>
      <c r="AG19" s="376">
        <v>9.9255632268787485E-3</v>
      </c>
    </row>
    <row r="20" spans="1:35" ht="17.25" customHeight="1">
      <c r="A20" s="370" t="s">
        <v>452</v>
      </c>
      <c r="B20" s="375">
        <v>49402.038630000003</v>
      </c>
      <c r="C20" s="376">
        <v>0.1012976899921602</v>
      </c>
      <c r="D20" s="375">
        <v>4000.0013399999998</v>
      </c>
      <c r="E20" s="376">
        <v>1.5108363165000444E-2</v>
      </c>
      <c r="F20" s="375">
        <v>0</v>
      </c>
      <c r="G20" s="376">
        <v>0</v>
      </c>
      <c r="H20" s="375">
        <v>7000.0095899999997</v>
      </c>
      <c r="I20" s="376">
        <v>1.9423247067105076E-2</v>
      </c>
      <c r="J20" s="375">
        <v>60402.049560000007</v>
      </c>
      <c r="K20" s="376">
        <v>4.1854203927295608E-2</v>
      </c>
      <c r="L20" s="375">
        <v>871026.48713999998</v>
      </c>
      <c r="M20" s="376">
        <v>1.8928864062871774E-2</v>
      </c>
      <c r="N20" s="375">
        <v>570028.95279000001</v>
      </c>
      <c r="O20" s="376">
        <v>3.1262537102550288E-2</v>
      </c>
      <c r="P20" s="375">
        <v>0</v>
      </c>
      <c r="Q20" s="376">
        <v>0</v>
      </c>
      <c r="R20" s="375">
        <v>325000.35616000002</v>
      </c>
      <c r="S20" s="376">
        <v>8.8642739237147564E-3</v>
      </c>
      <c r="T20" s="375">
        <v>1766055.7960899998</v>
      </c>
      <c r="U20" s="376">
        <v>1.440541030457239E-2</v>
      </c>
      <c r="V20" s="375">
        <v>406006.06195999996</v>
      </c>
      <c r="W20" s="376">
        <v>0.11344472792546344</v>
      </c>
      <c r="X20" s="375">
        <v>117502.14161000001</v>
      </c>
      <c r="Y20" s="376">
        <v>0.11948703586608804</v>
      </c>
      <c r="Z20" s="375">
        <v>0</v>
      </c>
      <c r="AA20" s="376">
        <v>0</v>
      </c>
      <c r="AB20" s="375">
        <v>118000.14384</v>
      </c>
      <c r="AC20" s="376">
        <v>4.04515423116538E-2</v>
      </c>
      <c r="AD20" s="375">
        <v>641508.34740999993</v>
      </c>
      <c r="AE20" s="376">
        <v>7.1722004198685949E-2</v>
      </c>
      <c r="AF20" s="375">
        <v>2467966.1930599995</v>
      </c>
      <c r="AG20" s="376">
        <v>1.8558337461868739E-2</v>
      </c>
    </row>
    <row r="21" spans="1:35" ht="19.5">
      <c r="A21" s="377" t="s">
        <v>453</v>
      </c>
      <c r="B21" s="375">
        <v>131181.61606999999</v>
      </c>
      <c r="C21" s="376">
        <v>0.26898474325834598</v>
      </c>
      <c r="D21" s="375">
        <v>90259.621729999999</v>
      </c>
      <c r="E21" s="376">
        <v>0.34091867185034636</v>
      </c>
      <c r="F21" s="375">
        <v>114109.36323</v>
      </c>
      <c r="G21" s="376">
        <v>0.34545666194345687</v>
      </c>
      <c r="H21" s="375">
        <v>128693.98007999999</v>
      </c>
      <c r="I21" s="376">
        <v>0.35709307808861712</v>
      </c>
      <c r="J21" s="375">
        <v>464244.58111000003</v>
      </c>
      <c r="K21" s="376">
        <v>0.32168755052953318</v>
      </c>
      <c r="L21" s="375">
        <v>9868798.0274700001</v>
      </c>
      <c r="M21" s="376">
        <v>0.21446550602529674</v>
      </c>
      <c r="N21" s="375">
        <v>4832212.4531499995</v>
      </c>
      <c r="O21" s="376">
        <v>0.26501675110467759</v>
      </c>
      <c r="P21" s="375">
        <v>6138257.0085200006</v>
      </c>
      <c r="Q21" s="376">
        <v>0.28308764423553073</v>
      </c>
      <c r="R21" s="375">
        <v>9639159.4321499988</v>
      </c>
      <c r="S21" s="376">
        <v>0.26290478758389912</v>
      </c>
      <c r="T21" s="375">
        <v>30478426.921289999</v>
      </c>
      <c r="U21" s="376">
        <v>0.24860723325455619</v>
      </c>
      <c r="V21" s="375">
        <v>101563.72503</v>
      </c>
      <c r="W21" s="376">
        <v>2.8378564343357206E-2</v>
      </c>
      <c r="X21" s="375">
        <v>69414.220969999995</v>
      </c>
      <c r="Y21" s="376">
        <v>7.0586794393823052E-2</v>
      </c>
      <c r="Z21" s="375">
        <v>104897.04023999999</v>
      </c>
      <c r="AA21" s="376">
        <v>7.1601007325254318E-2</v>
      </c>
      <c r="AB21" s="375">
        <v>164525.47278000001</v>
      </c>
      <c r="AC21" s="376">
        <v>5.6400856023778687E-2</v>
      </c>
      <c r="AD21" s="375">
        <v>440400.45902000001</v>
      </c>
      <c r="AE21" s="376">
        <v>4.923771249191275E-2</v>
      </c>
      <c r="AF21" s="375">
        <v>31383071.96142</v>
      </c>
      <c r="AG21" s="376">
        <v>0.23599093119181308</v>
      </c>
    </row>
    <row r="22" spans="1:35" ht="19.5">
      <c r="A22" s="377" t="s">
        <v>454</v>
      </c>
      <c r="B22" s="375">
        <v>51752.674229999997</v>
      </c>
      <c r="C22" s="376">
        <v>0.10611761165727013</v>
      </c>
      <c r="D22" s="375">
        <v>45141.774659999995</v>
      </c>
      <c r="E22" s="376">
        <v>0.17050452424995796</v>
      </c>
      <c r="F22" s="375">
        <v>51199.832499999997</v>
      </c>
      <c r="G22" s="376">
        <v>0.15500325938953288</v>
      </c>
      <c r="H22" s="375">
        <v>45934.09</v>
      </c>
      <c r="I22" s="376">
        <v>0.12745542236787716</v>
      </c>
      <c r="J22" s="375">
        <v>194028.37138999999</v>
      </c>
      <c r="K22" s="376">
        <v>0.13444747459721976</v>
      </c>
      <c r="L22" s="375">
        <v>4013235.0755400001</v>
      </c>
      <c r="M22" s="376">
        <v>8.7214318185292558E-2</v>
      </c>
      <c r="N22" s="375">
        <v>2333781.9198400001</v>
      </c>
      <c r="O22" s="376">
        <v>0.12799340016179436</v>
      </c>
      <c r="P22" s="375">
        <v>3218571.5318299998</v>
      </c>
      <c r="Q22" s="376">
        <v>0.14843592105782211</v>
      </c>
      <c r="R22" s="375">
        <v>2462393.9504200001</v>
      </c>
      <c r="S22" s="376">
        <v>6.7160955583307785E-2</v>
      </c>
      <c r="T22" s="375">
        <v>12027982.477630001</v>
      </c>
      <c r="U22" s="376">
        <v>9.8110163399184838E-2</v>
      </c>
      <c r="V22" s="375">
        <v>0</v>
      </c>
      <c r="W22" s="376">
        <v>0</v>
      </c>
      <c r="X22" s="375">
        <v>0</v>
      </c>
      <c r="Y22" s="376">
        <v>0</v>
      </c>
      <c r="Z22" s="375">
        <v>0</v>
      </c>
      <c r="AA22" s="376">
        <v>0</v>
      </c>
      <c r="AB22" s="375">
        <v>0</v>
      </c>
      <c r="AC22" s="376">
        <v>0</v>
      </c>
      <c r="AD22" s="375">
        <v>0</v>
      </c>
      <c r="AE22" s="376">
        <v>0</v>
      </c>
      <c r="AF22" s="375">
        <v>12222010.849020001</v>
      </c>
      <c r="AG22" s="376">
        <v>9.1905716713851143E-2</v>
      </c>
    </row>
    <row r="23" spans="1:35" ht="19.5">
      <c r="A23" s="377" t="s">
        <v>455</v>
      </c>
      <c r="B23" s="375">
        <v>12234.193090000001</v>
      </c>
      <c r="C23" s="376">
        <v>2.5085918178738294E-2</v>
      </c>
      <c r="D23" s="375">
        <v>2968.1774300000002</v>
      </c>
      <c r="E23" s="376">
        <v>1.1211071881940341E-2</v>
      </c>
      <c r="F23" s="375">
        <v>7328.3117000000002</v>
      </c>
      <c r="G23" s="376">
        <v>2.2185857723703465E-2</v>
      </c>
      <c r="H23" s="375">
        <v>8658.3235000000004</v>
      </c>
      <c r="I23" s="376">
        <v>2.4024646590151591E-2</v>
      </c>
      <c r="J23" s="375">
        <v>31189.005720000001</v>
      </c>
      <c r="K23" s="376">
        <v>2.1611700516846983E-2</v>
      </c>
      <c r="L23" s="375">
        <v>2376763.8936399999</v>
      </c>
      <c r="M23" s="376">
        <v>5.1651059200249372E-2</v>
      </c>
      <c r="N23" s="375">
        <v>148092.60643000001</v>
      </c>
      <c r="O23" s="376">
        <v>8.1219569295050593E-3</v>
      </c>
      <c r="P23" s="375">
        <v>577034.13448000001</v>
      </c>
      <c r="Q23" s="376">
        <v>2.6611989942209566E-2</v>
      </c>
      <c r="R23" s="375">
        <v>883941.57138999994</v>
      </c>
      <c r="S23" s="376">
        <v>2.4109205029616488E-2</v>
      </c>
      <c r="T23" s="375">
        <v>3985832.2059399998</v>
      </c>
      <c r="U23" s="376">
        <v>3.2511740828837621E-2</v>
      </c>
      <c r="V23" s="375">
        <v>101563.72503</v>
      </c>
      <c r="W23" s="376">
        <v>2.8378564343357206E-2</v>
      </c>
      <c r="X23" s="375">
        <v>22991.177530000001</v>
      </c>
      <c r="Y23" s="376">
        <v>2.33795539084618E-2</v>
      </c>
      <c r="Z23" s="375">
        <v>77021.297560000006</v>
      </c>
      <c r="AA23" s="376">
        <v>5.2573480416382747E-2</v>
      </c>
      <c r="AB23" s="375">
        <v>91168.558239999998</v>
      </c>
      <c r="AC23" s="376">
        <v>3.1253426234279694E-2</v>
      </c>
      <c r="AD23" s="375">
        <v>292744.75835999998</v>
      </c>
      <c r="AE23" s="376">
        <v>3.2729489605253938E-2</v>
      </c>
      <c r="AF23" s="375">
        <v>4309765.9700199999</v>
      </c>
      <c r="AG23" s="376">
        <v>3.2408098408406659E-2</v>
      </c>
    </row>
    <row r="24" spans="1:35" ht="19.5">
      <c r="A24" s="377" t="s">
        <v>447</v>
      </c>
      <c r="B24" s="375">
        <v>0</v>
      </c>
      <c r="C24" s="376">
        <v>0</v>
      </c>
      <c r="D24" s="375">
        <v>0</v>
      </c>
      <c r="E24" s="376">
        <v>0</v>
      </c>
      <c r="F24" s="375">
        <v>0</v>
      </c>
      <c r="G24" s="376">
        <v>0</v>
      </c>
      <c r="H24" s="375">
        <v>0</v>
      </c>
      <c r="I24" s="376">
        <v>0</v>
      </c>
      <c r="J24" s="375">
        <v>0</v>
      </c>
      <c r="K24" s="376">
        <v>0</v>
      </c>
      <c r="L24" s="375">
        <v>0</v>
      </c>
      <c r="M24" s="376">
        <v>0</v>
      </c>
      <c r="N24" s="375">
        <v>0</v>
      </c>
      <c r="O24" s="376">
        <v>0</v>
      </c>
      <c r="P24" s="375">
        <v>0</v>
      </c>
      <c r="Q24" s="376">
        <v>0</v>
      </c>
      <c r="R24" s="375">
        <v>0</v>
      </c>
      <c r="S24" s="376">
        <v>0</v>
      </c>
      <c r="T24" s="375">
        <v>0</v>
      </c>
      <c r="U24" s="376">
        <v>0</v>
      </c>
      <c r="V24" s="375">
        <v>0</v>
      </c>
      <c r="W24" s="376">
        <v>0</v>
      </c>
      <c r="X24" s="375">
        <v>0</v>
      </c>
      <c r="Y24" s="376">
        <v>0</v>
      </c>
      <c r="Z24" s="375">
        <v>0</v>
      </c>
      <c r="AA24" s="376">
        <v>0</v>
      </c>
      <c r="AB24" s="375">
        <v>0</v>
      </c>
      <c r="AC24" s="376">
        <v>0</v>
      </c>
      <c r="AD24" s="375">
        <v>0</v>
      </c>
      <c r="AE24" s="376">
        <v>0</v>
      </c>
      <c r="AF24" s="375">
        <v>0</v>
      </c>
      <c r="AG24" s="376">
        <v>0</v>
      </c>
    </row>
    <row r="25" spans="1:35" ht="19.5">
      <c r="A25" s="377" t="s">
        <v>456</v>
      </c>
      <c r="B25" s="375">
        <v>0</v>
      </c>
      <c r="C25" s="376">
        <v>0</v>
      </c>
      <c r="D25" s="375">
        <v>2504.4656299999997</v>
      </c>
      <c r="E25" s="376">
        <v>9.4595908991124567E-3</v>
      </c>
      <c r="F25" s="375">
        <v>0</v>
      </c>
      <c r="G25" s="376">
        <v>0</v>
      </c>
      <c r="H25" s="375">
        <v>0</v>
      </c>
      <c r="I25" s="376">
        <v>0</v>
      </c>
      <c r="J25" s="375">
        <v>2504.4656299999997</v>
      </c>
      <c r="K25" s="376">
        <v>1.735411562529814E-3</v>
      </c>
      <c r="L25" s="375">
        <v>0</v>
      </c>
      <c r="M25" s="376">
        <v>0</v>
      </c>
      <c r="N25" s="375">
        <v>231355.77808000002</v>
      </c>
      <c r="O25" s="376">
        <v>1.2688423212039829E-2</v>
      </c>
      <c r="P25" s="375">
        <v>0</v>
      </c>
      <c r="Q25" s="376">
        <v>0</v>
      </c>
      <c r="R25" s="375">
        <v>0</v>
      </c>
      <c r="S25" s="376">
        <v>0</v>
      </c>
      <c r="T25" s="375">
        <v>231355.77808000002</v>
      </c>
      <c r="U25" s="376">
        <v>1.8871288874081269E-3</v>
      </c>
      <c r="V25" s="375">
        <v>0</v>
      </c>
      <c r="W25" s="376">
        <v>0</v>
      </c>
      <c r="X25" s="375">
        <v>29133.560530000002</v>
      </c>
      <c r="Y25" s="376">
        <v>2.9625696555463463E-2</v>
      </c>
      <c r="Z25" s="375">
        <v>27875.742679999999</v>
      </c>
      <c r="AA25" s="376">
        <v>1.9027526908871575E-2</v>
      </c>
      <c r="AB25" s="375">
        <v>0</v>
      </c>
      <c r="AC25" s="376">
        <v>0</v>
      </c>
      <c r="AD25" s="375">
        <v>57009.303209999998</v>
      </c>
      <c r="AE25" s="376">
        <v>6.3737619326386385E-3</v>
      </c>
      <c r="AF25" s="375">
        <v>290869.54691999999</v>
      </c>
      <c r="AG25" s="376">
        <v>2.1872484413691436E-3</v>
      </c>
    </row>
    <row r="26" spans="1:35" ht="19.5">
      <c r="A26" s="378" t="s">
        <v>449</v>
      </c>
      <c r="B26" s="375">
        <v>244.05737999999999</v>
      </c>
      <c r="C26" s="376">
        <v>5.0043377773737916E-4</v>
      </c>
      <c r="D26" s="375">
        <v>1549.28829</v>
      </c>
      <c r="E26" s="376">
        <v>5.8518005727974396E-3</v>
      </c>
      <c r="F26" s="375">
        <v>6234.6457300000002</v>
      </c>
      <c r="G26" s="376">
        <v>1.8874874430283219E-2</v>
      </c>
      <c r="H26" s="375">
        <v>0</v>
      </c>
      <c r="I26" s="376">
        <v>0</v>
      </c>
      <c r="J26" s="375">
        <v>8027.9913999999999</v>
      </c>
      <c r="K26" s="376">
        <v>5.5628110574030562E-3</v>
      </c>
      <c r="L26" s="375">
        <v>26315.839609999999</v>
      </c>
      <c r="M26" s="376">
        <v>5.7188725949497139E-4</v>
      </c>
      <c r="N26" s="375">
        <v>312143.06738000002</v>
      </c>
      <c r="O26" s="376">
        <v>1.7119102771023839E-2</v>
      </c>
      <c r="P26" s="375">
        <v>503988.64165000001</v>
      </c>
      <c r="Q26" s="376">
        <v>2.3243236164294065E-2</v>
      </c>
      <c r="R26" s="375">
        <v>211677.17987999998</v>
      </c>
      <c r="S26" s="376">
        <v>5.7734229218260116E-3</v>
      </c>
      <c r="T26" s="375">
        <v>1054124.7285200001</v>
      </c>
      <c r="U26" s="376">
        <v>8.5983122731150309E-3</v>
      </c>
      <c r="V26" s="375">
        <v>0</v>
      </c>
      <c r="W26" s="376">
        <v>0</v>
      </c>
      <c r="X26" s="375">
        <v>0</v>
      </c>
      <c r="Y26" s="376">
        <v>0</v>
      </c>
      <c r="Z26" s="375">
        <v>0</v>
      </c>
      <c r="AA26" s="376">
        <v>0</v>
      </c>
      <c r="AB26" s="375">
        <v>0</v>
      </c>
      <c r="AC26" s="376">
        <v>0</v>
      </c>
      <c r="AD26" s="375">
        <v>0</v>
      </c>
      <c r="AE26" s="376">
        <v>0</v>
      </c>
      <c r="AF26" s="375">
        <v>1062152.7199200001</v>
      </c>
      <c r="AG26" s="376">
        <v>7.9870577918560205E-3</v>
      </c>
    </row>
    <row r="27" spans="1:35" ht="39">
      <c r="A27" s="378" t="s">
        <v>457</v>
      </c>
      <c r="B27" s="375">
        <v>66950.69137</v>
      </c>
      <c r="C27" s="376">
        <v>0.13728077964460017</v>
      </c>
      <c r="D27" s="375">
        <v>38095.915719999997</v>
      </c>
      <c r="E27" s="376">
        <v>0.14389168424653812</v>
      </c>
      <c r="F27" s="375">
        <v>49346.573299999996</v>
      </c>
      <c r="G27" s="376">
        <v>0.14939267039993728</v>
      </c>
      <c r="H27" s="375">
        <v>74101.566579999999</v>
      </c>
      <c r="I27" s="376">
        <v>0.20561300913058841</v>
      </c>
      <c r="J27" s="375">
        <v>228494.74696999998</v>
      </c>
      <c r="K27" s="376">
        <v>0.15833015279553353</v>
      </c>
      <c r="L27" s="375">
        <v>3452483.2186799999</v>
      </c>
      <c r="M27" s="376">
        <v>7.5028241380259847E-2</v>
      </c>
      <c r="N27" s="375">
        <v>1806839.0814200002</v>
      </c>
      <c r="O27" s="376">
        <v>9.9093868030314516E-2</v>
      </c>
      <c r="P27" s="375">
        <v>1838662.70056</v>
      </c>
      <c r="Q27" s="376">
        <v>8.4796497071204943E-2</v>
      </c>
      <c r="R27" s="375">
        <v>6081146.7304600002</v>
      </c>
      <c r="S27" s="376">
        <v>0.16586120404914886</v>
      </c>
      <c r="T27" s="375">
        <v>13179131.731120002</v>
      </c>
      <c r="U27" s="376">
        <v>0.10749988786601056</v>
      </c>
      <c r="V27" s="375">
        <v>0</v>
      </c>
      <c r="W27" s="376">
        <v>0</v>
      </c>
      <c r="X27" s="375">
        <v>17289.482909999999</v>
      </c>
      <c r="Y27" s="376">
        <v>1.7581543929897792E-2</v>
      </c>
      <c r="Z27" s="375">
        <v>0</v>
      </c>
      <c r="AA27" s="376">
        <v>0</v>
      </c>
      <c r="AB27" s="375">
        <v>73356.914540000012</v>
      </c>
      <c r="AC27" s="376">
        <v>2.5147429789498993E-2</v>
      </c>
      <c r="AD27" s="375">
        <v>90646.397450000019</v>
      </c>
      <c r="AE27" s="376">
        <v>1.0134460954020178E-2</v>
      </c>
      <c r="AF27" s="375">
        <v>13498272.875540001</v>
      </c>
      <c r="AG27" s="376">
        <v>0.10150280983633007</v>
      </c>
    </row>
    <row r="28" spans="1:35" ht="19.5" customHeight="1">
      <c r="A28" s="379" t="s">
        <v>451</v>
      </c>
      <c r="B28" s="375">
        <v>0</v>
      </c>
      <c r="C28" s="376">
        <v>0</v>
      </c>
      <c r="D28" s="375">
        <v>0</v>
      </c>
      <c r="E28" s="376">
        <v>0</v>
      </c>
      <c r="F28" s="375">
        <v>0</v>
      </c>
      <c r="G28" s="376">
        <v>0</v>
      </c>
      <c r="H28" s="375">
        <v>0</v>
      </c>
      <c r="I28" s="376">
        <v>0</v>
      </c>
      <c r="J28" s="375">
        <v>0</v>
      </c>
      <c r="K28" s="376">
        <v>0</v>
      </c>
      <c r="L28" s="375">
        <v>0</v>
      </c>
      <c r="M28" s="376">
        <v>0</v>
      </c>
      <c r="N28" s="375">
        <v>0</v>
      </c>
      <c r="O28" s="376">
        <v>0</v>
      </c>
      <c r="P28" s="375">
        <v>0</v>
      </c>
      <c r="Q28" s="376">
        <v>0</v>
      </c>
      <c r="R28" s="375">
        <v>0</v>
      </c>
      <c r="S28" s="376">
        <v>0</v>
      </c>
      <c r="T28" s="375">
        <v>0</v>
      </c>
      <c r="U28" s="376">
        <v>0</v>
      </c>
      <c r="V28" s="375">
        <v>0</v>
      </c>
      <c r="W28" s="376">
        <v>0</v>
      </c>
      <c r="X28" s="375">
        <v>0</v>
      </c>
      <c r="Y28" s="376">
        <v>0</v>
      </c>
      <c r="Z28" s="375">
        <v>0</v>
      </c>
      <c r="AA28" s="376">
        <v>0</v>
      </c>
      <c r="AB28" s="375">
        <v>0</v>
      </c>
      <c r="AC28" s="376">
        <v>0</v>
      </c>
      <c r="AD28" s="375">
        <v>0</v>
      </c>
      <c r="AE28" s="376">
        <v>0</v>
      </c>
      <c r="AF28" s="375">
        <v>0</v>
      </c>
      <c r="AG28" s="376">
        <v>0</v>
      </c>
    </row>
    <row r="29" spans="1:35" ht="19.5">
      <c r="A29" s="377" t="s">
        <v>452</v>
      </c>
      <c r="B29" s="375">
        <v>0</v>
      </c>
      <c r="C29" s="376">
        <v>0</v>
      </c>
      <c r="D29" s="375">
        <v>0</v>
      </c>
      <c r="E29" s="376">
        <v>0</v>
      </c>
      <c r="F29" s="375">
        <v>0</v>
      </c>
      <c r="G29" s="376">
        <v>0</v>
      </c>
      <c r="H29" s="375">
        <v>0</v>
      </c>
      <c r="I29" s="376">
        <v>0</v>
      </c>
      <c r="J29" s="375">
        <v>0</v>
      </c>
      <c r="K29" s="376">
        <v>0</v>
      </c>
      <c r="L29" s="375">
        <v>0</v>
      </c>
      <c r="M29" s="376">
        <v>0</v>
      </c>
      <c r="N29" s="375">
        <v>0</v>
      </c>
      <c r="O29" s="376">
        <v>0</v>
      </c>
      <c r="P29" s="375">
        <v>0</v>
      </c>
      <c r="Q29" s="376">
        <v>0</v>
      </c>
      <c r="R29" s="375">
        <v>0</v>
      </c>
      <c r="S29" s="376">
        <v>0</v>
      </c>
      <c r="T29" s="375">
        <v>0</v>
      </c>
      <c r="U29" s="376">
        <v>0</v>
      </c>
      <c r="V29" s="375">
        <v>0</v>
      </c>
      <c r="W29" s="376">
        <v>0</v>
      </c>
      <c r="X29" s="375">
        <v>0</v>
      </c>
      <c r="Y29" s="376">
        <v>0</v>
      </c>
      <c r="Z29" s="375">
        <v>0</v>
      </c>
      <c r="AA29" s="376">
        <v>0</v>
      </c>
      <c r="AB29" s="375">
        <v>0</v>
      </c>
      <c r="AC29" s="376">
        <v>0</v>
      </c>
      <c r="AD29" s="375">
        <v>0</v>
      </c>
      <c r="AE29" s="376">
        <v>0</v>
      </c>
      <c r="AF29" s="375">
        <v>0</v>
      </c>
      <c r="AG29" s="376">
        <v>0</v>
      </c>
    </row>
    <row r="30" spans="1:35" ht="19.5">
      <c r="A30" s="377" t="s">
        <v>458</v>
      </c>
      <c r="B30" s="375">
        <v>0</v>
      </c>
      <c r="C30" s="376">
        <v>0</v>
      </c>
      <c r="D30" s="375">
        <v>0</v>
      </c>
      <c r="E30" s="376">
        <v>0</v>
      </c>
      <c r="F30" s="375">
        <v>0</v>
      </c>
      <c r="G30" s="376">
        <v>0</v>
      </c>
      <c r="H30" s="375">
        <v>0</v>
      </c>
      <c r="I30" s="376">
        <v>0</v>
      </c>
      <c r="J30" s="375">
        <v>0</v>
      </c>
      <c r="K30" s="376">
        <v>0</v>
      </c>
      <c r="L30" s="375">
        <v>7.7499999999999999E-2</v>
      </c>
      <c r="M30" s="376">
        <v>1.6842047704994463E-9</v>
      </c>
      <c r="N30" s="375">
        <v>0</v>
      </c>
      <c r="O30" s="376">
        <v>0</v>
      </c>
      <c r="P30" s="375">
        <v>0</v>
      </c>
      <c r="Q30" s="376">
        <v>0</v>
      </c>
      <c r="R30" s="375">
        <v>0</v>
      </c>
      <c r="S30" s="376">
        <v>0</v>
      </c>
      <c r="T30" s="375">
        <v>7.7499999999999999E-2</v>
      </c>
      <c r="U30" s="376">
        <v>6.321540356063962E-10</v>
      </c>
      <c r="V30" s="375">
        <v>0</v>
      </c>
      <c r="W30" s="376">
        <v>0</v>
      </c>
      <c r="X30" s="375">
        <v>0</v>
      </c>
      <c r="Y30" s="376">
        <v>0</v>
      </c>
      <c r="Z30" s="375">
        <v>0</v>
      </c>
      <c r="AA30" s="376">
        <v>0</v>
      </c>
      <c r="AB30" s="375">
        <v>0</v>
      </c>
      <c r="AC30" s="376">
        <v>0</v>
      </c>
      <c r="AD30" s="375">
        <v>0</v>
      </c>
      <c r="AE30" s="376">
        <v>0</v>
      </c>
      <c r="AF30" s="375">
        <v>7.7499999999999999E-2</v>
      </c>
      <c r="AG30" s="376">
        <v>5.827758732430339E-10</v>
      </c>
    </row>
    <row r="31" spans="1:35" ht="18">
      <c r="A31" s="370" t="s">
        <v>459</v>
      </c>
      <c r="B31" s="373">
        <v>499941.60997000005</v>
      </c>
      <c r="C31" s="374">
        <v>1.0251182263998511</v>
      </c>
      <c r="D31" s="373">
        <v>264836.23369000002</v>
      </c>
      <c r="E31" s="374">
        <v>1.0003101643559564</v>
      </c>
      <c r="F31" s="373">
        <v>330500.16142999998</v>
      </c>
      <c r="G31" s="374">
        <v>1.0005619110261108</v>
      </c>
      <c r="H31" s="373">
        <v>360613.48301999999</v>
      </c>
      <c r="I31" s="374">
        <v>1.0006107400813946</v>
      </c>
      <c r="J31" s="373">
        <v>1455891.48811</v>
      </c>
      <c r="K31" s="374">
        <v>1.0088263508151365</v>
      </c>
      <c r="L31" s="373">
        <v>46253103.625969999</v>
      </c>
      <c r="M31" s="374">
        <v>1.0051573906743732</v>
      </c>
      <c r="N31" s="373">
        <v>18278915.109330002</v>
      </c>
      <c r="O31" s="374">
        <v>1.0024846264437346</v>
      </c>
      <c r="P31" s="373">
        <v>21713834.884119999</v>
      </c>
      <c r="Q31" s="374">
        <v>1.0014110448833922</v>
      </c>
      <c r="R31" s="373">
        <v>36699683.97202</v>
      </c>
      <c r="S31" s="374">
        <v>1.0009713696485729</v>
      </c>
      <c r="T31" s="373">
        <v>122945537.59144001</v>
      </c>
      <c r="U31" s="374">
        <v>1.0028453902996992</v>
      </c>
      <c r="V31" s="373">
        <v>3592382.2137699998</v>
      </c>
      <c r="W31" s="374">
        <v>1.0037702907144341</v>
      </c>
      <c r="X31" s="373">
        <v>986328.2623200001</v>
      </c>
      <c r="Y31" s="374">
        <v>1.0029897229169842</v>
      </c>
      <c r="Z31" s="373">
        <v>1475048.9964000001</v>
      </c>
      <c r="AA31" s="374">
        <v>1.0068443661966324</v>
      </c>
      <c r="AB31" s="373">
        <v>2925915.6251999997</v>
      </c>
      <c r="AC31" s="374">
        <v>1.00303097828077</v>
      </c>
      <c r="AD31" s="373">
        <v>8979675.0976899993</v>
      </c>
      <c r="AE31" s="374">
        <v>1.0039468662560358</v>
      </c>
      <c r="AF31" s="373">
        <v>133381104.17724001</v>
      </c>
      <c r="AG31" s="374">
        <v>1.002984380142079</v>
      </c>
    </row>
    <row r="32" spans="1:35" ht="18">
      <c r="A32" s="370" t="s">
        <v>595</v>
      </c>
      <c r="B32" s="373">
        <v>12249.94954</v>
      </c>
      <c r="C32" s="374">
        <v>2.5118226399851007E-2</v>
      </c>
      <c r="D32" s="373">
        <v>82.117289999999997</v>
      </c>
      <c r="E32" s="374">
        <v>3.1016435595635557E-4</v>
      </c>
      <c r="F32" s="373">
        <v>185.60739000000001</v>
      </c>
      <c r="G32" s="374">
        <v>5.6191102611095835E-4</v>
      </c>
      <c r="H32" s="373">
        <v>220.10667999999998</v>
      </c>
      <c r="I32" s="374">
        <v>6.1074008139469353E-4</v>
      </c>
      <c r="J32" s="373">
        <v>12737.7809</v>
      </c>
      <c r="K32" s="374">
        <v>8.8263508151363284E-3</v>
      </c>
      <c r="L32" s="373">
        <v>237321.36630000002</v>
      </c>
      <c r="M32" s="374">
        <v>5.1573906743729876E-3</v>
      </c>
      <c r="N32" s="373">
        <v>45303.713040000002</v>
      </c>
      <c r="O32" s="374">
        <v>2.4846264437344517E-3</v>
      </c>
      <c r="P32" s="373">
        <v>30596.023249999998</v>
      </c>
      <c r="Q32" s="374">
        <v>1.4110448833921296E-3</v>
      </c>
      <c r="R32" s="373">
        <v>35614.364409999995</v>
      </c>
      <c r="S32" s="374">
        <v>9.7136964857299623E-4</v>
      </c>
      <c r="T32" s="373">
        <v>348835.467</v>
      </c>
      <c r="U32" s="374">
        <v>2.84539029969925E-3</v>
      </c>
      <c r="V32" s="373">
        <v>13493.451070000001</v>
      </c>
      <c r="W32" s="374">
        <v>3.770290714434001E-3</v>
      </c>
      <c r="X32" s="373">
        <v>2940.05825</v>
      </c>
      <c r="Y32" s="374">
        <v>2.9897229169841854E-3</v>
      </c>
      <c r="Z32" s="373">
        <v>10027.14603</v>
      </c>
      <c r="AA32" s="374">
        <v>6.8443661966322107E-3</v>
      </c>
      <c r="AB32" s="373">
        <v>8841.5880500000003</v>
      </c>
      <c r="AC32" s="374">
        <v>3.0309782807700996E-3</v>
      </c>
      <c r="AD32" s="373">
        <v>35302.243399999999</v>
      </c>
      <c r="AE32" s="374">
        <v>3.9468662560358221E-3</v>
      </c>
      <c r="AF32" s="373">
        <v>396875.49129999999</v>
      </c>
      <c r="AG32" s="374">
        <v>2.9843801420789107E-3</v>
      </c>
    </row>
    <row r="33" spans="1:33" ht="22.5" customHeight="1">
      <c r="A33" s="721" t="s">
        <v>461</v>
      </c>
      <c r="B33" s="722">
        <v>487691.66042999999</v>
      </c>
      <c r="C33" s="723">
        <v>1</v>
      </c>
      <c r="D33" s="722">
        <v>264754.1164</v>
      </c>
      <c r="E33" s="723">
        <v>1</v>
      </c>
      <c r="F33" s="724">
        <v>330314.55404000002</v>
      </c>
      <c r="G33" s="723">
        <v>1</v>
      </c>
      <c r="H33" s="722">
        <v>360393.37633999996</v>
      </c>
      <c r="I33" s="723">
        <v>1</v>
      </c>
      <c r="J33" s="722">
        <v>1443153.7072099999</v>
      </c>
      <c r="K33" s="723">
        <v>1</v>
      </c>
      <c r="L33" s="722">
        <v>46015782.259669997</v>
      </c>
      <c r="M33" s="723">
        <v>1</v>
      </c>
      <c r="N33" s="722">
        <v>18233611.396290001</v>
      </c>
      <c r="O33" s="723">
        <v>1</v>
      </c>
      <c r="P33" s="724">
        <v>21683238.86087</v>
      </c>
      <c r="Q33" s="723">
        <v>1</v>
      </c>
      <c r="R33" s="722">
        <v>36664069.607610002</v>
      </c>
      <c r="S33" s="723">
        <v>1</v>
      </c>
      <c r="T33" s="722">
        <v>122596702.12444</v>
      </c>
      <c r="U33" s="723">
        <v>1</v>
      </c>
      <c r="V33" s="722">
        <v>3578888.7626999998</v>
      </c>
      <c r="W33" s="723">
        <v>1</v>
      </c>
      <c r="X33" s="722">
        <v>983388.20407000009</v>
      </c>
      <c r="Y33" s="723">
        <v>1</v>
      </c>
      <c r="Z33" s="724">
        <v>1465021.8503699999</v>
      </c>
      <c r="AA33" s="723">
        <v>1</v>
      </c>
      <c r="AB33" s="722">
        <v>2917074.0371500002</v>
      </c>
      <c r="AC33" s="723">
        <v>1</v>
      </c>
      <c r="AD33" s="722">
        <v>8944372.8542900011</v>
      </c>
      <c r="AE33" s="723">
        <v>1</v>
      </c>
      <c r="AF33" s="722">
        <v>132984228.68594</v>
      </c>
      <c r="AG33" s="723">
        <v>1</v>
      </c>
    </row>
    <row r="34" spans="1:33" ht="19.5">
      <c r="A34" s="379" t="s">
        <v>462</v>
      </c>
      <c r="B34" s="375">
        <v>1500.2411000000002</v>
      </c>
      <c r="C34" s="376">
        <v>3.0762082309901107E-3</v>
      </c>
      <c r="D34" s="375">
        <v>447.17707000000001</v>
      </c>
      <c r="E34" s="376">
        <v>1.6890278273308842E-3</v>
      </c>
      <c r="F34" s="375">
        <v>26.883500000000002</v>
      </c>
      <c r="G34" s="376">
        <v>8.1387573363614167E-5</v>
      </c>
      <c r="H34" s="375">
        <v>36.058699999999995</v>
      </c>
      <c r="I34" s="376">
        <v>1.0005372564334183E-4</v>
      </c>
      <c r="J34" s="375">
        <v>2010.3603700000001</v>
      </c>
      <c r="K34" s="376">
        <v>1.3930327448533264E-3</v>
      </c>
      <c r="L34" s="375">
        <v>206255.38506</v>
      </c>
      <c r="M34" s="376">
        <v>4.48227488334519E-3</v>
      </c>
      <c r="N34" s="375">
        <v>18679.180079999998</v>
      </c>
      <c r="O34" s="376">
        <v>1.0244366666605968E-3</v>
      </c>
      <c r="P34" s="375">
        <v>473.03750000000002</v>
      </c>
      <c r="Q34" s="376">
        <v>2.1815813727609339E-5</v>
      </c>
      <c r="R34" s="375">
        <v>20973.26</v>
      </c>
      <c r="S34" s="376">
        <v>5.7203851684938943E-4</v>
      </c>
      <c r="T34" s="375">
        <v>246380.86264000001</v>
      </c>
      <c r="U34" s="372">
        <v>2.0096858917943378E-3</v>
      </c>
      <c r="V34" s="375">
        <v>4818.4774100000004</v>
      </c>
      <c r="W34" s="376">
        <v>1.3463613231624514E-3</v>
      </c>
      <c r="X34" s="375">
        <v>104.75872</v>
      </c>
      <c r="Y34" s="376">
        <v>1.06528347163846E-4</v>
      </c>
      <c r="Z34" s="375">
        <v>458.36920000000003</v>
      </c>
      <c r="AA34" s="376">
        <v>3.1287533348682561E-4</v>
      </c>
      <c r="AB34" s="375">
        <v>1384.039</v>
      </c>
      <c r="AC34" s="376">
        <v>4.7446138917756607E-4</v>
      </c>
      <c r="AD34" s="375">
        <v>6765.6443300000001</v>
      </c>
      <c r="AE34" s="376">
        <v>7.5641349485503471E-4</v>
      </c>
      <c r="AF34" s="375">
        <v>255156.86734000003</v>
      </c>
      <c r="AG34" s="376">
        <v>1.9187002087487155E-3</v>
      </c>
    </row>
    <row r="35" spans="1:33" ht="28.5">
      <c r="A35" s="379" t="s">
        <v>463</v>
      </c>
      <c r="B35" s="375">
        <v>0</v>
      </c>
      <c r="C35" s="376">
        <v>0</v>
      </c>
      <c r="D35" s="375">
        <v>0</v>
      </c>
      <c r="E35" s="376">
        <v>0</v>
      </c>
      <c r="F35" s="375">
        <v>0</v>
      </c>
      <c r="G35" s="376">
        <v>0</v>
      </c>
      <c r="H35" s="375">
        <v>0</v>
      </c>
      <c r="I35" s="376">
        <v>0</v>
      </c>
      <c r="J35" s="375">
        <v>0</v>
      </c>
      <c r="K35" s="376">
        <v>0</v>
      </c>
      <c r="L35" s="375">
        <v>0</v>
      </c>
      <c r="M35" s="376">
        <v>0</v>
      </c>
      <c r="N35" s="375">
        <v>0</v>
      </c>
      <c r="O35" s="376">
        <v>0</v>
      </c>
      <c r="P35" s="375">
        <v>0</v>
      </c>
      <c r="Q35" s="376">
        <v>0</v>
      </c>
      <c r="R35" s="375">
        <v>0</v>
      </c>
      <c r="S35" s="376">
        <v>0</v>
      </c>
      <c r="T35" s="375">
        <v>0</v>
      </c>
      <c r="U35" s="372">
        <v>0</v>
      </c>
      <c r="V35" s="375">
        <v>0</v>
      </c>
      <c r="W35" s="376">
        <v>0</v>
      </c>
      <c r="X35" s="375">
        <v>0</v>
      </c>
      <c r="Y35" s="376">
        <v>0</v>
      </c>
      <c r="Z35" s="375">
        <v>6013.7525800000003</v>
      </c>
      <c r="AA35" s="376">
        <v>4.1048893424225665E-3</v>
      </c>
      <c r="AB35" s="375">
        <v>0</v>
      </c>
      <c r="AC35" s="376">
        <v>0</v>
      </c>
      <c r="AD35" s="375">
        <v>6013.7525800000003</v>
      </c>
      <c r="AE35" s="376">
        <v>6.7235039034800723E-4</v>
      </c>
      <c r="AF35" s="375">
        <v>6013.7525800000003</v>
      </c>
      <c r="AG35" s="372">
        <v>4.5221547242284487E-5</v>
      </c>
    </row>
    <row r="36" spans="1:33" ht="12.75" customHeight="1">
      <c r="A36" s="23" t="s">
        <v>596</v>
      </c>
    </row>
    <row r="37" spans="1:33" ht="12.75" customHeight="1">
      <c r="A37" s="23"/>
    </row>
    <row r="38" spans="1:33" ht="12.75" customHeight="1">
      <c r="A38" s="627" t="s">
        <v>83</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844</v>
      </c>
    </row>
    <row r="52" spans="33:33" ht="12.75" customHeight="1"/>
    <row r="53" spans="33:33" ht="12.75" customHeight="1"/>
    <row r="54" spans="33: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686</v>
      </c>
      <c r="J1" s="140" t="str">
        <f>Naslovnica!A20</f>
        <v>Prosinac 2021.</v>
      </c>
    </row>
    <row r="2" spans="1:17" ht="12.75" customHeight="1">
      <c r="A2" s="540" t="s">
        <v>974</v>
      </c>
      <c r="I2" s="531"/>
      <c r="J2" s="542" t="str">
        <f>Naslovnica!A24</f>
        <v>December 2021</v>
      </c>
    </row>
    <row r="3" spans="1:17" ht="12.75" customHeight="1"/>
    <row r="4" spans="1:17" ht="33.75">
      <c r="A4" s="922" t="s">
        <v>580</v>
      </c>
      <c r="B4" s="923" t="s">
        <v>33</v>
      </c>
      <c r="C4" s="923" t="s">
        <v>34</v>
      </c>
      <c r="D4" s="923" t="s">
        <v>35</v>
      </c>
      <c r="E4" s="923" t="s">
        <v>228</v>
      </c>
      <c r="F4" s="923" t="s">
        <v>229</v>
      </c>
      <c r="G4" s="923" t="s">
        <v>36</v>
      </c>
      <c r="H4" s="923" t="s">
        <v>37</v>
      </c>
      <c r="I4" s="923" t="s">
        <v>38</v>
      </c>
      <c r="J4" s="923" t="s">
        <v>439</v>
      </c>
    </row>
    <row r="5" spans="1:17" ht="21.75">
      <c r="A5" s="725" t="s">
        <v>581</v>
      </c>
      <c r="B5" s="726">
        <v>52021</v>
      </c>
      <c r="C5" s="726">
        <v>103276</v>
      </c>
      <c r="D5" s="726">
        <v>33039</v>
      </c>
      <c r="E5" s="726">
        <v>3140</v>
      </c>
      <c r="F5" s="726">
        <v>1809</v>
      </c>
      <c r="G5" s="726">
        <v>24282</v>
      </c>
      <c r="H5" s="726">
        <v>39543</v>
      </c>
      <c r="I5" s="726">
        <v>88902</v>
      </c>
      <c r="J5" s="726">
        <v>346012</v>
      </c>
      <c r="K5" s="53"/>
    </row>
    <row r="6" spans="1:17" ht="22.5">
      <c r="A6" s="763" t="s">
        <v>582</v>
      </c>
      <c r="B6" s="380">
        <v>0.15034449672265701</v>
      </c>
      <c r="C6" s="380">
        <v>0.29847519739199796</v>
      </c>
      <c r="D6" s="380">
        <v>9.5485127683432938E-2</v>
      </c>
      <c r="E6" s="380">
        <v>9.0748297746898951E-3</v>
      </c>
      <c r="F6" s="380">
        <v>5.2281423765649744E-3</v>
      </c>
      <c r="G6" s="380">
        <v>7.0176756875484081E-2</v>
      </c>
      <c r="H6" s="380">
        <v>0.11428216362438297</v>
      </c>
      <c r="I6" s="380">
        <v>0.25693328555079015</v>
      </c>
      <c r="J6" s="380">
        <v>1</v>
      </c>
      <c r="K6" s="53"/>
    </row>
    <row r="7" spans="1:17" ht="21.75">
      <c r="A7" s="860" t="s">
        <v>961</v>
      </c>
      <c r="B7" s="861">
        <v>735</v>
      </c>
      <c r="C7" s="861">
        <v>821</v>
      </c>
      <c r="D7" s="861">
        <v>719</v>
      </c>
      <c r="E7" s="861">
        <v>262</v>
      </c>
      <c r="F7" s="861">
        <v>112</v>
      </c>
      <c r="G7" s="861">
        <v>634</v>
      </c>
      <c r="H7" s="861">
        <v>902</v>
      </c>
      <c r="I7" s="861">
        <v>1689</v>
      </c>
      <c r="J7" s="861">
        <v>5874</v>
      </c>
      <c r="K7" s="53"/>
    </row>
    <row r="8" spans="1:17" ht="22.5">
      <c r="A8" s="79" t="s">
        <v>583</v>
      </c>
      <c r="B8" s="223">
        <v>135</v>
      </c>
      <c r="C8" s="223">
        <v>49</v>
      </c>
      <c r="D8" s="223">
        <v>32</v>
      </c>
      <c r="E8" s="223">
        <v>1</v>
      </c>
      <c r="F8" s="223">
        <v>1</v>
      </c>
      <c r="G8" s="223">
        <v>8</v>
      </c>
      <c r="H8" s="223">
        <v>76</v>
      </c>
      <c r="I8" s="223">
        <v>97</v>
      </c>
      <c r="J8" s="223">
        <v>399</v>
      </c>
      <c r="K8" s="53"/>
    </row>
    <row r="9" spans="1:17" ht="22.5">
      <c r="A9" s="763" t="s">
        <v>670</v>
      </c>
      <c r="B9" s="224">
        <v>19</v>
      </c>
      <c r="C9" s="224">
        <v>6</v>
      </c>
      <c r="D9" s="224">
        <v>4</v>
      </c>
      <c r="E9" s="224">
        <v>1</v>
      </c>
      <c r="F9" s="224">
        <v>2</v>
      </c>
      <c r="G9" s="224">
        <v>1</v>
      </c>
      <c r="H9" s="224">
        <v>4</v>
      </c>
      <c r="I9" s="224">
        <v>17</v>
      </c>
      <c r="J9" s="224">
        <v>54</v>
      </c>
    </row>
    <row r="10" spans="1:17" ht="22.5">
      <c r="A10" s="763" t="s">
        <v>846</v>
      </c>
      <c r="B10" s="224">
        <v>28</v>
      </c>
      <c r="C10" s="224">
        <v>110</v>
      </c>
      <c r="D10" s="224">
        <v>5</v>
      </c>
      <c r="E10" s="224">
        <v>1</v>
      </c>
      <c r="F10" s="224">
        <v>1</v>
      </c>
      <c r="G10" s="224">
        <v>18</v>
      </c>
      <c r="H10" s="224">
        <v>15</v>
      </c>
      <c r="I10" s="224">
        <v>4</v>
      </c>
      <c r="J10" s="224">
        <v>182</v>
      </c>
    </row>
    <row r="11" spans="1:17" ht="32.25">
      <c r="A11" s="860" t="s">
        <v>962</v>
      </c>
      <c r="B11" s="861">
        <v>182</v>
      </c>
      <c r="C11" s="861">
        <v>165</v>
      </c>
      <c r="D11" s="861">
        <v>41</v>
      </c>
      <c r="E11" s="861">
        <v>3</v>
      </c>
      <c r="F11" s="861">
        <v>4</v>
      </c>
      <c r="G11" s="861">
        <v>27</v>
      </c>
      <c r="H11" s="861">
        <v>95</v>
      </c>
      <c r="I11" s="861">
        <v>118</v>
      </c>
      <c r="J11" s="861">
        <v>635</v>
      </c>
      <c r="M11" s="267"/>
      <c r="N11" s="267"/>
      <c r="O11" s="267"/>
      <c r="P11" s="267"/>
      <c r="Q11" s="267"/>
    </row>
    <row r="12" spans="1:17" ht="21.75">
      <c r="A12" s="725" t="s">
        <v>584</v>
      </c>
      <c r="B12" s="726">
        <v>52574</v>
      </c>
      <c r="C12" s="726">
        <v>103932</v>
      </c>
      <c r="D12" s="726">
        <v>33717</v>
      </c>
      <c r="E12" s="726">
        <v>3399</v>
      </c>
      <c r="F12" s="726">
        <v>1917</v>
      </c>
      <c r="G12" s="726">
        <v>24889</v>
      </c>
      <c r="H12" s="726">
        <v>40350</v>
      </c>
      <c r="I12" s="726">
        <v>90473</v>
      </c>
      <c r="J12" s="726">
        <v>351251</v>
      </c>
      <c r="M12" s="267"/>
      <c r="N12" s="267"/>
      <c r="O12" s="267"/>
      <c r="P12" s="267"/>
      <c r="Q12" s="267"/>
    </row>
    <row r="13" spans="1:17" s="267" customFormat="1" ht="22.5">
      <c r="A13" s="921" t="s">
        <v>673</v>
      </c>
      <c r="B13" s="224">
        <v>553</v>
      </c>
      <c r="C13" s="224">
        <v>656</v>
      </c>
      <c r="D13" s="224">
        <v>678</v>
      </c>
      <c r="E13" s="224">
        <v>259</v>
      </c>
      <c r="F13" s="224">
        <v>108</v>
      </c>
      <c r="G13" s="224">
        <v>607</v>
      </c>
      <c r="H13" s="224">
        <v>807</v>
      </c>
      <c r="I13" s="224">
        <v>1571</v>
      </c>
      <c r="J13" s="224">
        <v>5239</v>
      </c>
    </row>
    <row r="14" spans="1:17" s="267" customFormat="1" ht="22.5">
      <c r="A14" s="1030" t="s">
        <v>1459</v>
      </c>
      <c r="B14" s="1031">
        <v>1.0630322369812095E-2</v>
      </c>
      <c r="C14" s="1031">
        <v>6.351911383089881E-3</v>
      </c>
      <c r="D14" s="1031">
        <v>2.0521202215563417E-2</v>
      </c>
      <c r="E14" s="1031">
        <v>8.2484076433120945E-2</v>
      </c>
      <c r="F14" s="1031">
        <v>5.9701492537313383E-2</v>
      </c>
      <c r="G14" s="1031">
        <v>2.4997940861543499E-2</v>
      </c>
      <c r="H14" s="1031">
        <v>2.0408163265306145E-2</v>
      </c>
      <c r="I14" s="1031">
        <v>1.7671143506332809E-2</v>
      </c>
      <c r="J14" s="1031">
        <v>1.514109337248426E-2</v>
      </c>
    </row>
    <row r="15" spans="1:17" ht="21.75" customHeight="1">
      <c r="A15" s="763" t="s">
        <v>585</v>
      </c>
      <c r="B15" s="380">
        <v>0.14967644220229978</v>
      </c>
      <c r="C15" s="380">
        <v>0.29589097255239133</v>
      </c>
      <c r="D15" s="380">
        <v>9.5991185790218397E-2</v>
      </c>
      <c r="E15" s="380">
        <v>9.6768407776775013E-3</v>
      </c>
      <c r="F15" s="380">
        <v>5.457635707798697E-3</v>
      </c>
      <c r="G15" s="380">
        <v>7.0858161257903896E-2</v>
      </c>
      <c r="H15" s="380">
        <v>0.11487511779325896</v>
      </c>
      <c r="I15" s="380">
        <v>0.2575736439184515</v>
      </c>
      <c r="J15" s="380">
        <v>1</v>
      </c>
      <c r="M15" s="267"/>
      <c r="N15" s="267"/>
      <c r="O15" s="267"/>
      <c r="P15" s="267"/>
      <c r="Q15" s="267"/>
    </row>
    <row r="16" spans="1:17" ht="12.75" customHeight="1">
      <c r="A16" s="22" t="s">
        <v>985</v>
      </c>
      <c r="M16" s="267"/>
      <c r="N16" s="267"/>
      <c r="O16" s="267"/>
      <c r="P16" s="267"/>
      <c r="Q16" s="267"/>
    </row>
    <row r="17" spans="1:10" ht="12.75" customHeight="1">
      <c r="A17" s="29" t="s">
        <v>586</v>
      </c>
    </row>
    <row r="18" spans="1:10" ht="12.75" customHeight="1"/>
    <row r="19" spans="1:10" ht="12.75" customHeight="1"/>
    <row r="20" spans="1:10">
      <c r="A20" s="139" t="s">
        <v>688</v>
      </c>
      <c r="B20" s="267"/>
      <c r="C20" s="267"/>
      <c r="D20" s="267"/>
      <c r="E20" s="267"/>
      <c r="F20" s="267"/>
      <c r="G20" s="772"/>
      <c r="H20" s="772" t="s">
        <v>43</v>
      </c>
      <c r="I20" s="292"/>
      <c r="J20" s="727" t="s">
        <v>1483</v>
      </c>
    </row>
    <row r="21" spans="1:10">
      <c r="A21" s="540" t="s">
        <v>687</v>
      </c>
      <c r="B21" s="267"/>
      <c r="C21" s="267"/>
      <c r="D21" s="267"/>
      <c r="E21" s="267"/>
      <c r="F21" s="267"/>
      <c r="G21" s="554"/>
      <c r="H21" s="554" t="s">
        <v>44</v>
      </c>
      <c r="I21" s="728"/>
      <c r="J21" s="542" t="s">
        <v>1484</v>
      </c>
    </row>
    <row r="22" spans="1:10">
      <c r="A22" s="267"/>
      <c r="B22" s="267"/>
      <c r="C22" s="267"/>
      <c r="D22" s="267"/>
      <c r="E22" s="267"/>
      <c r="F22" s="267"/>
      <c r="G22" s="267"/>
      <c r="H22" s="267"/>
      <c r="I22" s="267"/>
      <c r="J22" s="267"/>
    </row>
    <row r="23" spans="1:10" ht="24" customHeight="1">
      <c r="A23" s="736"/>
      <c r="B23" s="737"/>
      <c r="C23" s="737" t="s">
        <v>1480</v>
      </c>
      <c r="D23" s="737"/>
      <c r="E23" s="1089" t="s">
        <v>658</v>
      </c>
      <c r="F23" s="1093"/>
      <c r="G23" s="1093"/>
      <c r="H23" s="1094"/>
      <c r="I23" s="1095"/>
      <c r="J23" s="1095"/>
    </row>
    <row r="24" spans="1:10" ht="24">
      <c r="A24" s="736"/>
      <c r="B24" s="738"/>
      <c r="C24" s="739" t="s">
        <v>1481</v>
      </c>
      <c r="D24" s="738"/>
      <c r="E24" s="1096" t="s">
        <v>564</v>
      </c>
      <c r="F24" s="1096"/>
      <c r="G24" s="740" t="s">
        <v>565</v>
      </c>
      <c r="H24" s="1097"/>
      <c r="I24" s="1097"/>
      <c r="J24" s="314"/>
    </row>
    <row r="25" spans="1:10" ht="21.75">
      <c r="A25" s="760" t="s">
        <v>566</v>
      </c>
      <c r="B25" s="760" t="s">
        <v>567</v>
      </c>
      <c r="C25" s="760" t="s">
        <v>568</v>
      </c>
      <c r="D25" s="760" t="s">
        <v>569</v>
      </c>
      <c r="E25" s="760" t="s">
        <v>567</v>
      </c>
      <c r="F25" s="760" t="s">
        <v>568</v>
      </c>
      <c r="G25" s="760" t="s">
        <v>569</v>
      </c>
      <c r="H25" s="315"/>
      <c r="I25" s="315"/>
      <c r="J25" s="315"/>
    </row>
    <row r="26" spans="1:10">
      <c r="A26" s="78" t="s">
        <v>6</v>
      </c>
      <c r="B26" s="381">
        <v>953</v>
      </c>
      <c r="C26" s="381">
        <v>930</v>
      </c>
      <c r="D26" s="381">
        <v>1883</v>
      </c>
      <c r="E26" s="381">
        <v>16</v>
      </c>
      <c r="F26" s="381">
        <v>17</v>
      </c>
      <c r="G26" s="382">
        <v>1.7837837837837878E-2</v>
      </c>
      <c r="H26" s="316"/>
      <c r="I26" s="316"/>
      <c r="J26" s="317"/>
    </row>
    <row r="27" spans="1:10">
      <c r="A27" s="78" t="s">
        <v>7</v>
      </c>
      <c r="B27" s="381">
        <v>5768</v>
      </c>
      <c r="C27" s="381">
        <v>3337</v>
      </c>
      <c r="D27" s="381">
        <v>9105</v>
      </c>
      <c r="E27" s="381">
        <v>75</v>
      </c>
      <c r="F27" s="381">
        <v>54</v>
      </c>
      <c r="G27" s="382">
        <v>1.4371657754010725E-2</v>
      </c>
      <c r="H27" s="316"/>
      <c r="I27" s="316"/>
      <c r="J27" s="317"/>
    </row>
    <row r="28" spans="1:10">
      <c r="A28" s="78" t="s">
        <v>8</v>
      </c>
      <c r="B28" s="381">
        <v>10726</v>
      </c>
      <c r="C28" s="381">
        <v>6940</v>
      </c>
      <c r="D28" s="381">
        <v>17666</v>
      </c>
      <c r="E28" s="381">
        <v>145</v>
      </c>
      <c r="F28" s="381">
        <v>80</v>
      </c>
      <c r="G28" s="382">
        <v>1.2900636431397272E-2</v>
      </c>
      <c r="H28" s="316"/>
      <c r="I28" s="316"/>
      <c r="J28" s="317"/>
    </row>
    <row r="29" spans="1:10">
      <c r="A29" s="78" t="s">
        <v>9</v>
      </c>
      <c r="B29" s="381">
        <v>18433</v>
      </c>
      <c r="C29" s="381">
        <v>13057</v>
      </c>
      <c r="D29" s="381">
        <v>31490</v>
      </c>
      <c r="E29" s="381">
        <v>18</v>
      </c>
      <c r="F29" s="381">
        <v>-422</v>
      </c>
      <c r="G29" s="382">
        <v>-1.2666959302690128E-2</v>
      </c>
      <c r="H29" s="316"/>
      <c r="I29" s="316"/>
      <c r="J29" s="317"/>
    </row>
    <row r="30" spans="1:10">
      <c r="A30" s="78" t="s">
        <v>10</v>
      </c>
      <c r="B30" s="381">
        <v>24726</v>
      </c>
      <c r="C30" s="381">
        <v>19319</v>
      </c>
      <c r="D30" s="381">
        <v>44045</v>
      </c>
      <c r="E30" s="381">
        <v>8</v>
      </c>
      <c r="F30" s="381">
        <v>-8</v>
      </c>
      <c r="G30" s="382">
        <v>0</v>
      </c>
      <c r="H30" s="316"/>
      <c r="I30" s="316"/>
      <c r="J30" s="317"/>
    </row>
    <row r="31" spans="1:10">
      <c r="A31" s="78" t="s">
        <v>11</v>
      </c>
      <c r="B31" s="381">
        <v>27193</v>
      </c>
      <c r="C31" s="381">
        <v>23724</v>
      </c>
      <c r="D31" s="381">
        <v>50917</v>
      </c>
      <c r="E31" s="381">
        <v>301</v>
      </c>
      <c r="F31" s="381">
        <v>229</v>
      </c>
      <c r="G31" s="382">
        <v>1.0518586143251296E-2</v>
      </c>
      <c r="H31" s="316"/>
      <c r="I31" s="316"/>
      <c r="J31" s="317"/>
    </row>
    <row r="32" spans="1:10">
      <c r="A32" s="78" t="s">
        <v>12</v>
      </c>
      <c r="B32" s="381">
        <v>25290</v>
      </c>
      <c r="C32" s="381">
        <v>24647</v>
      </c>
      <c r="D32" s="381">
        <v>49937</v>
      </c>
      <c r="E32" s="381">
        <v>344</v>
      </c>
      <c r="F32" s="381">
        <v>327</v>
      </c>
      <c r="G32" s="382">
        <v>1.3619940729915125E-2</v>
      </c>
      <c r="H32" s="316"/>
      <c r="I32" s="316"/>
      <c r="J32" s="317"/>
    </row>
    <row r="33" spans="1:10">
      <c r="A33" s="78" t="s">
        <v>39</v>
      </c>
      <c r="B33" s="381">
        <v>40398</v>
      </c>
      <c r="C33" s="381">
        <v>43425</v>
      </c>
      <c r="D33" s="381">
        <v>83823</v>
      </c>
      <c r="E33" s="381">
        <v>711</v>
      </c>
      <c r="F33" s="381">
        <v>816</v>
      </c>
      <c r="G33" s="382">
        <v>1.8554972295129701E-2</v>
      </c>
      <c r="H33" s="316"/>
      <c r="I33" s="316"/>
      <c r="J33" s="317"/>
    </row>
    <row r="34" spans="1:10">
      <c r="A34" s="78" t="s">
        <v>40</v>
      </c>
      <c r="B34" s="381">
        <v>20879</v>
      </c>
      <c r="C34" s="381">
        <v>22012</v>
      </c>
      <c r="D34" s="381">
        <v>42891</v>
      </c>
      <c r="E34" s="381">
        <v>392</v>
      </c>
      <c r="F34" s="381">
        <v>1036</v>
      </c>
      <c r="G34" s="382">
        <v>3.4440344403444012E-2</v>
      </c>
      <c r="H34" s="316"/>
      <c r="I34" s="316"/>
      <c r="J34" s="317"/>
    </row>
    <row r="35" spans="1:10">
      <c r="A35" s="78" t="s">
        <v>41</v>
      </c>
      <c r="B35" s="381">
        <v>6159</v>
      </c>
      <c r="C35" s="381">
        <v>7717</v>
      </c>
      <c r="D35" s="381">
        <v>13876</v>
      </c>
      <c r="E35" s="381">
        <v>72</v>
      </c>
      <c r="F35" s="381">
        <v>274</v>
      </c>
      <c r="G35" s="382">
        <v>2.5572801182557336E-2</v>
      </c>
      <c r="H35" s="316"/>
      <c r="I35" s="316"/>
      <c r="J35" s="317"/>
    </row>
    <row r="36" spans="1:10">
      <c r="A36" s="78" t="s">
        <v>42</v>
      </c>
      <c r="B36" s="381">
        <v>469</v>
      </c>
      <c r="C36" s="381">
        <v>650</v>
      </c>
      <c r="D36" s="381">
        <v>1119</v>
      </c>
      <c r="E36" s="381">
        <v>17</v>
      </c>
      <c r="F36" s="381">
        <v>24</v>
      </c>
      <c r="G36" s="382">
        <v>3.8033395176252371E-2</v>
      </c>
      <c r="H36" s="316"/>
      <c r="I36" s="316"/>
      <c r="J36" s="317"/>
    </row>
    <row r="37" spans="1:10" ht="24">
      <c r="A37" s="800" t="s">
        <v>570</v>
      </c>
      <c r="B37" s="741">
        <v>180994</v>
      </c>
      <c r="C37" s="741">
        <v>165758</v>
      </c>
      <c r="D37" s="741">
        <v>346752</v>
      </c>
      <c r="E37" s="741">
        <v>2099</v>
      </c>
      <c r="F37" s="741">
        <v>2427</v>
      </c>
      <c r="G37" s="742">
        <v>1.3225178683092365E-2</v>
      </c>
      <c r="H37" s="318"/>
      <c r="I37" s="318"/>
      <c r="J37" s="319"/>
    </row>
    <row r="38" spans="1:10">
      <c r="A38" s="22" t="s">
        <v>985</v>
      </c>
      <c r="B38" s="267"/>
      <c r="C38" s="267"/>
      <c r="D38" s="267"/>
      <c r="E38" s="267"/>
      <c r="F38" s="267"/>
      <c r="G38" s="267"/>
      <c r="H38" s="267"/>
      <c r="I38" s="267"/>
      <c r="J38" s="267"/>
    </row>
    <row r="39" spans="1:10">
      <c r="A39" s="267"/>
      <c r="B39" s="267"/>
      <c r="C39" s="267"/>
      <c r="D39" s="267"/>
      <c r="E39" s="267"/>
      <c r="F39" s="267"/>
      <c r="G39" s="267"/>
      <c r="H39" s="267"/>
      <c r="I39" s="267"/>
      <c r="J39" s="267"/>
    </row>
    <row r="40" spans="1:10" ht="12.75" customHeight="1">
      <c r="A40" s="627" t="s">
        <v>83</v>
      </c>
    </row>
    <row r="66" spans="10:10">
      <c r="J66" s="28" t="s">
        <v>845</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689</v>
      </c>
      <c r="I1" s="140" t="str">
        <f>Naslovnica!A20</f>
        <v>Prosinac 2021.</v>
      </c>
    </row>
    <row r="2" spans="1:10">
      <c r="A2" s="567" t="s">
        <v>975</v>
      </c>
      <c r="I2" s="542" t="str">
        <f>Naslovnica!A24</f>
        <v>December 2021</v>
      </c>
    </row>
    <row r="3" spans="1:10" ht="12.75" customHeight="1"/>
    <row r="4" spans="1:10" ht="12.75" customHeight="1">
      <c r="F4" s="313"/>
      <c r="I4" s="14" t="s">
        <v>579</v>
      </c>
    </row>
    <row r="5" spans="1:10" s="267" customFormat="1" ht="22.15" customHeight="1">
      <c r="A5" s="1099" t="s">
        <v>1184</v>
      </c>
      <c r="B5" s="1103" t="s">
        <v>1162</v>
      </c>
      <c r="C5" s="1103"/>
      <c r="D5" s="1103"/>
      <c r="E5" s="1103"/>
      <c r="F5" s="1101" t="s">
        <v>1164</v>
      </c>
      <c r="G5" s="1098" t="s">
        <v>1161</v>
      </c>
      <c r="H5" s="1099" t="s">
        <v>1163</v>
      </c>
      <c r="I5" s="1099" t="s">
        <v>1165</v>
      </c>
      <c r="J5" s="941"/>
    </row>
    <row r="6" spans="1:10" s="267" customFormat="1" ht="72">
      <c r="A6" s="1099"/>
      <c r="B6" s="946" t="s">
        <v>1157</v>
      </c>
      <c r="C6" s="946" t="s">
        <v>1158</v>
      </c>
      <c r="D6" s="946" t="s">
        <v>1159</v>
      </c>
      <c r="E6" s="946" t="s">
        <v>1160</v>
      </c>
      <c r="F6" s="1101"/>
      <c r="G6" s="1098"/>
      <c r="H6" s="1099"/>
      <c r="I6" s="1099"/>
      <c r="J6" s="941"/>
    </row>
    <row r="7" spans="1:10" s="267" customFormat="1">
      <c r="A7" s="942" t="s">
        <v>1117</v>
      </c>
      <c r="B7" s="943">
        <v>0</v>
      </c>
      <c r="C7" s="943">
        <v>22926.550050000002</v>
      </c>
      <c r="D7" s="943">
        <v>11003.627400000001</v>
      </c>
      <c r="E7" s="943">
        <v>5372.3651500000005</v>
      </c>
      <c r="F7" s="944">
        <v>39302.542600000001</v>
      </c>
      <c r="G7" s="949">
        <v>2.1853539741302339</v>
      </c>
      <c r="H7" s="944">
        <v>173181.99646999966</v>
      </c>
      <c r="I7" s="944">
        <v>1287409.8043800001</v>
      </c>
    </row>
    <row r="8" spans="1:10" s="267" customFormat="1">
      <c r="A8" s="942" t="s">
        <v>1118</v>
      </c>
      <c r="B8" s="943">
        <v>0</v>
      </c>
      <c r="C8" s="943">
        <v>35601.202549999995</v>
      </c>
      <c r="D8" s="943">
        <v>19678.588199999998</v>
      </c>
      <c r="E8" s="943">
        <v>832.22617000000002</v>
      </c>
      <c r="F8" s="944">
        <v>56112.016919999995</v>
      </c>
      <c r="G8" s="949">
        <v>2.6583877873246711</v>
      </c>
      <c r="H8" s="944">
        <v>197139.45686999965</v>
      </c>
      <c r="I8" s="944">
        <v>2230618.2313900008</v>
      </c>
    </row>
    <row r="9" spans="1:10" s="267" customFormat="1">
      <c r="A9" s="942" t="s">
        <v>228</v>
      </c>
      <c r="B9" s="943">
        <v>0</v>
      </c>
      <c r="C9" s="943">
        <v>4638.5997100000004</v>
      </c>
      <c r="D9" s="943">
        <v>868.92516000000001</v>
      </c>
      <c r="E9" s="943">
        <v>17.077759999999998</v>
      </c>
      <c r="F9" s="944">
        <v>5524.6026300000003</v>
      </c>
      <c r="G9" s="949">
        <v>3.4431088396680343</v>
      </c>
      <c r="H9" s="944">
        <v>13762.379680000002</v>
      </c>
      <c r="I9" s="944">
        <v>37113.408790000009</v>
      </c>
    </row>
    <row r="10" spans="1:10" s="267" customFormat="1">
      <c r="A10" s="942" t="s">
        <v>229</v>
      </c>
      <c r="B10" s="943">
        <v>0</v>
      </c>
      <c r="C10" s="943">
        <v>1706.4880500000002</v>
      </c>
      <c r="D10" s="943">
        <v>424.43103000000002</v>
      </c>
      <c r="E10" s="943">
        <v>19.580770000000001</v>
      </c>
      <c r="F10" s="944">
        <v>2150.4998500000002</v>
      </c>
      <c r="G10" s="949">
        <v>0.8521558458211107</v>
      </c>
      <c r="H10" s="944">
        <v>8977.7798000000112</v>
      </c>
      <c r="I10" s="944">
        <v>44109.003110000012</v>
      </c>
    </row>
    <row r="11" spans="1:10" s="267" customFormat="1">
      <c r="A11" s="942" t="s">
        <v>46</v>
      </c>
      <c r="B11" s="943">
        <v>2.8672600000000004</v>
      </c>
      <c r="C11" s="943">
        <v>14420.412060000001</v>
      </c>
      <c r="D11" s="943">
        <v>5051.6331700000001</v>
      </c>
      <c r="E11" s="943">
        <v>13.59149</v>
      </c>
      <c r="F11" s="944">
        <v>19488.503980000001</v>
      </c>
      <c r="G11" s="949">
        <v>1.8609906671827261</v>
      </c>
      <c r="H11" s="944">
        <v>61938.631599999906</v>
      </c>
      <c r="I11" s="944">
        <v>470503.96861999988</v>
      </c>
    </row>
    <row r="12" spans="1:10" s="267" customFormat="1">
      <c r="A12" s="942" t="s">
        <v>36</v>
      </c>
      <c r="B12" s="943">
        <v>0</v>
      </c>
      <c r="C12" s="943">
        <v>9336.8479499999994</v>
      </c>
      <c r="D12" s="943">
        <v>3622.29412</v>
      </c>
      <c r="E12" s="943">
        <v>90.793800000000005</v>
      </c>
      <c r="F12" s="944">
        <v>13049.935869999999</v>
      </c>
      <c r="G12" s="949">
        <v>2.4689511160874749</v>
      </c>
      <c r="H12" s="944">
        <v>45876.276899999997</v>
      </c>
      <c r="I12" s="944">
        <v>375551.09456000006</v>
      </c>
    </row>
    <row r="13" spans="1:10" s="267" customFormat="1">
      <c r="A13" s="942" t="s">
        <v>37</v>
      </c>
      <c r="B13" s="943">
        <v>0</v>
      </c>
      <c r="C13" s="943">
        <v>13807.79099</v>
      </c>
      <c r="D13" s="943">
        <v>6203.6618499999995</v>
      </c>
      <c r="E13" s="943">
        <v>388.09365000000003</v>
      </c>
      <c r="F13" s="944">
        <v>20399.546489999997</v>
      </c>
      <c r="G13" s="949">
        <v>2.4661970570955538</v>
      </c>
      <c r="H13" s="944">
        <v>78569.374139999913</v>
      </c>
      <c r="I13" s="944">
        <v>488106.95785000001</v>
      </c>
    </row>
    <row r="14" spans="1:10" s="267" customFormat="1">
      <c r="A14" s="945" t="s">
        <v>38</v>
      </c>
      <c r="B14" s="943">
        <v>0</v>
      </c>
      <c r="C14" s="943">
        <v>49783.825389999998</v>
      </c>
      <c r="D14" s="943">
        <v>22259.67092</v>
      </c>
      <c r="E14" s="943">
        <v>0.52500000000000002</v>
      </c>
      <c r="F14" s="944">
        <v>72044.021309999996</v>
      </c>
      <c r="G14" s="949">
        <v>2.3683525985669602</v>
      </c>
      <c r="H14" s="944">
        <v>211903.18307999987</v>
      </c>
      <c r="I14" s="944">
        <v>2043244.3690400005</v>
      </c>
    </row>
    <row r="15" spans="1:10" s="267" customFormat="1" ht="20.45" customHeight="1">
      <c r="A15" s="947" t="s">
        <v>1119</v>
      </c>
      <c r="B15" s="948">
        <v>2.8672600000000004</v>
      </c>
      <c r="C15" s="948">
        <v>152221.71674999996</v>
      </c>
      <c r="D15" s="948">
        <v>69112.831849999988</v>
      </c>
      <c r="E15" s="948">
        <v>6734.2537899999998</v>
      </c>
      <c r="F15" s="948">
        <v>228071.66965</v>
      </c>
      <c r="G15" s="1029">
        <v>2.357529084956175</v>
      </c>
      <c r="H15" s="948">
        <v>791349.07853999897</v>
      </c>
      <c r="I15" s="948">
        <v>6976656.8377400003</v>
      </c>
    </row>
    <row r="16" spans="1:10">
      <c r="A16" s="22" t="s">
        <v>985</v>
      </c>
      <c r="B16" s="18"/>
      <c r="C16" s="19"/>
      <c r="D16" s="19"/>
      <c r="E16" s="19"/>
      <c r="F16" s="19"/>
      <c r="G16" s="19"/>
    </row>
    <row r="17" spans="1:13" ht="10.15" customHeight="1">
      <c r="A17" s="995" t="s">
        <v>47</v>
      </c>
      <c r="B17" s="796"/>
      <c r="C17" s="796"/>
      <c r="D17" s="796"/>
      <c r="E17" s="796"/>
      <c r="F17" s="796"/>
      <c r="G17" s="30"/>
    </row>
    <row r="18" spans="1:13" ht="10.15" customHeight="1">
      <c r="A18" s="992" t="s">
        <v>988</v>
      </c>
      <c r="B18" s="993"/>
      <c r="C18" s="993"/>
      <c r="D18" s="993"/>
      <c r="E18" s="993"/>
      <c r="F18" s="993"/>
      <c r="G18" s="31"/>
    </row>
    <row r="19" spans="1:13" ht="10.15" customHeight="1">
      <c r="A19" s="991" t="s">
        <v>48</v>
      </c>
      <c r="B19" s="990"/>
      <c r="C19" s="990"/>
      <c r="D19" s="990"/>
      <c r="E19" s="990"/>
      <c r="F19" s="990"/>
      <c r="G19" s="32"/>
    </row>
    <row r="20" spans="1:13" ht="10.15" customHeight="1">
      <c r="A20" s="992" t="s">
        <v>49</v>
      </c>
      <c r="B20" s="994"/>
      <c r="C20" s="994"/>
      <c r="D20" s="994"/>
      <c r="E20" s="994"/>
      <c r="F20" s="994"/>
      <c r="G20" s="31"/>
    </row>
    <row r="21" spans="1:13" ht="12.75" customHeight="1"/>
    <row r="22" spans="1:13" ht="12.75" customHeight="1">
      <c r="A22" s="153" t="s">
        <v>690</v>
      </c>
      <c r="L22" s="140" t="str">
        <f>Naslovnica!A20</f>
        <v>Prosinac 2021.</v>
      </c>
    </row>
    <row r="23" spans="1:13" ht="12.75" customHeight="1">
      <c r="A23" s="567" t="s">
        <v>976</v>
      </c>
      <c r="L23" s="542" t="str">
        <f>Naslovnica!A24</f>
        <v>December 2021</v>
      </c>
    </row>
    <row r="24" spans="1:13" ht="12.75" customHeight="1"/>
    <row r="25" spans="1:13" ht="12.75" customHeight="1">
      <c r="L25" s="14" t="s">
        <v>331</v>
      </c>
    </row>
    <row r="26" spans="1:13" s="267" customFormat="1" ht="14.45" customHeight="1">
      <c r="A26" s="1099" t="s">
        <v>1184</v>
      </c>
      <c r="B26" s="1102" t="s">
        <v>1228</v>
      </c>
      <c r="C26" s="1102"/>
      <c r="D26" s="1102"/>
      <c r="E26" s="1102"/>
      <c r="F26" s="1100" t="s">
        <v>1167</v>
      </c>
      <c r="G26" s="1100"/>
      <c r="H26" s="1100"/>
      <c r="I26" s="1101" t="s">
        <v>1166</v>
      </c>
      <c r="J26" s="1098" t="s">
        <v>1161</v>
      </c>
      <c r="K26" s="1099" t="s">
        <v>1163</v>
      </c>
      <c r="L26" s="1099" t="s">
        <v>1165</v>
      </c>
    </row>
    <row r="27" spans="1:13" s="267" customFormat="1" ht="96">
      <c r="A27" s="1099"/>
      <c r="B27" s="946" t="s">
        <v>1169</v>
      </c>
      <c r="C27" s="946" t="s">
        <v>1170</v>
      </c>
      <c r="D27" s="946" t="s">
        <v>1171</v>
      </c>
      <c r="E27" s="946" t="s">
        <v>1172</v>
      </c>
      <c r="F27" s="946" t="s">
        <v>1168</v>
      </c>
      <c r="G27" s="946" t="s">
        <v>1173</v>
      </c>
      <c r="H27" s="946" t="s">
        <v>1120</v>
      </c>
      <c r="I27" s="1101"/>
      <c r="J27" s="1098"/>
      <c r="K27" s="1099"/>
      <c r="L27" s="1099"/>
      <c r="M27" s="941"/>
    </row>
    <row r="28" spans="1:13" s="267" customFormat="1">
      <c r="A28" s="938" t="s">
        <v>1117</v>
      </c>
      <c r="B28" s="950">
        <v>515.88520000000005</v>
      </c>
      <c r="C28" s="950">
        <v>0</v>
      </c>
      <c r="D28" s="950">
        <v>2782.9860600000002</v>
      </c>
      <c r="E28" s="950">
        <v>3145.7669000000001</v>
      </c>
      <c r="F28" s="950">
        <v>193.88810000000001</v>
      </c>
      <c r="G28" s="950">
        <v>819.30555000000004</v>
      </c>
      <c r="H28" s="950">
        <v>5.0517099999999999</v>
      </c>
      <c r="I28" s="951">
        <v>7462.8835200000003</v>
      </c>
      <c r="J28" s="952">
        <v>7.0015802543396344E-2</v>
      </c>
      <c r="K28" s="951">
        <v>86836.811889999895</v>
      </c>
      <c r="L28" s="951">
        <v>495986.47782999987</v>
      </c>
    </row>
    <row r="29" spans="1:13" s="267" customFormat="1">
      <c r="A29" s="938" t="s">
        <v>1118</v>
      </c>
      <c r="B29" s="950">
        <v>1267.31456</v>
      </c>
      <c r="C29" s="950">
        <v>0</v>
      </c>
      <c r="D29" s="950">
        <v>0</v>
      </c>
      <c r="E29" s="950">
        <v>229.78717</v>
      </c>
      <c r="F29" s="950">
        <v>187.80442000000002</v>
      </c>
      <c r="G29" s="950">
        <v>4643.5419599999996</v>
      </c>
      <c r="H29" s="950">
        <v>21.447470000000003</v>
      </c>
      <c r="I29" s="951">
        <v>6349.8955799999994</v>
      </c>
      <c r="J29" s="952">
        <v>0.48889345532074757</v>
      </c>
      <c r="K29" s="951">
        <v>61480.938499999931</v>
      </c>
      <c r="L29" s="951">
        <v>556965.7464399999</v>
      </c>
    </row>
    <row r="30" spans="1:13" s="267" customFormat="1">
      <c r="A30" s="938" t="s">
        <v>228</v>
      </c>
      <c r="B30" s="950">
        <v>0</v>
      </c>
      <c r="C30" s="950">
        <v>0</v>
      </c>
      <c r="D30" s="950">
        <v>15.62224</v>
      </c>
      <c r="E30" s="950">
        <v>57.293140000000001</v>
      </c>
      <c r="F30" s="950">
        <v>12.09041</v>
      </c>
      <c r="G30" s="950">
        <v>0.35099999999999998</v>
      </c>
      <c r="H30" s="950">
        <v>90.964690000000004</v>
      </c>
      <c r="I30" s="951">
        <v>176.32148000000001</v>
      </c>
      <c r="J30" s="952">
        <v>12.308788164697891</v>
      </c>
      <c r="K30" s="951">
        <v>463.56335999999988</v>
      </c>
      <c r="L30" s="951">
        <v>2133.0703400000002</v>
      </c>
    </row>
    <row r="31" spans="1:13" s="267" customFormat="1">
      <c r="A31" s="938" t="s">
        <v>229</v>
      </c>
      <c r="B31" s="950">
        <v>0</v>
      </c>
      <c r="C31" s="950">
        <v>0</v>
      </c>
      <c r="D31" s="950">
        <v>60.58426</v>
      </c>
      <c r="E31" s="950">
        <v>0.58987999999999996</v>
      </c>
      <c r="F31" s="950">
        <v>7.9632200000000006</v>
      </c>
      <c r="G31" s="950">
        <v>2.9588299999999998</v>
      </c>
      <c r="H31" s="950">
        <v>0.75</v>
      </c>
      <c r="I31" s="951">
        <v>72.846190000000007</v>
      </c>
      <c r="J31" s="952">
        <v>0.14200801062146517</v>
      </c>
      <c r="K31" s="951">
        <v>1301.2752699999983</v>
      </c>
      <c r="L31" s="951">
        <v>22121.59823</v>
      </c>
    </row>
    <row r="32" spans="1:13" s="267" customFormat="1">
      <c r="A32" s="938" t="s">
        <v>46</v>
      </c>
      <c r="B32" s="950">
        <v>80.253249999999994</v>
      </c>
      <c r="C32" s="950">
        <v>0</v>
      </c>
      <c r="D32" s="950">
        <v>516.89253999999994</v>
      </c>
      <c r="E32" s="950">
        <v>508.46858000000003</v>
      </c>
      <c r="F32" s="950">
        <v>49.425940000000004</v>
      </c>
      <c r="G32" s="950">
        <v>22.523169999999997</v>
      </c>
      <c r="H32" s="950">
        <v>96.328000000000003</v>
      </c>
      <c r="I32" s="951">
        <v>1273.89148</v>
      </c>
      <c r="J32" s="952">
        <v>0.58244391022406083</v>
      </c>
      <c r="K32" s="951">
        <v>11718.518290000022</v>
      </c>
      <c r="L32" s="951">
        <v>121914.97269000002</v>
      </c>
    </row>
    <row r="33" spans="1:12" s="267" customFormat="1">
      <c r="A33" s="938" t="s">
        <v>36</v>
      </c>
      <c r="B33" s="950">
        <v>0</v>
      </c>
      <c r="C33" s="950">
        <v>0</v>
      </c>
      <c r="D33" s="950">
        <v>0</v>
      </c>
      <c r="E33" s="950">
        <v>232.45719</v>
      </c>
      <c r="F33" s="950">
        <v>54.369250000000001</v>
      </c>
      <c r="G33" s="950">
        <v>395.00827000000004</v>
      </c>
      <c r="H33" s="950">
        <v>0</v>
      </c>
      <c r="I33" s="951">
        <v>681.83471000000009</v>
      </c>
      <c r="J33" s="952">
        <v>0.58532591658062127</v>
      </c>
      <c r="K33" s="951">
        <v>10537.777440000005</v>
      </c>
      <c r="L33" s="951">
        <v>100076.31335</v>
      </c>
    </row>
    <row r="34" spans="1:12" s="267" customFormat="1">
      <c r="A34" s="938" t="s">
        <v>37</v>
      </c>
      <c r="B34" s="950">
        <v>277.63693000000001</v>
      </c>
      <c r="C34" s="950">
        <v>0</v>
      </c>
      <c r="D34" s="950">
        <v>667.81646999999998</v>
      </c>
      <c r="E34" s="950">
        <v>801.89804000000004</v>
      </c>
      <c r="F34" s="950">
        <v>68.27955</v>
      </c>
      <c r="G34" s="950">
        <v>157.28831</v>
      </c>
      <c r="H34" s="950">
        <v>0</v>
      </c>
      <c r="I34" s="951">
        <v>1972.9192999999998</v>
      </c>
      <c r="J34" s="952">
        <v>5.883641301139364E-2</v>
      </c>
      <c r="K34" s="951">
        <v>21476.941280000028</v>
      </c>
      <c r="L34" s="951">
        <v>152854.87191000002</v>
      </c>
    </row>
    <row r="35" spans="1:12" s="267" customFormat="1">
      <c r="A35" s="384" t="s">
        <v>38</v>
      </c>
      <c r="B35" s="950">
        <v>1839.3232399999999</v>
      </c>
      <c r="C35" s="950">
        <v>0</v>
      </c>
      <c r="D35" s="950">
        <v>1782.07897</v>
      </c>
      <c r="E35" s="950">
        <v>2031.4086599999998</v>
      </c>
      <c r="F35" s="950">
        <v>649.9003100000001</v>
      </c>
      <c r="G35" s="950">
        <v>26.143159999999998</v>
      </c>
      <c r="H35" s="950">
        <v>23.458419999999997</v>
      </c>
      <c r="I35" s="951">
        <v>6352.3127599999998</v>
      </c>
      <c r="J35" s="952">
        <v>0.20821345443661765</v>
      </c>
      <c r="K35" s="951">
        <v>63815.78787</v>
      </c>
      <c r="L35" s="951">
        <v>678840.5586300001</v>
      </c>
    </row>
    <row r="36" spans="1:12" s="267" customFormat="1" ht="19.899999999999999" customHeight="1">
      <c r="A36" s="947" t="s">
        <v>1119</v>
      </c>
      <c r="B36" s="948">
        <v>3980.4131799999996</v>
      </c>
      <c r="C36" s="948">
        <v>0</v>
      </c>
      <c r="D36" s="948">
        <v>5825.9805400000005</v>
      </c>
      <c r="E36" s="948">
        <v>7007.6695600000003</v>
      </c>
      <c r="F36" s="948">
        <v>1223.7212000000002</v>
      </c>
      <c r="G36" s="948">
        <v>6067.120249999999</v>
      </c>
      <c r="H36" s="948">
        <v>238.00029000000001</v>
      </c>
      <c r="I36" s="948">
        <v>24342.905020000002</v>
      </c>
      <c r="J36" s="1029">
        <v>0.23741173947655581</v>
      </c>
      <c r="K36" s="948">
        <v>257631.61389999991</v>
      </c>
      <c r="L36" s="948">
        <v>2130893.6094199996</v>
      </c>
    </row>
    <row r="37" spans="1:12" ht="12.75" customHeight="1">
      <c r="A37" s="22" t="s">
        <v>985</v>
      </c>
      <c r="G37" s="135"/>
      <c r="H37" s="135"/>
    </row>
    <row r="38" spans="1:12" ht="12.75" customHeight="1">
      <c r="A38" s="17" t="s">
        <v>963</v>
      </c>
    </row>
    <row r="39" spans="1:12" ht="12.75" customHeight="1">
      <c r="A39" s="862" t="s">
        <v>987</v>
      </c>
      <c r="G39" s="77"/>
    </row>
    <row r="40" spans="1:12" ht="12.75" customHeight="1"/>
    <row r="41" spans="1:12" ht="12.75" customHeight="1">
      <c r="A41" s="627" t="s">
        <v>83</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847</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