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6.1'!$A$1:$L$140</definedName>
    <definedName name="_xlnm.Print_Area" localSheetId="24">'25 Tablice 6.2, 6.3'!$A$1:$M$56</definedName>
    <definedName name="_xlnm.Print_Area" localSheetId="25">'26 Tablice 6.4 - 6.8'!$A$1:$G$89</definedName>
    <definedName name="_xlnm.Print_Area" localSheetId="26">'27 Tablice 6.9 - 6.12 '!$A$1:$F$51</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F69" i="65" l="1"/>
  <c r="H123" i="46" l="1"/>
  <c r="C54" i="82" l="1"/>
  <c r="C55" i="82"/>
  <c r="C56" i="82"/>
  <c r="C65" i="82"/>
  <c r="C68" i="82" s="1"/>
  <c r="C66" i="82"/>
  <c r="C67" i="82"/>
  <c r="C57" i="82" l="1"/>
  <c r="E18" i="68" l="1"/>
  <c r="B6" i="34" l="1"/>
  <c r="F45" i="65" l="1"/>
  <c r="O60" i="92" l="1"/>
  <c r="B7" i="92" l="1"/>
  <c r="B6" i="92"/>
  <c r="G2" i="34" l="1"/>
  <c r="G1" i="34"/>
  <c r="B5" i="34" s="1"/>
  <c r="G2" i="92"/>
  <c r="J35" i="92" s="1"/>
  <c r="B39" i="92" s="1"/>
  <c r="G1" i="92"/>
  <c r="J34" i="92" s="1"/>
  <c r="B38" i="92" s="1"/>
  <c r="I2" i="91"/>
  <c r="L34" i="91" s="1"/>
  <c r="I1" i="91"/>
  <c r="L33" i="91" s="1"/>
  <c r="E8" i="68" l="1"/>
  <c r="B80" i="45" l="1"/>
  <c r="G49" i="67" l="1"/>
  <c r="C49" i="67"/>
  <c r="D49" i="67"/>
  <c r="E49" i="67"/>
  <c r="F49" i="67"/>
  <c r="B49" i="67"/>
  <c r="H16" i="45" l="1"/>
  <c r="B34" i="45"/>
  <c r="B16" i="45"/>
  <c r="S31" i="3" l="1"/>
  <c r="S32" i="3"/>
  <c r="L33" i="8" l="1"/>
  <c r="L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80" i="65" l="1"/>
  <c r="F16" i="65" l="1"/>
  <c r="F34" i="68" l="1"/>
  <c r="F33"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E2" i="8"/>
  <c r="E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<sst xmlns="http://schemas.openxmlformats.org/spreadsheetml/2006/main" count="3420" uniqueCount="1599">
  <si>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</si>
  <si>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</si>
  <si>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</si>
  <si>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</si>
  <si>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</si>
  <si>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</si>
  <si>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</si>
  <si>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</si>
  <si>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</si>
  <si>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</si>
  <si>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</si>
  <si>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</si>
  <si>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</si>
  <si>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</si>
  <si>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</si>
  <si>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</si>
  <si>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</si>
  <si>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</si>
  <si>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</si>
  <si>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</si>
  <si>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</si>
  <si>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</si>
  <si>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</si>
  <si>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</si>
  <si>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</si>
  <si>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</si>
  <si>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</si>
  <si>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</si>
  <si>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</si>
  <si>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</si>
  <si>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</si>
  <si>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</si>
  <si>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</si>
  <si>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</si>
  <si>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</si>
  <si>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</si>
  <si>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</si>
  <si>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</si>
  <si>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</si>
  <si>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</si>
  <si>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</si>
  <si>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</si>
  <si>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</si>
  <si>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</si>
  <si>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</si>
  <si>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</si>
  <si>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</si>
  <si>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</si>
  <si>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</si>
  <si>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</si>
  <si>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</si>
  <si>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</si>
  <si>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</si>
  <si>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</si>
  <si>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</si>
  <si>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</si>
  <si>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</si>
  <si>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</si>
  <si>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</si>
  <si>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</si>
  <si>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</si>
  <si>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</si>
  <si>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</si>
  <si>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</si>
  <si>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</si>
  <si>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</si>
  <si>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</si>
  <si>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</si>
  <si>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</si>
  <si>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</si>
  <si>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</si>
  <si>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</si>
  <si>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</si>
  <si>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</si>
  <si>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</si>
  <si>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</si>
  <si>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</si>
  <si>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</si>
  <si>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</si>
  <si>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</si>
  <si>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</si>
  <si>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</si>
  <si>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</si>
  <si>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</si>
  <si>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</si>
  <si>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</si>
  <si>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</si>
  <si>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</si>
  <si>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</si>
  <si>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</si>
  <si>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</si>
  <si>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</si>
  <si>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</si>
  <si>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</si>
  <si>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</si>
  <si>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</si>
  <si>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</si>
  <si>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</si>
  <si>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</si>
  <si>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</si>
  <si>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</si>
  <si>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</si>
  <si>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</si>
  <si>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</si>
  <si>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</si>
  <si>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</si>
  <si>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</si>
  <si>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</si>
  <si>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</si>
  <si>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</si>
  <si>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</si>
  <si>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</si>
  <si>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</si>
  <si>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</si>
  <si>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</si>
  <si>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</si>
  <si>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</si>
  <si>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</si>
  <si>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</si>
  <si>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</si>
  <si>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</si>
  <si>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</si>
  <si>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</si>
  <si>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</si>
  <si>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</si>
  <si>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</si>
  <si>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</si>
  <si>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</si>
  <si>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</si>
  <si>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</si>
  <si>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</si>
  <si>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</si>
  <si>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</si>
  <si>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</si>
  <si>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</si>
  <si>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</si>
  <si>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</si>
  <si>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</si>
  <si>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</si>
  <si>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</si>
  <si>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</si>
  <si>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</si>
  <si>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</si>
  <si>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</si>
  <si>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</si>
  <si>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</si>
  <si>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</si>
  <si>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</si>
  <si>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</si>
  <si>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</si>
  <si>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</si>
  <si>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</si>
  <si>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</si>
  <si>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</si>
  <si>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</si>
  <si>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</si>
  <si>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</si>
  <si>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</si>
  <si>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</si>
  <si>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</si>
  <si>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</si>
  <si>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</si>
  <si>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</si>
  <si>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</si>
  <si>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</si>
  <si>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</si>
  <si>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</si>
  <si>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</si>
  <si>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</si>
  <si>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</si>
  <si>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</si>
  <si>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</si>
  <si>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</si>
  <si>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</si>
  <si>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</si>
  <si>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</si>
  <si>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</si>
  <si>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</si>
  <si>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</si>
  <si>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</si>
  <si>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</si>
  <si>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</si>
  <si>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</si>
  <si>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</si>
  <si>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</si>
  <si>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</si>
  <si>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</si>
  <si>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</si>
  <si>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</si>
  <si>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</si>
  <si>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</si>
  <si>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</si>
  <si>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</si>
  <si>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</si>
  <si>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</si>
  <si>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</si>
  <si>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</si>
  <si>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</si>
  <si>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</si>
  <si>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</si>
  <si>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</si>
  <si>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</si>
  <si>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</si>
  <si>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</si>
  <si>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</si>
  <si>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</si>
  <si>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</si>
  <si>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</si>
  <si>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</si>
  <si>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</si>
  <si>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</si>
  <si>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</si>
  <si>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</si>
  <si>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</si>
  <si>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</si>
  <si>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</si>
  <si>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</si>
  <si>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</si>
  <si>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</si>
  <si>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</si>
  <si>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</si>
  <si>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</si>
  <si>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</si>
  <si>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</si>
  <si>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</si>
  <si>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</si>
  <si>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</si>
  <si>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</si>
  <si>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</si>
  <si>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</si>
  <si>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</si>
  <si>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</si>
  <si>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</si>
  <si>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</si>
  <si>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</si>
  <si>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</si>
  <si>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</si>
  <si>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</si>
  <si>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</si>
  <si>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</si>
  <si>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</si>
  <si>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</si>
  <si>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</si>
  <si>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</si>
  <si>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</si>
  <si>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</si>
  <si>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</si>
  <si>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</si>
  <si>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</si>
  <si>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</si>
  <si>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</si>
  <si>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</si>
  <si>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</si>
  <si>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</si>
  <si>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</si>
  <si>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</si>
  <si>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</si>
  <si>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</si>
  <si>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</si>
  <si>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</si>
  <si>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</si>
  <si>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</si>
  <si>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</si>
  <si>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</si>
  <si>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</si>
  <si>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</si>
  <si>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</si>
  <si>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</si>
  <si>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</si>
  <si>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</si>
  <si>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</si>
  <si>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</si>
  <si>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</si>
  <si>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</si>
  <si>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</si>
  <si>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</si>
  <si>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</si>
  <si>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</si>
  <si>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</si>
  <si>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</si>
  <si>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</si>
  <si>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</si>
  <si>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</si>
  <si>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</si>
  <si>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</si>
  <si>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</si>
  <si>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</si>
  <si>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</si>
  <si>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</si>
  <si>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</si>
  <si>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</si>
  <si>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</si>
  <si>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</si>
  <si>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</si>
  <si>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</si>
  <si>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</si>
  <si>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</si>
  <si>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</si>
  <si>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</si>
  <si>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</si>
  <si>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</si>
  <si>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</si>
  <si>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</si>
  <si>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</si>
  <si>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</si>
  <si>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</si>
  <si>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</si>
  <si>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</si>
  <si>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</si>
  <si>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</si>
  <si>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</si>
  <si>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</si>
  <si>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</si>
  <si>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</si>
  <si>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</si>
  <si>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</si>
  <si>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</si>
  <si>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</si>
  <si>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</si>
  <si>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</si>
  <si>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</si>
  <si>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</si>
  <si>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</si>
  <si>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</si>
  <si>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</si>
  <si>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</si>
  <si>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</si>
  <si>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</si>
  <si>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</si>
  <si>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</si>
  <si>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</si>
  <si>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</si>
  <si>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</si>
  <si>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</si>
  <si>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</si>
  <si>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</si>
  <si>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</si>
  <si>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</si>
  <si>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</si>
  <si>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</si>
  <si>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</si>
  <si>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</si>
  <si>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</si>
  <si>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</si>
  <si>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</si>
  <si>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</si>
  <si>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</si>
  <si>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</si>
  <si>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</si>
  <si>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</si>
  <si>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</si>
  <si>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</si>
  <si>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</si>
  <si>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</si>
  <si>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</si>
  <si>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</si>
  <si>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</si>
  <si>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</si>
  <si>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</si>
  <si>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</si>
  <si>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</si>
  <si>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</si>
  <si>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</si>
  <si>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</si>
  <si>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</si>
  <si>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</si>
  <si>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</si>
  <si>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</si>
  <si>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</si>
  <si>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</si>
  <si>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</si>
  <si>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</si>
  <si>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</si>
  <si>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</si>
  <si>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</si>
  <si>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</si>
  <si>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</si>
  <si>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</si>
  <si>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</si>
  <si>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</si>
  <si>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</si>
  <si>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</si>
  <si>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</si>
  <si>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</si>
  <si>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</si>
  <si>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</si>
  <si>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</si>
  <si>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</si>
  <si>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</si>
  <si>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</si>
  <si>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</si>
  <si>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</si>
  <si>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</si>
  <si>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</si>
  <si>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</si>
  <si>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</si>
  <si>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</si>
  <si>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</si>
  <si>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</si>
  <si>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</si>
  <si>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</si>
  <si>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</si>
  <si>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</si>
  <si>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</si>
  <si>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</si>
  <si>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</si>
  <si>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</si>
  <si>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</si>
  <si>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</si>
  <si>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</si>
  <si>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</si>
  <si>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</si>
  <si>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</si>
  <si>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</si>
  <si>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</si>
  <si>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</si>
  <si>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</si>
  <si>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</si>
  <si>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</si>
  <si>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</si>
  <si>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</si>
  <si>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</si>
  <si>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</si>
  <si>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</si>
  <si>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</si>
  <si>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</si>
  <si>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</si>
  <si>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</si>
  <si>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</si>
  <si>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</si>
  <si>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</si>
  <si>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</si>
  <si>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</si>
  <si>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</si>
  <si>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</si>
  <si>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</si>
  <si>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</si>
  <si>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</si>
  <si>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</si>
  <si>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</si>
  <si>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</si>
  <si>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</si>
  <si>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</si>
  <si>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</si>
  <si>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</si>
  <si>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</si>
  <si>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</si>
  <si>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</si>
  <si>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</si>
  <si>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</si>
  <si>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</si>
  <si>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</si>
  <si>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</si>
  <si>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</si>
  <si>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</si>
  <si>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</si>
  <si>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</si>
  <si>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</si>
  <si>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</si>
  <si>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</si>
  <si>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</si>
  <si>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</si>
  <si>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</si>
  <si>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</si>
  <si>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</si>
  <si>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</si>
  <si>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</si>
  <si>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</si>
  <si>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</si>
  <si>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</si>
  <si>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</si>
  <si>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</si>
  <si>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</si>
  <si>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</si>
  <si>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</si>
  <si>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</si>
  <si>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</si>
  <si>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</si>
  <si>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</si>
  <si>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</si>
  <si>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</si>
  <si>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</si>
  <si>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</si>
  <si>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</si>
  <si>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</si>
  <si>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</si>
  <si>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</si>
  <si>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</si>
  <si>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</si>
  <si>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</si>
  <si>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</si>
  <si>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</si>
  <si>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</si>
  <si>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</si>
  <si>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</si>
  <si>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</si>
  <si>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</si>
  <si>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</si>
  <si>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</si>
  <si>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</si>
  <si>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</si>
  <si>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</si>
  <si>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</si>
  <si>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</si>
  <si>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</si>
  <si>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</si>
  <si>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</si>
  <si>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</si>
  <si>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</si>
  <si>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</si>
  <si>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</si>
  <si>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</si>
  <si>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</si>
  <si>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</si>
  <si>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</si>
  <si>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</si>
  <si>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</si>
  <si>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</si>
  <si>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</si>
  <si>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</si>
  <si>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</si>
  <si>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</si>
  <si>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</si>
  <si>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</si>
  <si>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</si>
  <si>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</si>
  <si>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</si>
  <si>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</si>
  <si>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</si>
  <si>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</si>
  <si>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</si>
  <si>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</si>
  <si>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</si>
  <si>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</si>
  <si>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</si>
  <si>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</si>
  <si>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</si>
  <si>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</si>
  <si>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</si>
  <si>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</si>
  <si>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</si>
  <si>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</si>
  <si>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</si>
  <si>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</si>
  <si>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</si>
  <si>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</si>
  <si>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</si>
  <si>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</si>
  <si>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</si>
  <si>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</si>
  <si>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</si>
  <si>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</si>
  <si>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</si>
  <si>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</si>
  <si>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</si>
  <si>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</si>
  <si>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</si>
  <si>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</si>
  <si>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</si>
  <si>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</si>
  <si>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</si>
  <si>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</si>
  <si>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</si>
  <si>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</si>
  <si>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</si>
  <si>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</si>
  <si>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</si>
  <si>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</si>
  <si>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</si>
  <si>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</si>
  <si>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</si>
  <si>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</si>
  <si>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</si>
  <si>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</si>
  <si>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</si>
  <si>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</si>
  <si>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</si>
  <si>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</si>
  <si>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</si>
  <si>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</si>
  <si>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</si>
  <si>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</si>
  <si>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</si>
  <si>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</si>
  <si>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</si>
  <si>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</si>
  <si>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</si>
  <si>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</si>
  <si>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</si>
  <si>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</si>
  <si>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</si>
  <si>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</si>
  <si>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</si>
  <si>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</si>
  <si>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</si>
  <si>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</si>
  <si>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</si>
  <si>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</si>
  <si>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</si>
  <si>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</si>
  <si>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</si>
  <si>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</si>
  <si>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</si>
  <si>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</si>
  <si>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</si>
  <si>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</si>
  <si>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</si>
  <si>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</si>
  <si>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</si>
  <si>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</si>
  <si>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</si>
  <si>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</si>
  <si>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</si>
  <si>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</si>
  <si>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</si>
  <si>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</si>
  <si>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</si>
  <si>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</si>
  <si>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</si>
  <si>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</si>
  <si>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</si>
  <si>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</si>
  <si>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</si>
  <si>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</si>
  <si>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</si>
  <si>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</si>
  <si>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</si>
  <si>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</si>
  <si>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</si>
  <si>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</si>
  <si>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</si>
  <si>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</si>
  <si>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</si>
  <si>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</si>
  <si>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</si>
  <si>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</si>
  <si>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</si>
  <si>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</si>
  <si>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</si>
  <si>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</si>
  <si>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</si>
  <si>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</si>
  <si>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</si>
  <si>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</si>
  <si>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</si>
  <si>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</si>
  <si>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</si>
  <si>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</si>
  <si>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</si>
  <si>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</si>
  <si>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</si>
  <si>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</si>
  <si>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</si>
  <si>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</si>
  <si>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</si>
  <si>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</si>
  <si>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</si>
  <si>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</si>
  <si>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</si>
  <si>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</si>
  <si>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</si>
  <si>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</si>
  <si>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</si>
  <si>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</si>
  <si>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</si>
  <si>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</si>
  <si>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</si>
  <si>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</si>
  <si>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</si>
  <si>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</si>
  <si>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</si>
  <si>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</si>
  <si>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</si>
  <si>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</si>
  <si>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</si>
  <si>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</si>
  <si>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</si>
  <si>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</si>
  <si>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</si>
  <si>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</si>
  <si>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</si>
  <si>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</si>
  <si>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</si>
  <si>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</si>
  <si>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</si>
  <si>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</si>
  <si>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</si>
  <si>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</si>
  <si>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</si>
  <si>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</si>
  <si>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</si>
  <si>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</si>
  <si>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</si>
  <si>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</si>
  <si>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</si>
  <si>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</si>
  <si>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</si>
  <si>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</si>
  <si>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</si>
  <si>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</si>
  <si>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</si>
  <si>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</si>
  <si>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</si>
  <si>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</si>
  <si>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</si>
  <si>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</si>
  <si>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</si>
  <si>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</si>
  <si>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</si>
  <si>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</si>
  <si>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</si>
  <si>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</si>
  <si>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</si>
  <si>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</si>
  <si>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</si>
  <si>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</si>
  <si>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</si>
  <si>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</si>
  <si>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</si>
  <si>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</si>
  <si>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</si>
  <si>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</si>
  <si>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</si>
  <si>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</si>
  <si>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</si>
  <si>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</si>
  <si>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</si>
  <si>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</si>
  <si>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</si>
  <si>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</si>
  <si>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</si>
  <si>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</si>
  <si>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</si>
  <si>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</si>
  <si>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</si>
  <si>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</si>
  <si>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</si>
  <si>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</si>
  <si>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</si>
  <si>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</si>
  <si>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</si>
  <si>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</si>
  <si>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</si>
  <si>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</si>
  <si>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</si>
  <si>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</si>
  <si>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</si>
  <si>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</si>
  <si>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</si>
  <si>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</si>
  <si>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</si>
  <si>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</si>
  <si>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</si>
  <si>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</si>
  <si>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</si>
  <si>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</si>
  <si>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</si>
  <si>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</si>
  <si>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</si>
  <si>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</si>
  <si>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</si>
  <si>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</si>
  <si>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</si>
  <si>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</si>
  <si>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</si>
  <si>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</si>
  <si>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</si>
  <si>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</si>
  <si>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</si>
  <si>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</si>
  <si>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</si>
  <si>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</si>
  <si>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</si>
  <si>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</si>
  <si>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</si>
  <si>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</si>
  <si>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</si>
  <si>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</si>
  <si>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</si>
  <si>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</si>
  <si>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</si>
  <si>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</si>
  <si>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</si>
  <si>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</si>
  <si>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</si>
  <si>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</si>
  <si>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</si>
  <si>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</si>
  <si>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</si>
  <si>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</si>
  <si>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</si>
  <si>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</si>
  <si>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</si>
  <si>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</si>
  <si>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</si>
  <si>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</si>
  <si>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</si>
  <si>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</si>
  <si>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</si>
  <si>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</si>
  <si>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</si>
  <si>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</si>
  <si>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</si>
  <si>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</si>
  <si>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</si>
  <si>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</si>
  <si>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</si>
  <si>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</si>
  <si>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</si>
  <si>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</si>
  <si>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</si>
  <si>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</si>
  <si>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</si>
  <si>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</si>
  <si>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</si>
  <si>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</si>
  <si>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</si>
  <si>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</si>
  <si>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</si>
  <si>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</si>
  <si>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</si>
  <si>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</si>
  <si>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</si>
  <si>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</si>
  <si>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</si>
  <si>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</si>
  <si>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</si>
  <si>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</si>
  <si>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</si>
  <si>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</si>
  <si>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</si>
  <si>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</si>
  <si>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</si>
  <si>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</si>
  <si>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</si>
  <si>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</si>
  <si>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</si>
  <si>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</si>
  <si>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</si>
  <si>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</si>
  <si>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</si>
  <si>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</si>
  <si>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</si>
  <si>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</si>
  <si>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</si>
  <si>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</si>
  <si>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</si>
  <si>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</si>
  <si>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</si>
  <si>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</si>
  <si>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</si>
  <si>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</si>
  <si>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</si>
  <si>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</si>
  <si>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</si>
  <si>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</si>
  <si>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</si>
  <si>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</si>
  <si>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</si>
  <si>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</si>
  <si>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</si>
  <si>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</si>
  <si>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</si>
  <si>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</si>
  <si>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</si>
  <si>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</si>
  <si>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</si>
  <si>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</si>
  <si>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</si>
  <si>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</si>
  <si>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</si>
  <si>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</si>
  <si>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</si>
  <si>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</si>
  <si>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</si>
  <si>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</si>
  <si>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</si>
  <si>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</si>
  <si>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</si>
  <si>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</si>
  <si>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</si>
  <si>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</si>
  <si>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</si>
  <si>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</si>
  <si>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</si>
  <si>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</si>
  <si>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</si>
  <si>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</si>
  <si>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</si>
  <si>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</si>
  <si>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</si>
  <si>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</si>
  <si>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</si>
  <si>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</si>
  <si>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</si>
  <si>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</si>
  <si>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</si>
  <si>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</si>
  <si>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</si>
  <si>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</si>
  <si>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</si>
  <si>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</si>
  <si>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</si>
  <si>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</si>
  <si>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</si>
  <si>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</si>
  <si>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</si>
  <si>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</si>
  <si>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</si>
  <si>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</si>
  <si>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</si>
  <si>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</si>
  <si>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</si>
  <si>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</si>
  <si>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</si>
  <si>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</si>
  <si>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</si>
  <si>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</si>
  <si>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</si>
  <si>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</si>
  <si>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</si>
  <si>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</si>
  <si>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</si>
  <si>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</si>
  <si>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</si>
  <si>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</si>
  <si>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</si>
  <si>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</si>
  <si>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</si>
  <si>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</si>
  <si>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</si>
  <si>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</si>
  <si>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</si>
  <si>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</si>
  <si>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</si>
  <si>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</si>
  <si>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</si>
  <si>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</si>
  <si>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</si>
  <si>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</si>
  <si>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</si>
  <si>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</si>
  <si>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</si>
  <si>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</si>
  <si>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</si>
  <si>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</si>
  <si>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</si>
  <si>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</si>
  <si>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</si>
  <si>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</si>
  <si>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</si>
  <si>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</si>
  <si>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</si>
  <si>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</si>
  <si>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</si>
  <si>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</si>
  <si>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</si>
  <si>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</si>
  <si>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</si>
  <si>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</si>
  <si>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</si>
  <si>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</si>
  <si>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</si>
  <si>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</si>
  <si>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</si>
  <si>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</si>
  <si>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</si>
  <si>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</si>
  <si>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</si>
  <si>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</si>
  <si>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</si>
  <si>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</si>
  <si>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</si>
  <si>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</si>
  <si>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</si>
  <si>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</si>
  <si>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</si>
  <si>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</si>
  <si>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</si>
  <si>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</si>
  <si>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</si>
  <si>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</si>
  <si>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</si>
  <si>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</si>
  <si>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</si>
  <si>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</si>
  <si>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</si>
  <si>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</si>
  <si>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</si>
  <si>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</si>
  <si>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</si>
  <si>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</si>
  <si>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</si>
  <si>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</si>
  <si>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</si>
  <si>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</si>
  <si>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</si>
  <si>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</si>
  <si>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</si>
  <si>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</si>
  <si>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</si>
  <si>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</si>
  <si>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</si>
  <si>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</si>
  <si>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</si>
  <si>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</si>
  <si>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</si>
  <si>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</si>
  <si>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</si>
  <si>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</si>
  <si>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</si>
  <si>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</si>
  <si>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</si>
  <si>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</si>
  <si>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</si>
  <si>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</si>
  <si>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</si>
  <si>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</si>
  <si>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</si>
  <si>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</si>
  <si>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</si>
  <si>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</si>
  <si>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</si>
  <si>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</si>
  <si>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</si>
  <si>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</si>
  <si>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</si>
  <si>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</si>
  <si>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</si>
  <si>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</si>
  <si>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</si>
  <si>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</si>
  <si>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</si>
  <si>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</si>
  <si>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</si>
  <si>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</si>
  <si>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</si>
  <si>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</si>
  <si>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</si>
  <si>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</si>
  <si>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</si>
  <si>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</si>
  <si>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</si>
  <si>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</si>
  <si>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</si>
  <si>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</si>
  <si>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</si>
  <si>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</si>
  <si>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</si>
  <si>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</si>
  <si>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</si>
  <si>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</si>
  <si>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</si>
  <si>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</si>
  <si>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</si>
  <si>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</si>
  <si>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</si>
  <si>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</si>
  <si>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</si>
  <si>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</si>
  <si>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</si>
  <si>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</si>
  <si>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</si>
  <si>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</si>
  <si>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</si>
  <si>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</si>
  <si>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</si>
  <si>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</si>
  <si>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</si>
  <si>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</si>
  <si>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</si>
  <si>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</si>
  <si>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</si>
  <si>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</si>
  <si>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</si>
  <si>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</si>
  <si>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</si>
  <si>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</si>
  <si>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</si>
  <si>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</si>
  <si>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</si>
  <si>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</si>
  <si>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</si>
  <si>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</si>
  <si>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</si>
  <si>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</si>
  <si>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</si>
  <si>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</si>
  <si>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</si>
  <si>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</si>
  <si>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</si>
  <si>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</si>
  <si>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</si>
  <si>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</si>
  <si>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</si>
  <si>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</si>
  <si>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</si>
  <si>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</si>
  <si>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</si>
  <si>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</si>
  <si>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</si>
  <si>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</si>
  <si>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</si>
  <si>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</si>
  <si>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</si>
  <si>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</si>
  <si>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</si>
  <si>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</si>
  <si>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</si>
  <si>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</si>
  <si>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</si>
  <si>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</si>
  <si>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</si>
  <si>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</si>
  <si>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</si>
  <si>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</si>
  <si>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</si>
  <si>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</si>
  <si>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</si>
  <si>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</si>
  <si>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</si>
  <si>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</si>
  <si>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</si>
  <si>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</si>
  <si>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</si>
  <si>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</si>
  <si>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</si>
  <si>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</si>
  <si>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</si>
  <si>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</si>
  <si>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</si>
  <si>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</si>
  <si>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</si>
  <si>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</si>
  <si>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</si>
  <si>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</si>
  <si>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</si>
  <si>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</si>
  <si>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</si>
  <si>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</si>
  <si>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</si>
  <si>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</si>
  <si>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</si>
  <si>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</si>
  <si>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</si>
  <si>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</si>
  <si>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</si>
  <si>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</si>
  <si>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</si>
  <si>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</si>
  <si>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</si>
  <si>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</si>
  <si>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</si>
  <si>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</si>
  <si>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</si>
  <si>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</si>
  <si>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</si>
  <si>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</si>
  <si>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</si>
  <si>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</si>
  <si>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</si>
  <si>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</si>
  <si>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</si>
  <si>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</si>
  <si>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</si>
  <si>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</si>
  <si>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</si>
  <si>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</si>
  <si>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</si>
  <si>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</si>
  <si>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</si>
  <si>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</si>
  <si>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</si>
  <si>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</si>
  <si>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</si>
  <si>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</si>
  <si>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</si>
  <si>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</si>
  <si>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</si>
  <si>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</si>
  <si>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</si>
  <si>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</si>
  <si>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</si>
  <si>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</si>
  <si>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</si>
  <si>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</si>
  <si>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</si>
  <si>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</si>
  <si>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</si>
  <si>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</si>
  <si>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</si>
  <si>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</si>
  <si>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</si>
  <si>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</si>
  <si>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</si>
  <si>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</si>
  <si>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</si>
  <si>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</si>
  <si>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</si>
  <si>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</si>
  <si>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</si>
  <si>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</si>
  <si>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</si>
  <si>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</si>
  <si>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</si>
  <si>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</si>
  <si>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</si>
  <si>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</si>
  <si>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</si>
  <si>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</si>
  <si>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</si>
  <si>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</si>
  <si>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</si>
  <si>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</si>
  <si>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</si>
  <si>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</si>
  <si>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</si>
  <si>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</si>
  <si>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</si>
  <si>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</si>
  <si>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</si>
  <si>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</si>
  <si>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</si>
  <si>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</si>
  <si>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</si>
  <si>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</si>
  <si>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</si>
  <si>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</si>
  <si>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</si>
  <si>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</si>
  <si>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</si>
  <si>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</si>
  <si>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</si>
  <si>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</si>
  <si>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</si>
  <si>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</si>
  <si>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</si>
  <si>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</si>
  <si>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</si>
  <si>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</si>
  <si>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</si>
  <si>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</si>
  <si>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</si>
  <si>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</si>
  <si>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</si>
  <si>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</si>
  <si>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</si>
  <si>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</si>
  <si>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</si>
  <si>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</si>
  <si>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</si>
  <si>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</si>
  <si>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</si>
  <si>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</si>
  <si>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</si>
  <si>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</si>
  <si>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</si>
  <si>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</si>
  <si>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</si>
  <si>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</si>
  <si>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</si>
  <si>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</si>
  <si>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</si>
  <si>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</si>
  <si>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</si>
  <si>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</si>
  <si>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</si>
  <si>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</si>
  <si>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</si>
  <si>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</si>
  <si>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</si>
  <si>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</si>
  <si>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</si>
  <si>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</si>
  <si>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</si>
  <si>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</si>
  <si>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</si>
  <si>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</si>
  <si>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</si>
  <si>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</si>
  <si>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</si>
  <si>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</si>
  <si>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</si>
  <si>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</si>
  <si>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</si>
  <si>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</si>
  <si>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</si>
  <si>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</si>
  <si>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</si>
  <si>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</si>
  <si>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</si>
  <si>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</si>
  <si>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</si>
  <si>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</si>
  <si>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</si>
  <si>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</si>
  <si>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</si>
  <si>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</si>
  <si>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</si>
  <si>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</si>
  <si>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</si>
  <si>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</si>
  <si>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</si>
  <si>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</si>
  <si>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</si>
  <si>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</si>
  <si>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</si>
  <si>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</si>
  <si>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</si>
  <si>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</si>
  <si>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</si>
  <si>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</si>
  <si>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</si>
  <si>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</si>
  <si>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</si>
  <si>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</si>
  <si>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</si>
  <si>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</si>
  <si>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</si>
  <si>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</si>
  <si>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</si>
  <si>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</si>
  <si>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</si>
  <si>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</si>
  <si>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</si>
  <si>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</si>
  <si>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</si>
  <si>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</si>
  <si>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</si>
  <si>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</si>
  <si>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</si>
  <si>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</si>
  <si>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</si>
  <si>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</si>
  <si>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</si>
  <si>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</si>
  <si>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</si>
  <si>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</si>
  <si>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</si>
  <si>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</si>
  <si>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</si>
  <si>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</si>
  <si>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</si>
  <si>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</si>
  <si>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</si>
  <si>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</si>
  <si>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</si>
  <si>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</si>
  <si>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</si>
  <si>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</si>
  <si>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</si>
  <si>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</si>
  <si>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</si>
  <si>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</si>
  <si>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</si>
  <si>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</si>
  <si>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</si>
  <si>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</si>
  <si>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</si>
  <si>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</si>
  <si>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</si>
  <si>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</si>
  <si>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</si>
  <si>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</si>
  <si>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</si>
  <si>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</si>
  <si>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</si>
  <si>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</si>
  <si>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</si>
  <si>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</si>
  <si>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</si>
  <si>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</si>
  <si>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</si>
  <si>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</si>
  <si>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</si>
  <si>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</si>
  <si>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</si>
  <si>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</si>
  <si>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</si>
  <si>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</si>
  <si>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</si>
  <si>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</si>
  <si>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</si>
  <si>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</si>
  <si>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</si>
  <si>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</si>
  <si>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</si>
  <si>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</si>
  <si>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</si>
  <si>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</si>
  <si>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</si>
  <si>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</si>
  <si>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</si>
  <si>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</si>
  <si>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</si>
  <si>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</si>
  <si>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</si>
  <si>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</si>
  <si>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</si>
  <si>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</si>
  <si>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</si>
  <si>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</si>
  <si>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</si>
  <si>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</si>
  <si>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</si>
  <si>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</si>
  <si>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</si>
  <si>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</si>
  <si>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</si>
  <si>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</si>
  <si>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</si>
  <si>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</si>
  <si>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</si>
  <si>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</si>
  <si>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</si>
  <si>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</si>
  <si>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</si>
  <si>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</si>
  <si>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</si>
  <si>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</si>
  <si>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</si>
  <si>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</si>
  <si>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</si>
  <si>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</si>
  <si>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</si>
  <si>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</si>
  <si>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</si>
  <si>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</si>
  <si>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</si>
  <si>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</si>
  <si>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</si>
  <si>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</si>
  <si>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</si>
  <si>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</si>
  <si>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</si>
  <si>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</si>
  <si>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</si>
  <si>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</si>
  <si>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</si>
  <si>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</si>
  <si>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</si>
  <si>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</si>
  <si>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</si>
  <si>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</si>
  <si>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</si>
  <si>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</si>
  <si>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</si>
  <si>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</si>
  <si>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</si>
  <si>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</si>
  <si>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</si>
  <si>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</si>
  <si>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</si>
  <si>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</si>
  <si>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</si>
  <si>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</si>
  <si>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</si>
  <si>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</si>
  <si>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</si>
  <si>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</si>
  <si>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</si>
  <si>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</si>
  <si>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</si>
  <si>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</si>
  <si>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</si>
  <si>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</si>
  <si>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</si>
  <si>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</si>
  <si>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</si>
  <si>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</si>
  <si>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</si>
  <si>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</si>
  <si>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</si>
  <si>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</si>
  <si>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</si>
  <si>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</si>
  <si>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</si>
  <si>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</si>
  <si>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</si>
  <si>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</si>
  <si>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</si>
  <si>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</si>
  <si>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</si>
  <si>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</si>
  <si>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</si>
  <si>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</si>
  <si>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</si>
  <si>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</si>
  <si>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</si>
  <si>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</si>
  <si>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</si>
  <si>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</si>
  <si>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</si>
  <si>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</si>
  <si>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</si>
  <si>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</si>
  <si>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</si>
  <si>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</si>
  <si>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</si>
  <si>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</si>
  <si>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</si>
  <si>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</si>
  <si>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</si>
  <si>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</si>
  <si>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</si>
  <si>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</si>
  <si>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</si>
  <si>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</si>
  <si>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</si>
  <si>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</si>
  <si>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</si>
  <si>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</si>
  <si>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</si>
  <si>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</si>
  <si>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</si>
  <si>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</si>
  <si>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</si>
  <si>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</si>
  <si>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</si>
  <si>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</si>
  <si>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</si>
  <si>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</si>
  <si>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</si>
  <si>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</si>
  <si>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</si>
  <si>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</si>
  <si>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</si>
  <si>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Srpanj 2022.</t>
  </si>
  <si>
    <t>July 2022</t>
  </si>
  <si>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</si>
  <si>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</si>
  <si>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t>HRRHMFO327E7</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</si>
  <si>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</si>
  <si>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</si>
  <si>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LIPANJ 2022.</t>
  </si>
  <si>
    <t>JUNE 2022</t>
  </si>
  <si>
    <t>1.1. - 30.6.2022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</si>
  <si>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30.6.2022</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</si>
  <si>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</si>
  <si>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</si>
  <si>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</si>
  <si>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</si>
  <si>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</si>
  <si>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</si>
  <si>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</si>
  <si>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</si>
  <si>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</si>
  <si>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</si>
  <si>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</si>
  <si>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1.1. - 30.6.2022.</t>
  </si>
  <si>
    <r>
      <t>Napomene /</t>
    </r>
    <r>
      <rPr>
        <i/>
        <sz val="8"/>
        <color theme="1" tint="0.34998626667073579"/>
        <rFont val="Arial"/>
        <family val="2"/>
      </rPr>
      <t xml:space="preserve"> Notes</t>
    </r>
    <r>
      <rPr>
        <sz val="8"/>
        <color theme="1"/>
        <rFont val="Arial"/>
        <family val="2"/>
      </rPr>
      <t xml:space="preserve"> :</t>
    </r>
  </si>
  <si>
    <t>Kolovoz 2022.</t>
  </si>
  <si>
    <t>August 2022</t>
  </si>
  <si>
    <t>Tablica 3.1: Zaračunata bruto premija osiguranja za period od 1. siječnja do 31. kolovoza 2022.</t>
  </si>
  <si>
    <t>Table 3.1: Written premium for the period 1 January  - 31 August 2022</t>
  </si>
  <si>
    <t>I-VIII/2021</t>
  </si>
  <si>
    <t>I-VIII/2022</t>
  </si>
  <si>
    <r>
      <t xml:space="preserve">Indeks (100 = I-VIII/2021)
</t>
    </r>
    <r>
      <rPr>
        <i/>
        <sz val="9"/>
        <color theme="1" tint="0.34998626667073579"/>
        <rFont val="Arial"/>
        <family val="2"/>
        <charset val="238"/>
      </rPr>
      <t>Index(100 =I-VIII/2021)</t>
    </r>
  </si>
  <si>
    <t>Tablica 3.2: Podaci o osiguranju za period od 1. siječnja do 31. kolovoza 2022.</t>
  </si>
  <si>
    <t>Table 3.2: Insurance data for the period 1 January - 31 August 2022</t>
  </si>
  <si>
    <t>Table 6.7: Private equity alternative investment funds with private offering</t>
  </si>
  <si>
    <t>67458439868</t>
  </si>
  <si>
    <t>HRPSPIUGRWT2</t>
  </si>
  <si>
    <t>HRPODRRA0004</t>
  </si>
  <si>
    <t>HRRIVPRA0000</t>
  </si>
  <si>
    <t>HRATPLRA0008</t>
  </si>
  <si>
    <t>HRHT00RA0005</t>
  </si>
  <si>
    <t>HRADRSPA0009</t>
  </si>
  <si>
    <t>HRERNTRA0000</t>
  </si>
  <si>
    <t>HRARNTRA0004</t>
  </si>
  <si>
    <t>HRSPANRA0007</t>
  </si>
  <si>
    <t>HRPLAGRA0003</t>
  </si>
  <si>
    <t>HRHPB0RA0002</t>
  </si>
  <si>
    <t>HRZGHOO237A3</t>
  </si>
  <si>
    <t>HRRHMFO302E0</t>
  </si>
  <si>
    <t>HRRHMFO297A0</t>
  </si>
  <si>
    <t>HRRHMFO26CA5</t>
  </si>
  <si>
    <t>HRRHMFO247E7</t>
  </si>
  <si>
    <t>HRRHMFO34BA1</t>
  </si>
  <si>
    <t>HRRHMFO23BA4</t>
  </si>
  <si>
    <t>HRRHMFO24BA2</t>
  </si>
  <si>
    <t>HRKOTRPA0003</t>
  </si>
  <si>
    <t>HRBCINRA0003</t>
  </si>
  <si>
    <t>HRTSHCRA0009</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</si>
  <si>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</si>
  <si>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</si>
  <si>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</si>
  <si>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</si>
  <si>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</si>
  <si>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</si>
  <si>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</si>
  <si>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</si>
  <si>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</si>
  <si>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</si>
  <si>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</si>
  <si>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r>
      <t xml:space="preserve">InterCapital Short Term Bond </t>
    </r>
    <r>
      <rPr>
        <b/>
        <vertAlign val="superscript"/>
        <sz val="8"/>
        <color rgb="FFFF0000"/>
        <rFont val="Arial"/>
        <family val="2"/>
      </rPr>
      <t>2</t>
    </r>
  </si>
  <si>
    <r>
      <t xml:space="preserve">Broj / </t>
    </r>
    <r>
      <rPr>
        <i/>
        <sz val="10"/>
        <color theme="1" tint="0.34998626667073579"/>
        <rFont val="Arial"/>
        <family val="2"/>
        <charset val="238"/>
      </rPr>
      <t>Number</t>
    </r>
    <r>
      <rPr>
        <sz val="10"/>
        <color theme="1"/>
        <rFont val="Arial"/>
        <family val="2"/>
      </rPr>
      <t xml:space="preserve"> 9</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19.9.2022.</t>
    </r>
  </si>
  <si>
    <r>
      <rPr>
        <b/>
        <vertAlign val="superscript"/>
        <sz val="8"/>
        <color rgb="FFFF0000"/>
        <rFont val="Arial"/>
        <family val="2"/>
      </rPr>
      <t>2</t>
    </r>
    <r>
      <rPr>
        <sz val="8"/>
        <color theme="1"/>
        <rFont val="Arial"/>
        <family val="2"/>
      </rPr>
      <t xml:space="preserve"> Fond InterCapital Short Term Bond je 29.8.2022. promijenio valutu fonda iz kune u euro.</t>
    </r>
  </si>
  <si>
    <t xml:space="preserve"> The InterCapital Short Term Bond fund changed the currency of the fund from HRK to EUR (29 August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</si>
</sst>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6">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vertAlign val="superscript"/>
      <sz val="8"/>
      <color rgb="FFFF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8">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14" fontId="33" fillId="0" borderId="0" xfId="0" applyNumberFormat="1"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0"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178" fontId="73" fillId="42" borderId="0" xfId="0" applyNumberFormat="1" applyFont="1" applyFill="1" applyBorder="1" applyAlignment="1">
      <alignment vertical="center"/>
    </xf>
    <xf numFmtId="0" fontId="243" fillId="0" borderId="0" xfId="3" applyFont="1" applyFill="1" applyBorder="1" applyAlignment="1">
      <alignment horizontal="left" vertical="center"/>
    </xf>
    <xf numFmtId="0" fontId="244" fillId="0" borderId="0" xfId="0" applyFont="1" applyAlignment="1">
      <alignment horizontal="left" vertical="center"/>
    </xf>
    <xf numFmtId="174" fontId="89" fillId="3" borderId="0" xfId="21" applyNumberFormat="1" applyFont="1" applyFill="1" applyAlignment="1">
      <alignment horizontal="right" vertical="center"/>
    </xf>
    <xf numFmtId="175" fontId="89" fillId="3" borderId="0" xfId="0" applyNumberFormat="1" applyFont="1" applyFill="1" applyBorder="1" applyAlignment="1">
      <alignment horizontal="right" vertical="center"/>
    </xf>
    <xf numFmtId="0" fontId="33" fillId="32" borderId="0" xfId="0" applyFont="1" applyFill="1" applyBorder="1" applyAlignment="1">
      <alignment horizontal="center" vertical="center" wrapText="1"/>
    </xf>
    <xf numFmtId="0" fontId="40" fillId="33" borderId="0" xfId="27" applyFont="1" applyFill="1" applyBorder="1" applyAlignment="1" applyProtection="1">
      <alignment horizontal="left" vertical="center" wrapText="1"/>
    </xf>
    <xf numFmtId="168" fontId="40" fillId="33" borderId="0" xfId="8" applyNumberFormat="1" applyFont="1" applyFill="1" applyBorder="1" applyAlignment="1" applyProtection="1">
      <alignment horizontal="right" vertical="center" wrapText="1"/>
    </xf>
    <xf numFmtId="10" fontId="40" fillId="33" borderId="0" xfId="4" applyNumberFormat="1" applyFont="1" applyFill="1" applyBorder="1" applyAlignment="1" applyProtection="1">
      <alignment horizontal="right" vertical="center" wrapText="1"/>
    </xf>
    <xf numFmtId="3" fontId="40" fillId="33" borderId="0" xfId="27" applyNumberFormat="1" applyFont="1" applyFill="1" applyBorder="1" applyAlignment="1" applyProtection="1">
      <alignment vertical="center"/>
    </xf>
    <xf numFmtId="3"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vertical="center"/>
    </xf>
    <xf numFmtId="0" fontId="118" fillId="33" borderId="0" xfId="0" applyFont="1" applyFill="1" applyBorder="1" applyAlignment="1">
      <alignment vertical="center"/>
    </xf>
    <xf numFmtId="3" fontId="118" fillId="33" borderId="0" xfId="0" applyNumberFormat="1" applyFont="1" applyFill="1" applyBorder="1" applyAlignment="1">
      <alignment horizontal="right" vertical="center" indent="1"/>
    </xf>
    <xf numFmtId="0" fontId="15" fillId="33" borderId="0" xfId="0" applyFont="1" applyFill="1" applyAlignment="1" applyProtection="1">
      <alignment vertical="center" wrapText="1"/>
      <protection locked="0"/>
    </xf>
    <xf numFmtId="3" fontId="115" fillId="33" borderId="0" xfId="0" applyNumberFormat="1" applyFont="1" applyFill="1" applyBorder="1" applyAlignment="1">
      <alignment horizontal="right" vertical="center" indent="1"/>
    </xf>
    <xf numFmtId="3" fontId="137" fillId="33" borderId="0" xfId="9" applyNumberFormat="1" applyFont="1" applyFill="1" applyBorder="1" applyAlignment="1" applyProtection="1">
      <alignment horizontal="right" vertical="center"/>
    </xf>
    <xf numFmtId="0" fontId="40" fillId="33"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40" fillId="32" borderId="0" xfId="0" applyFont="1" applyFill="1" applyBorder="1" applyAlignment="1">
      <alignment vertical="center" wrapText="1"/>
    </xf>
    <xf numFmtId="3" fontId="53" fillId="3" borderId="0" xfId="0" applyNumberFormat="1" applyFont="1" applyFill="1" applyBorder="1" applyAlignment="1">
      <alignment horizontal="right" vertical="center" indent="2"/>
    </xf>
    <xf numFmtId="3" fontId="35" fillId="42" borderId="0" xfId="0" applyNumberFormat="1" applyFont="1" applyFill="1" applyBorder="1" applyAlignment="1">
      <alignment horizontal="right" vertical="center" indent="2"/>
    </xf>
    <xf numFmtId="0" fontId="51" fillId="32" borderId="0" xfId="0" applyFont="1" applyFill="1" applyBorder="1" applyAlignment="1">
      <alignment horizontal="center" vertical="center" wrapText="1"/>
    </xf>
    <xf numFmtId="0" fontId="165" fillId="32" borderId="0" xfId="0" applyFont="1" applyFill="1" applyBorder="1" applyAlignment="1">
      <alignment horizontal="center" vertical="center" wrapText="1"/>
    </xf>
    <xf numFmtId="0" fontId="40" fillId="12" borderId="0" xfId="3" applyFont="1" applyFill="1" applyBorder="1" applyAlignment="1">
      <alignment horizontal="center" vertical="center" wrapText="1"/>
    </xf>
    <xf numFmtId="0" fontId="165" fillId="0" borderId="0" xfId="0" applyFont="1" applyAlignment="1">
      <alignment vertical="center"/>
    </xf>
    <xf numFmtId="0" fontId="148" fillId="4" borderId="0" xfId="0" applyFont="1" applyFill="1" applyBorder="1" applyAlignment="1">
      <alignment horizontal="center" vertical="center"/>
    </xf>
    <xf numFmtId="175" fontId="148" fillId="4" borderId="0" xfId="0" applyNumberFormat="1" applyFont="1" applyFill="1" applyBorder="1" applyAlignment="1" applyProtection="1">
      <alignment horizontal="right" vertical="center"/>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78" fillId="0" borderId="0" xfId="0" applyFont="1" applyFill="1" applyBorder="1" applyAlignment="1">
      <alignment horizontal="left" vertical="center" wrapText="1"/>
    </xf>
    <xf numFmtId="0" fontId="166" fillId="0" borderId="0" xfId="0" applyFont="1" applyFill="1" applyBorder="1" applyAlignment="1">
      <alignment horizontal="left" vertical="center" wrapText="1"/>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39" fillId="41" borderId="0" xfId="0" applyNumberFormat="1" applyFont="1" applyFill="1" applyBorder="1" applyAlignment="1">
      <alignment horizontal="center" vertical="center"/>
    </xf>
    <xf numFmtId="0" fontId="239" fillId="41" borderId="0" xfId="0" applyFont="1" applyFill="1" applyBorder="1" applyAlignment="1">
      <alignment horizontal="center" vertical="center"/>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99CCFF"/>
      <color rgb="FF66CC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1"/>
  </cols>
  <sheetData>
    <row r="1" spans="1:9" ht="21" customHeight="1">
      <c r="A1" s="658"/>
      <c r="B1" s="659"/>
      <c r="C1" s="659"/>
      <c r="D1" s="659"/>
      <c r="E1" s="659"/>
      <c r="F1" s="659"/>
      <c r="G1" s="659"/>
      <c r="H1" s="659"/>
      <c r="I1" s="659"/>
    </row>
    <row r="2" spans="1:9" ht="18">
      <c r="A2" s="1053"/>
      <c r="B2" s="1053"/>
      <c r="C2" s="1053"/>
      <c r="D2" s="1053"/>
      <c r="E2" s="1053"/>
      <c r="F2" s="1053"/>
      <c r="G2" s="1053"/>
      <c r="H2" s="1053"/>
      <c r="I2" s="1053"/>
    </row>
    <row r="3" spans="1:9" ht="18">
      <c r="A3" s="660"/>
      <c r="B3" s="660"/>
      <c r="C3" s="660"/>
      <c r="D3" s="660"/>
      <c r="E3" s="660"/>
      <c r="F3" s="660"/>
      <c r="G3" s="660"/>
      <c r="H3" s="660"/>
      <c r="I3" s="660"/>
    </row>
    <row r="4" spans="1:9" ht="16.5">
      <c r="A4" s="1054"/>
      <c r="B4" s="1054"/>
      <c r="C4" s="1054"/>
      <c r="D4" s="1054"/>
      <c r="E4" s="1054"/>
      <c r="F4" s="1054"/>
      <c r="G4" s="1054"/>
      <c r="H4" s="1054"/>
      <c r="I4" s="1054"/>
    </row>
    <row r="5" spans="1:9" ht="15" customHeight="1">
      <c r="A5" s="661"/>
      <c r="B5" s="661"/>
      <c r="C5" s="661"/>
      <c r="D5" s="661"/>
      <c r="E5" s="661"/>
      <c r="F5" s="661"/>
      <c r="G5" s="661"/>
      <c r="H5" s="661"/>
      <c r="I5" s="661"/>
    </row>
    <row r="6" spans="1:9" ht="15" customHeight="1">
      <c r="A6" s="662"/>
      <c r="B6" s="662"/>
      <c r="C6" s="662"/>
      <c r="D6" s="662"/>
      <c r="E6" s="662"/>
      <c r="F6" s="662"/>
      <c r="G6" s="662"/>
      <c r="H6" s="662"/>
      <c r="I6" s="662"/>
    </row>
    <row r="7" spans="1:9">
      <c r="A7" s="669"/>
      <c r="B7" s="669"/>
      <c r="C7" s="669"/>
      <c r="D7" s="669"/>
      <c r="E7" s="669"/>
      <c r="F7" s="669"/>
      <c r="G7" s="669"/>
      <c r="H7" s="669"/>
      <c r="I7" s="669"/>
    </row>
    <row r="8" spans="1:9">
      <c r="A8" s="663"/>
      <c r="B8" s="663"/>
      <c r="C8" s="663"/>
      <c r="D8" s="663"/>
      <c r="E8" s="663"/>
      <c r="F8" s="663"/>
      <c r="G8" s="663"/>
      <c r="H8" s="663"/>
      <c r="I8" s="663"/>
    </row>
    <row r="9" spans="1:9">
      <c r="A9" s="1055" t="s">
        <v>1596</v>
      </c>
      <c r="B9" s="1056"/>
      <c r="C9" s="1056"/>
      <c r="D9" s="1056"/>
      <c r="E9" s="1056"/>
      <c r="F9" s="1056"/>
      <c r="G9" s="1056"/>
      <c r="H9" s="1056"/>
      <c r="I9" s="1056"/>
    </row>
    <row r="10" spans="1:9">
      <c r="A10" s="664"/>
      <c r="B10" s="664"/>
      <c r="C10" s="664"/>
      <c r="D10" s="664"/>
      <c r="E10" s="664"/>
      <c r="F10" s="664"/>
      <c r="G10" s="664"/>
      <c r="H10" s="664"/>
      <c r="I10" s="664"/>
    </row>
    <row r="11" spans="1:9">
      <c r="A11" s="664"/>
      <c r="B11" s="664"/>
      <c r="C11" s="664"/>
      <c r="D11" s="664"/>
      <c r="E11" s="664"/>
      <c r="F11" s="664"/>
      <c r="G11" s="664"/>
      <c r="H11" s="664"/>
      <c r="I11" s="664"/>
    </row>
    <row r="12" spans="1:9">
      <c r="A12" s="664"/>
      <c r="B12" s="664"/>
      <c r="C12" s="664"/>
      <c r="D12" s="664"/>
      <c r="E12" s="664"/>
      <c r="F12" s="664"/>
      <c r="G12" s="664"/>
      <c r="H12" s="664"/>
      <c r="I12" s="664"/>
    </row>
    <row r="13" spans="1:9">
      <c r="A13" s="664"/>
      <c r="B13" s="664"/>
      <c r="C13" s="664"/>
      <c r="D13" s="664"/>
      <c r="E13" s="664"/>
      <c r="F13" s="664"/>
      <c r="G13" s="664"/>
      <c r="H13" s="664"/>
      <c r="I13" s="664"/>
    </row>
    <row r="14" spans="1:9">
      <c r="A14" s="664"/>
      <c r="B14" s="664"/>
      <c r="C14" s="664"/>
      <c r="D14" s="664"/>
      <c r="E14" s="664"/>
      <c r="F14" s="664"/>
      <c r="G14" s="664"/>
      <c r="H14" s="664"/>
      <c r="I14" s="664"/>
    </row>
    <row r="15" spans="1:9">
      <c r="A15" s="664"/>
      <c r="B15" s="664"/>
      <c r="C15" s="664"/>
      <c r="D15" s="664"/>
      <c r="E15" s="664"/>
      <c r="F15" s="664"/>
      <c r="G15" s="664"/>
      <c r="H15" s="664"/>
      <c r="I15" s="664"/>
    </row>
    <row r="16" spans="1:9">
      <c r="A16" s="664"/>
      <c r="B16" s="664"/>
      <c r="C16" s="664"/>
      <c r="D16" s="664"/>
      <c r="E16" s="664"/>
      <c r="F16" s="664"/>
      <c r="G16" s="664"/>
      <c r="H16" s="664"/>
      <c r="I16" s="664"/>
    </row>
    <row r="17" spans="1:9">
      <c r="A17" s="664"/>
      <c r="B17" s="664"/>
      <c r="C17" s="664"/>
      <c r="D17" s="664"/>
      <c r="E17" s="664"/>
      <c r="F17" s="664"/>
      <c r="G17" s="664"/>
      <c r="H17" s="664"/>
      <c r="I17" s="664"/>
    </row>
    <row r="18" spans="1:9" ht="30">
      <c r="A18" s="1057" t="s">
        <v>0</v>
      </c>
      <c r="B18" s="1057"/>
      <c r="C18" s="1057"/>
      <c r="D18" s="1057"/>
      <c r="E18" s="1057"/>
      <c r="F18" s="1057"/>
      <c r="G18" s="1057"/>
      <c r="H18" s="1057"/>
      <c r="I18" s="1057"/>
    </row>
    <row r="19" spans="1:9" ht="18.75" customHeight="1">
      <c r="A19" s="665"/>
      <c r="B19" s="665"/>
      <c r="C19" s="665"/>
      <c r="D19" s="665"/>
      <c r="E19" s="665"/>
      <c r="F19" s="665"/>
      <c r="G19" s="665"/>
      <c r="H19" s="665"/>
      <c r="I19" s="665"/>
    </row>
    <row r="20" spans="1:9" ht="18.75" customHeight="1">
      <c r="A20" s="1058" t="s">
        <v>1551</v>
      </c>
      <c r="B20" s="1058"/>
      <c r="C20" s="1058"/>
      <c r="D20" s="1058"/>
      <c r="E20" s="1058"/>
      <c r="F20" s="1058"/>
      <c r="G20" s="1058"/>
      <c r="H20" s="1058"/>
      <c r="I20" s="1058"/>
    </row>
    <row r="21" spans="1:9" ht="18.75" customHeight="1">
      <c r="A21" s="666"/>
      <c r="B21" s="666"/>
      <c r="C21" s="666"/>
      <c r="D21" s="666"/>
      <c r="E21" s="666"/>
      <c r="F21" s="666"/>
      <c r="G21" s="666"/>
      <c r="H21" s="666"/>
      <c r="I21" s="666"/>
    </row>
    <row r="22" spans="1:9" ht="26.25" customHeight="1">
      <c r="A22" s="1059" t="s">
        <v>1</v>
      </c>
      <c r="B22" s="1059"/>
      <c r="C22" s="1059"/>
      <c r="D22" s="1059"/>
      <c r="E22" s="1059"/>
      <c r="F22" s="1059"/>
      <c r="G22" s="1059"/>
      <c r="H22" s="1059"/>
      <c r="I22" s="1059"/>
    </row>
    <row r="23" spans="1:9" ht="18.75">
      <c r="A23" s="667"/>
      <c r="B23" s="667"/>
      <c r="C23" s="667"/>
      <c r="D23" s="667"/>
      <c r="E23" s="667"/>
      <c r="F23" s="667"/>
      <c r="G23" s="667"/>
      <c r="H23" s="667"/>
      <c r="I23" s="667"/>
    </row>
    <row r="24" spans="1:9" ht="18.75" customHeight="1">
      <c r="A24" s="1049" t="s">
        <v>1552</v>
      </c>
      <c r="B24" s="1049"/>
      <c r="C24" s="1049"/>
      <c r="D24" s="1049"/>
      <c r="E24" s="1049"/>
      <c r="F24" s="1049"/>
      <c r="G24" s="1049"/>
      <c r="H24" s="1049"/>
      <c r="I24" s="1049"/>
    </row>
    <row r="25" spans="1:9">
      <c r="A25" s="664"/>
      <c r="B25" s="664"/>
      <c r="C25" s="664"/>
      <c r="D25" s="664"/>
      <c r="E25" s="664"/>
      <c r="F25" s="664"/>
      <c r="G25" s="664"/>
      <c r="H25" s="664"/>
      <c r="I25" s="664"/>
    </row>
    <row r="26" spans="1:9">
      <c r="A26" s="664"/>
      <c r="B26" s="664"/>
      <c r="C26" s="664"/>
      <c r="D26" s="664"/>
      <c r="E26" s="664"/>
      <c r="F26" s="664"/>
      <c r="G26" s="664"/>
      <c r="H26" s="664"/>
      <c r="I26" s="664"/>
    </row>
    <row r="27" spans="1:9">
      <c r="A27" s="664"/>
      <c r="B27" s="664"/>
      <c r="C27" s="664"/>
      <c r="D27" s="664"/>
      <c r="E27" s="664"/>
      <c r="F27" s="664"/>
      <c r="G27" s="664"/>
      <c r="H27" s="664"/>
      <c r="I27" s="664"/>
    </row>
    <row r="28" spans="1:9">
      <c r="A28" s="664"/>
      <c r="B28" s="664"/>
      <c r="C28" s="664"/>
      <c r="D28" s="664"/>
      <c r="E28" s="664"/>
      <c r="F28" s="664"/>
      <c r="G28" s="664"/>
      <c r="H28" s="664"/>
      <c r="I28" s="664"/>
    </row>
    <row r="29" spans="1:9">
      <c r="A29" s="664"/>
      <c r="B29" s="664"/>
      <c r="C29" s="664"/>
      <c r="D29" s="664"/>
      <c r="E29" s="664"/>
      <c r="F29" s="664"/>
      <c r="G29" s="664"/>
      <c r="H29" s="664"/>
      <c r="I29" s="664"/>
    </row>
    <row r="30" spans="1:9">
      <c r="A30" s="664"/>
      <c r="B30" s="664"/>
      <c r="C30" s="664"/>
      <c r="D30" s="664"/>
      <c r="E30" s="664"/>
      <c r="F30" s="664"/>
      <c r="G30" s="664"/>
      <c r="H30" s="664"/>
      <c r="I30" s="664"/>
    </row>
    <row r="31" spans="1:9">
      <c r="A31" s="664"/>
      <c r="B31" s="664"/>
      <c r="C31" s="664"/>
      <c r="D31" s="664"/>
      <c r="E31" s="664"/>
      <c r="F31" s="664"/>
      <c r="G31" s="664"/>
      <c r="H31" s="664"/>
      <c r="I31" s="664"/>
    </row>
    <row r="32" spans="1:9">
      <c r="A32" s="664"/>
      <c r="B32" s="664"/>
      <c r="C32" s="664"/>
      <c r="D32" s="664"/>
      <c r="E32" s="664"/>
      <c r="F32" s="664"/>
      <c r="G32" s="664"/>
      <c r="H32" s="664"/>
      <c r="I32" s="664"/>
    </row>
    <row r="33" spans="1:9">
      <c r="A33" s="664"/>
      <c r="B33" s="664"/>
      <c r="C33" s="664"/>
      <c r="D33" s="664"/>
      <c r="E33" s="664"/>
      <c r="F33" s="664"/>
      <c r="G33" s="664"/>
      <c r="H33" s="664"/>
      <c r="I33" s="664"/>
    </row>
    <row r="34" spans="1:9">
      <c r="A34" s="664"/>
      <c r="B34" s="664"/>
      <c r="C34" s="664"/>
      <c r="D34" s="664"/>
      <c r="E34" s="664"/>
      <c r="F34" s="664"/>
      <c r="G34" s="664"/>
      <c r="H34" s="664"/>
      <c r="I34" s="664"/>
    </row>
    <row r="35" spans="1:9">
      <c r="A35" s="664"/>
      <c r="B35" s="664"/>
      <c r="C35" s="664"/>
      <c r="D35" s="664"/>
      <c r="E35" s="664"/>
      <c r="F35" s="664"/>
      <c r="G35" s="664"/>
      <c r="H35" s="664"/>
      <c r="I35" s="664"/>
    </row>
    <row r="36" spans="1:9">
      <c r="A36" s="1050"/>
      <c r="B36" s="1050"/>
      <c r="C36" s="1050"/>
      <c r="D36" s="1050"/>
      <c r="E36" s="1050"/>
      <c r="F36" s="1050"/>
      <c r="G36" s="1050"/>
      <c r="H36" s="1050"/>
      <c r="I36" s="1050"/>
    </row>
    <row r="37" spans="1:9" ht="50.25" customHeight="1">
      <c r="A37" s="1051" t="s">
        <v>2</v>
      </c>
      <c r="B37" s="1051"/>
      <c r="C37" s="1051"/>
      <c r="D37" s="1051"/>
      <c r="E37" s="1051"/>
      <c r="F37" s="1051"/>
      <c r="G37" s="1051"/>
      <c r="H37" s="1051"/>
      <c r="I37" s="1051"/>
    </row>
    <row r="38" spans="1:9">
      <c r="A38" s="668"/>
      <c r="B38" s="668"/>
      <c r="C38" s="668"/>
      <c r="D38" s="668"/>
      <c r="E38" s="668"/>
      <c r="F38" s="668"/>
      <c r="G38" s="668"/>
      <c r="H38" s="668"/>
      <c r="I38" s="668"/>
    </row>
    <row r="39" spans="1:9" ht="65.25" customHeight="1">
      <c r="A39" s="1052" t="s">
        <v>3</v>
      </c>
      <c r="B39" s="1052"/>
      <c r="C39" s="1052"/>
      <c r="D39" s="1052"/>
      <c r="E39" s="1052"/>
      <c r="F39" s="1052"/>
      <c r="G39" s="1052"/>
      <c r="H39" s="1052"/>
      <c r="I39" s="1052"/>
    </row>
    <row r="40" spans="1:9">
      <c r="A40" s="669"/>
      <c r="B40" s="669"/>
      <c r="C40" s="669"/>
      <c r="D40" s="669"/>
      <c r="E40" s="669"/>
      <c r="F40" s="669"/>
      <c r="G40" s="669"/>
      <c r="H40" s="669"/>
      <c r="I40" s="669"/>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3" t="s">
        <v>681</v>
      </c>
      <c r="G1" s="139" t="str">
        <f>Naslovnica!A20</f>
        <v>Kolovoz 2022.</v>
      </c>
    </row>
    <row r="2" spans="1:8" ht="12.75" customHeight="1">
      <c r="A2" s="535" t="s">
        <v>964</v>
      </c>
      <c r="G2" s="537" t="str">
        <f>Naslovnica!A24</f>
        <v>August 2022</v>
      </c>
    </row>
    <row r="3" spans="1:8" ht="12.75" customHeight="1"/>
    <row r="4" spans="1:8" ht="12.75" customHeight="1">
      <c r="F4" s="73"/>
      <c r="G4" s="14" t="s">
        <v>324</v>
      </c>
    </row>
    <row r="5" spans="1:8" ht="19.5" customHeight="1">
      <c r="A5" s="1108" t="s">
        <v>1154</v>
      </c>
      <c r="B5" s="1109" t="s">
        <v>570</v>
      </c>
      <c r="C5" s="1109"/>
      <c r="D5" s="1109"/>
      <c r="E5" s="1109"/>
      <c r="F5" s="1109"/>
      <c r="G5" s="1109"/>
    </row>
    <row r="6" spans="1:8" ht="26.25" customHeight="1">
      <c r="A6" s="1108"/>
      <c r="B6" s="1085" t="str">
        <f>Naslovnica!A20</f>
        <v>Kolovoz 2022.</v>
      </c>
      <c r="C6" s="1110"/>
      <c r="D6" s="1111" t="s">
        <v>17</v>
      </c>
      <c r="E6" s="1111"/>
      <c r="F6" s="1112" t="s">
        <v>233</v>
      </c>
      <c r="G6" s="1112"/>
    </row>
    <row r="7" spans="1:8">
      <c r="A7" s="1108"/>
      <c r="B7" s="1083" t="str">
        <f>Naslovnica!A24</f>
        <v>August 2022</v>
      </c>
      <c r="C7" s="1113"/>
      <c r="D7" s="1114" t="s">
        <v>45</v>
      </c>
      <c r="E7" s="1114"/>
      <c r="F7" s="1114" t="s">
        <v>51</v>
      </c>
      <c r="G7" s="1114"/>
    </row>
    <row r="8" spans="1:8">
      <c r="A8" s="1108"/>
      <c r="B8" s="695" t="s">
        <v>27</v>
      </c>
      <c r="C8" s="695" t="s">
        <v>28</v>
      </c>
      <c r="D8" s="683" t="s">
        <v>1151</v>
      </c>
      <c r="E8" s="683" t="s">
        <v>144</v>
      </c>
      <c r="F8" s="683" t="s">
        <v>1151</v>
      </c>
      <c r="G8" s="683" t="s">
        <v>144</v>
      </c>
    </row>
    <row r="9" spans="1:8">
      <c r="A9" s="1108"/>
      <c r="B9" s="696" t="s">
        <v>29</v>
      </c>
      <c r="C9" s="696" t="s">
        <v>30</v>
      </c>
      <c r="D9" s="711" t="s">
        <v>1152</v>
      </c>
      <c r="E9" s="711" t="s">
        <v>145</v>
      </c>
      <c r="F9" s="711" t="s">
        <v>1152</v>
      </c>
      <c r="G9" s="711" t="s">
        <v>145</v>
      </c>
    </row>
    <row r="10" spans="1:8">
      <c r="A10" s="380" t="s">
        <v>33</v>
      </c>
      <c r="B10" s="381">
        <v>919236.61369000003</v>
      </c>
      <c r="C10" s="382">
        <v>0.1441122141607333</v>
      </c>
      <c r="D10" s="825">
        <v>88.791689999983646</v>
      </c>
      <c r="E10" s="383">
        <v>9.6602187237726511E-5</v>
      </c>
      <c r="F10" s="384">
        <v>-17526.256479999982</v>
      </c>
      <c r="G10" s="383">
        <v>-1.870938424023938E-2</v>
      </c>
      <c r="H10" s="53"/>
    </row>
    <row r="11" spans="1:8">
      <c r="A11" s="380" t="s">
        <v>34</v>
      </c>
      <c r="B11" s="381">
        <v>2191348.33812</v>
      </c>
      <c r="C11" s="382">
        <v>0.34354599925717894</v>
      </c>
      <c r="D11" s="826">
        <v>-2091.6761400001124</v>
      </c>
      <c r="E11" s="383">
        <v>-9.5360535341826314E-4</v>
      </c>
      <c r="F11" s="384">
        <v>-38658.855340000242</v>
      </c>
      <c r="G11" s="383">
        <v>-1.7335753648408003E-2</v>
      </c>
      <c r="H11" s="53"/>
    </row>
    <row r="12" spans="1:8">
      <c r="A12" s="380" t="s">
        <v>46</v>
      </c>
      <c r="B12" s="381">
        <v>423388.13229000004</v>
      </c>
      <c r="C12" s="382">
        <v>6.637616505369745E-2</v>
      </c>
      <c r="D12" s="826">
        <v>2139.1464600000763</v>
      </c>
      <c r="E12" s="383">
        <v>5.0781047123122924E-3</v>
      </c>
      <c r="F12" s="384">
        <v>-3755.2636199999833</v>
      </c>
      <c r="G12" s="383">
        <v>-8.7915759811751926E-3</v>
      </c>
    </row>
    <row r="13" spans="1:8">
      <c r="A13" s="380" t="s">
        <v>222</v>
      </c>
      <c r="B13" s="381">
        <v>42766.205740000005</v>
      </c>
      <c r="C13" s="382">
        <v>6.7046204520779615E-3</v>
      </c>
      <c r="D13" s="826">
        <v>976.35534000000916</v>
      </c>
      <c r="E13" s="383">
        <v>2.3363456213760792E-2</v>
      </c>
      <c r="F13" s="384">
        <v>4570.9510700000028</v>
      </c>
      <c r="G13" s="383">
        <v>0.11967327118230209</v>
      </c>
    </row>
    <row r="14" spans="1:8">
      <c r="A14" s="380" t="s">
        <v>223</v>
      </c>
      <c r="B14" s="381">
        <v>24505.506949999999</v>
      </c>
      <c r="C14" s="382">
        <v>3.8418213690590689E-3</v>
      </c>
      <c r="D14" s="826">
        <v>141.90353999999934</v>
      </c>
      <c r="E14" s="383">
        <v>5.8244069077957317E-3</v>
      </c>
      <c r="F14" s="384">
        <v>1933.6120899999987</v>
      </c>
      <c r="G14" s="383">
        <v>8.5664588728285418E-2</v>
      </c>
    </row>
    <row r="15" spans="1:8">
      <c r="A15" s="380" t="s">
        <v>36</v>
      </c>
      <c r="B15" s="381">
        <v>409770.43699000002</v>
      </c>
      <c r="C15" s="382">
        <v>6.4241267256740217E-2</v>
      </c>
      <c r="D15" s="826">
        <v>1668.5316400000011</v>
      </c>
      <c r="E15" s="383">
        <v>4.0885171525211206E-3</v>
      </c>
      <c r="F15" s="384">
        <v>4943.5849800000433</v>
      </c>
      <c r="G15" s="383">
        <v>1.2211603443434527E-2</v>
      </c>
    </row>
    <row r="16" spans="1:8">
      <c r="A16" s="380" t="s">
        <v>37</v>
      </c>
      <c r="B16" s="381">
        <v>388205.80499000003</v>
      </c>
      <c r="C16" s="382">
        <v>6.086049801974653E-2</v>
      </c>
      <c r="D16" s="826">
        <v>1376.735650000046</v>
      </c>
      <c r="E16" s="383">
        <v>3.559028416217469E-3</v>
      </c>
      <c r="F16" s="384">
        <v>6938.4736300000222</v>
      </c>
      <c r="G16" s="383">
        <v>1.8198447806294205E-2</v>
      </c>
    </row>
    <row r="17" spans="1:10">
      <c r="A17" s="380" t="s">
        <v>38</v>
      </c>
      <c r="B17" s="381">
        <v>1979395.9233199998</v>
      </c>
      <c r="C17" s="382">
        <v>0.31031741443076666</v>
      </c>
      <c r="D17" s="826">
        <v>15642.179599999683</v>
      </c>
      <c r="E17" s="383">
        <v>7.9654486465132734E-3</v>
      </c>
      <c r="F17" s="384">
        <v>-372.88249000022188</v>
      </c>
      <c r="G17" s="383">
        <v>-1.8834648212762151E-4</v>
      </c>
    </row>
    <row r="18" spans="1:10" ht="18.75" customHeight="1">
      <c r="A18" s="941" t="s">
        <v>350</v>
      </c>
      <c r="B18" s="942">
        <v>6378616.9620899996</v>
      </c>
      <c r="C18" s="943">
        <v>1.0000000000000002</v>
      </c>
      <c r="D18" s="944">
        <v>19941.967779998668</v>
      </c>
      <c r="E18" s="943">
        <v>3.1361828994000973E-3</v>
      </c>
      <c r="F18" s="945">
        <v>-41926.636160000227</v>
      </c>
      <c r="G18" s="943">
        <v>-6.5300757667041687E-3</v>
      </c>
    </row>
    <row r="19" spans="1:10" ht="12.75" customHeight="1">
      <c r="A19" s="23" t="s">
        <v>567</v>
      </c>
    </row>
    <row r="20" spans="1:10" ht="12.75" customHeight="1"/>
    <row r="22" spans="1:10">
      <c r="A22" s="153" t="s">
        <v>1067</v>
      </c>
      <c r="B22" s="265"/>
      <c r="C22" s="265"/>
      <c r="D22" s="265"/>
      <c r="E22" s="265"/>
      <c r="F22" s="265"/>
      <c r="G22" s="139" t="str">
        <f>Naslovnica!A20</f>
        <v>Kolovoz 2022.</v>
      </c>
    </row>
    <row r="23" spans="1:10">
      <c r="A23" s="535" t="s">
        <v>1068</v>
      </c>
      <c r="B23" s="265"/>
      <c r="C23" s="265"/>
      <c r="D23" s="265"/>
      <c r="E23" s="265"/>
      <c r="F23" s="265"/>
      <c r="G23" s="537" t="str">
        <f>Naslovnica!A24</f>
        <v>August 2022</v>
      </c>
    </row>
    <row r="24" spans="1:10">
      <c r="A24" s="265"/>
      <c r="B24" s="265"/>
      <c r="C24" s="265"/>
      <c r="D24" s="265"/>
      <c r="E24" s="265"/>
      <c r="F24" s="265"/>
      <c r="G24" s="265"/>
      <c r="H24" s="265"/>
      <c r="I24" s="265"/>
    </row>
    <row r="25" spans="1:10" ht="21.75" customHeight="1">
      <c r="A25" s="723"/>
      <c r="B25" s="724" t="s">
        <v>569</v>
      </c>
      <c r="C25" s="1093" t="s">
        <v>1532</v>
      </c>
      <c r="D25" s="1093"/>
      <c r="E25" s="1093"/>
      <c r="F25" s="1093"/>
      <c r="G25" s="1093"/>
      <c r="H25" s="1093"/>
      <c r="I25" s="1093"/>
      <c r="J25" s="1040"/>
    </row>
    <row r="26" spans="1:10" ht="45">
      <c r="A26" s="971" t="s">
        <v>1154</v>
      </c>
      <c r="B26" s="723" t="str">
        <f>Naslovnica!A20</f>
        <v>Kolovoz 2022.</v>
      </c>
      <c r="C26" s="723" t="s">
        <v>244</v>
      </c>
      <c r="D26" s="723" t="s">
        <v>59</v>
      </c>
      <c r="E26" s="723" t="s">
        <v>50</v>
      </c>
      <c r="F26" s="1039" t="s">
        <v>1519</v>
      </c>
      <c r="G26" s="1039" t="s">
        <v>1520</v>
      </c>
      <c r="H26" s="1039" t="s">
        <v>1521</v>
      </c>
      <c r="I26" s="1039" t="s">
        <v>1525</v>
      </c>
      <c r="J26" s="723" t="s">
        <v>1069</v>
      </c>
    </row>
    <row r="27" spans="1:10" ht="56.25">
      <c r="A27" s="723"/>
      <c r="B27" s="710" t="str">
        <f>Naslovnica!A24</f>
        <v>August 2022</v>
      </c>
      <c r="C27" s="710" t="s">
        <v>245</v>
      </c>
      <c r="D27" s="710" t="s">
        <v>51</v>
      </c>
      <c r="E27" s="710" t="s">
        <v>52</v>
      </c>
      <c r="F27" s="710" t="s">
        <v>1522</v>
      </c>
      <c r="G27" s="710" t="s">
        <v>1523</v>
      </c>
      <c r="H27" s="710" t="s">
        <v>1524</v>
      </c>
      <c r="I27" s="798" t="s">
        <v>1526</v>
      </c>
      <c r="J27" s="710" t="s">
        <v>1070</v>
      </c>
    </row>
    <row r="28" spans="1:10">
      <c r="A28" s="380" t="s">
        <v>33</v>
      </c>
      <c r="B28" s="714">
        <v>259.89609999999999</v>
      </c>
      <c r="C28" s="378">
        <v>-3.2411448593471226E-3</v>
      </c>
      <c r="D28" s="378">
        <v>-4.9957139593328814E-2</v>
      </c>
      <c r="E28" s="378">
        <v>-5.2039058473544841E-2</v>
      </c>
      <c r="F28" s="378">
        <v>-1.4725903536287777E-2</v>
      </c>
      <c r="G28" s="378">
        <v>7.1668893945895373E-3</v>
      </c>
      <c r="H28" s="378">
        <v>3.6299148994230368E-2</v>
      </c>
      <c r="I28" s="378">
        <v>5.2241395778497068E-2</v>
      </c>
      <c r="J28" s="713">
        <v>37958</v>
      </c>
    </row>
    <row r="29" spans="1:10">
      <c r="A29" s="380" t="s">
        <v>34</v>
      </c>
      <c r="B29" s="712">
        <v>277.89260000000002</v>
      </c>
      <c r="C29" s="378">
        <v>-5.5371477015272452E-3</v>
      </c>
      <c r="D29" s="378">
        <v>-4.5359185012530112E-2</v>
      </c>
      <c r="E29" s="378">
        <v>-3.0786851832346418E-2</v>
      </c>
      <c r="F29" s="378">
        <v>1.1418652247950245E-2</v>
      </c>
      <c r="G29" s="378">
        <v>1.8713126682996739E-2</v>
      </c>
      <c r="H29" s="378">
        <v>3.0146606785514951E-2</v>
      </c>
      <c r="I29" s="378">
        <v>5.5463152191321141E-2</v>
      </c>
      <c r="J29" s="713">
        <v>37893</v>
      </c>
    </row>
    <row r="30" spans="1:10">
      <c r="A30" s="380" t="s">
        <v>46</v>
      </c>
      <c r="B30" s="712">
        <v>179.292</v>
      </c>
      <c r="C30" s="378">
        <v>-2.1760544959734673E-3</v>
      </c>
      <c r="D30" s="378">
        <v>-5.5576508563927707E-2</v>
      </c>
      <c r="E30" s="378">
        <v>-4.6930532860303464E-2</v>
      </c>
      <c r="F30" s="378">
        <v>1.0687913577823283E-2</v>
      </c>
      <c r="G30" s="378">
        <v>2.5884878326027261E-2</v>
      </c>
      <c r="H30" s="378">
        <v>3.9585064965009353E-2</v>
      </c>
      <c r="I30" s="378">
        <v>3.1454419647934717E-2</v>
      </c>
      <c r="J30" s="713">
        <v>37923</v>
      </c>
    </row>
    <row r="31" spans="1:10">
      <c r="A31" s="380" t="s">
        <v>222</v>
      </c>
      <c r="B31" s="712">
        <v>1255.2511999999999</v>
      </c>
      <c r="C31" s="378">
        <v>-6.0126181836207548E-3</v>
      </c>
      <c r="D31" s="378">
        <v>-7.845519505199372E-2</v>
      </c>
      <c r="E31" s="378">
        <v>-6.5092443481438389E-2</v>
      </c>
      <c r="F31" s="378">
        <v>1.3086190694225008E-2</v>
      </c>
      <c r="G31" s="378" t="s">
        <v>140</v>
      </c>
      <c r="H31" s="378" t="s">
        <v>140</v>
      </c>
      <c r="I31" s="378">
        <v>4.8786191398409562E-2</v>
      </c>
      <c r="J31" s="713">
        <v>43062</v>
      </c>
    </row>
    <row r="32" spans="1:10">
      <c r="A32" s="380" t="s">
        <v>223</v>
      </c>
      <c r="B32" s="712">
        <v>1098.2162000000001</v>
      </c>
      <c r="C32" s="378">
        <v>-2.6221876508428776E-3</v>
      </c>
      <c r="D32" s="378">
        <v>-3.2222241217559566E-2</v>
      </c>
      <c r="E32" s="378">
        <v>-3.3684511357954916E-2</v>
      </c>
      <c r="F32" s="378">
        <v>5.6537335350981266E-4</v>
      </c>
      <c r="G32" s="378" t="s">
        <v>140</v>
      </c>
      <c r="H32" s="378" t="s">
        <v>140</v>
      </c>
      <c r="I32" s="378">
        <v>1.9824156599157705E-2</v>
      </c>
      <c r="J32" s="713">
        <v>43062</v>
      </c>
    </row>
    <row r="33" spans="1:10">
      <c r="A33" s="380" t="s">
        <v>36</v>
      </c>
      <c r="B33" s="712">
        <v>245.58680000000001</v>
      </c>
      <c r="C33" s="378">
        <v>-3.6549491110509091E-3</v>
      </c>
      <c r="D33" s="385">
        <v>-3.9348912676973047E-2</v>
      </c>
      <c r="E33" s="378">
        <v>-1.4412187271749421E-2</v>
      </c>
      <c r="F33" s="378">
        <v>2.3433072978651603E-2</v>
      </c>
      <c r="G33" s="378">
        <v>3.3461038632505602E-2</v>
      </c>
      <c r="H33" s="378">
        <v>5.6085879075879363E-2</v>
      </c>
      <c r="I33" s="378">
        <v>5.275458364434038E-2</v>
      </c>
      <c r="J33" s="713">
        <v>38425</v>
      </c>
    </row>
    <row r="34" spans="1:10">
      <c r="A34" s="380" t="s">
        <v>37</v>
      </c>
      <c r="B34" s="712">
        <v>215.29830000000001</v>
      </c>
      <c r="C34" s="378">
        <v>-5.592833930382568E-3</v>
      </c>
      <c r="D34" s="385">
        <v>-5.0426583678675474E-2</v>
      </c>
      <c r="E34" s="378">
        <v>-5.4293554342531136E-2</v>
      </c>
      <c r="F34" s="378">
        <v>-1.7287027701975322E-2</v>
      </c>
      <c r="G34" s="378">
        <v>1.8177382829408284E-2</v>
      </c>
      <c r="H34" s="378">
        <v>3.8565745099419679E-2</v>
      </c>
      <c r="I34" s="378">
        <v>4.4855540758907075E-2</v>
      </c>
      <c r="J34" s="713">
        <v>38425</v>
      </c>
    </row>
    <row r="35" spans="1:10">
      <c r="A35" s="380" t="s">
        <v>38</v>
      </c>
      <c r="B35" s="712">
        <v>269.09089999999998</v>
      </c>
      <c r="C35" s="378">
        <v>2.3403632386782558E-3</v>
      </c>
      <c r="D35" s="378">
        <v>-2.7673752735324686E-2</v>
      </c>
      <c r="E35" s="378">
        <v>-9.0638190373713012E-3</v>
      </c>
      <c r="F35" s="378">
        <v>2.3817637803789315E-2</v>
      </c>
      <c r="G35" s="378">
        <v>3.3144916423408999E-2</v>
      </c>
      <c r="H35" s="378">
        <v>5.7333279628651423E-2</v>
      </c>
      <c r="I35" s="378">
        <v>5.0526414206202741E-2</v>
      </c>
      <c r="J35" s="713">
        <v>37474</v>
      </c>
    </row>
    <row r="36" spans="1:10">
      <c r="A36" s="23" t="s">
        <v>567</v>
      </c>
      <c r="B36" s="746"/>
      <c r="C36" s="747"/>
      <c r="D36" s="747"/>
      <c r="E36" s="747"/>
      <c r="F36" s="747"/>
      <c r="G36" s="748"/>
      <c r="H36" s="265"/>
      <c r="I36" s="265"/>
    </row>
    <row r="37" spans="1:10">
      <c r="A37" s="268" t="s">
        <v>113</v>
      </c>
      <c r="B37" s="265"/>
      <c r="C37" s="265"/>
      <c r="D37" s="265"/>
      <c r="E37" s="265"/>
      <c r="F37" s="265"/>
      <c r="G37" s="265"/>
      <c r="H37" s="265"/>
      <c r="I37" s="265"/>
    </row>
    <row r="38" spans="1:10">
      <c r="A38" s="561" t="s">
        <v>224</v>
      </c>
      <c r="B38" s="267"/>
      <c r="C38" s="267"/>
      <c r="D38" s="267"/>
      <c r="E38" s="267"/>
      <c r="F38" s="267"/>
      <c r="G38" s="267"/>
      <c r="H38" s="267"/>
      <c r="I38" s="267"/>
    </row>
    <row r="39" spans="1:10">
      <c r="A39" s="268" t="s">
        <v>225</v>
      </c>
      <c r="B39" s="266"/>
      <c r="C39" s="266"/>
      <c r="D39" s="266"/>
      <c r="E39" s="266"/>
      <c r="F39" s="266"/>
      <c r="G39" s="266"/>
      <c r="H39" s="266"/>
      <c r="I39" s="266"/>
    </row>
    <row r="40" spans="1:10">
      <c r="A40" s="561" t="s">
        <v>975</v>
      </c>
      <c r="B40" s="267"/>
      <c r="C40" s="267"/>
      <c r="D40" s="267"/>
      <c r="E40" s="267"/>
      <c r="F40" s="267"/>
      <c r="G40" s="267"/>
      <c r="H40" s="267"/>
      <c r="I40" s="267"/>
    </row>
    <row r="41" spans="1:10">
      <c r="B41" s="266"/>
      <c r="C41" s="266"/>
      <c r="D41" s="266"/>
      <c r="E41" s="266"/>
      <c r="F41" s="266"/>
      <c r="G41" s="266"/>
      <c r="H41" s="266"/>
      <c r="I41" s="266"/>
    </row>
    <row r="42" spans="1:10">
      <c r="A42" s="265"/>
      <c r="B42" s="265"/>
      <c r="C42" s="265"/>
      <c r="D42" s="265"/>
      <c r="E42" s="265"/>
      <c r="F42" s="265"/>
      <c r="G42" s="265"/>
      <c r="H42" s="265"/>
      <c r="I42" s="265"/>
    </row>
    <row r="43" spans="1:10">
      <c r="A43" s="621" t="s">
        <v>81</v>
      </c>
      <c r="B43" s="286"/>
      <c r="C43" s="286"/>
      <c r="D43" s="286"/>
      <c r="E43" s="286"/>
      <c r="F43" s="286"/>
      <c r="G43" s="286"/>
      <c r="H43" s="286"/>
      <c r="I43" s="8"/>
    </row>
    <row r="57" spans="7:7">
      <c r="G57" s="27" t="s">
        <v>838</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3" t="s">
        <v>682</v>
      </c>
      <c r="S1" s="139" t="str">
        <f>Naslovnica!A20</f>
        <v>Kolovoz 2022.</v>
      </c>
    </row>
    <row r="2" spans="1:20" ht="12.75" customHeight="1">
      <c r="A2" s="560" t="s">
        <v>965</v>
      </c>
      <c r="S2" s="537" t="str">
        <f>Naslovnica!A24</f>
        <v>August 2022</v>
      </c>
    </row>
    <row r="3" spans="1:20" ht="12.75" customHeight="1"/>
    <row r="4" spans="1:20" ht="12.75" customHeight="1">
      <c r="P4" s="70"/>
      <c r="Q4" s="70"/>
      <c r="R4" s="70"/>
      <c r="S4" s="25" t="s">
        <v>433</v>
      </c>
    </row>
    <row r="5" spans="1:20" ht="33" customHeight="1">
      <c r="A5" s="1115" t="s">
        <v>566</v>
      </c>
      <c r="B5" s="1090" t="s">
        <v>53</v>
      </c>
      <c r="C5" s="1090"/>
      <c r="D5" s="1090" t="s">
        <v>54</v>
      </c>
      <c r="E5" s="1116"/>
      <c r="F5" s="1090" t="s">
        <v>55</v>
      </c>
      <c r="G5" s="1090"/>
      <c r="H5" s="1117" t="s">
        <v>222</v>
      </c>
      <c r="I5" s="1118"/>
      <c r="J5" s="1117" t="s">
        <v>223</v>
      </c>
      <c r="K5" s="1118"/>
      <c r="L5" s="1090" t="s">
        <v>56</v>
      </c>
      <c r="M5" s="1090"/>
      <c r="N5" s="1090" t="s">
        <v>57</v>
      </c>
      <c r="O5" s="1090"/>
      <c r="P5" s="1090" t="s">
        <v>58</v>
      </c>
      <c r="Q5" s="1090"/>
      <c r="R5" s="1090" t="s">
        <v>432</v>
      </c>
      <c r="S5" s="1090"/>
    </row>
    <row r="6" spans="1:20">
      <c r="A6" s="1115"/>
      <c r="B6" s="715" t="s">
        <v>31</v>
      </c>
      <c r="C6" s="715" t="s">
        <v>32</v>
      </c>
      <c r="D6" s="715" t="s">
        <v>31</v>
      </c>
      <c r="E6" s="715" t="s">
        <v>32</v>
      </c>
      <c r="F6" s="715" t="s">
        <v>31</v>
      </c>
      <c r="G6" s="715" t="s">
        <v>32</v>
      </c>
      <c r="H6" s="715" t="s">
        <v>31</v>
      </c>
      <c r="I6" s="715" t="s">
        <v>32</v>
      </c>
      <c r="J6" s="715" t="s">
        <v>31</v>
      </c>
      <c r="K6" s="715" t="s">
        <v>32</v>
      </c>
      <c r="L6" s="715" t="s">
        <v>32</v>
      </c>
      <c r="M6" s="715" t="s">
        <v>32</v>
      </c>
      <c r="N6" s="715" t="s">
        <v>31</v>
      </c>
      <c r="O6" s="715" t="s">
        <v>32</v>
      </c>
      <c r="P6" s="715" t="s">
        <v>31</v>
      </c>
      <c r="Q6" s="715" t="s">
        <v>32</v>
      </c>
      <c r="R6" s="715" t="s">
        <v>31</v>
      </c>
      <c r="S6" s="715" t="s">
        <v>32</v>
      </c>
    </row>
    <row r="7" spans="1:20">
      <c r="A7" s="1115"/>
      <c r="B7" s="716" t="s">
        <v>29</v>
      </c>
      <c r="C7" s="716" t="s">
        <v>30</v>
      </c>
      <c r="D7" s="716" t="s">
        <v>29</v>
      </c>
      <c r="E7" s="716" t="s">
        <v>30</v>
      </c>
      <c r="F7" s="716" t="s">
        <v>29</v>
      </c>
      <c r="G7" s="716" t="s">
        <v>30</v>
      </c>
      <c r="H7" s="716" t="s">
        <v>29</v>
      </c>
      <c r="I7" s="716" t="s">
        <v>30</v>
      </c>
      <c r="J7" s="716" t="s">
        <v>29</v>
      </c>
      <c r="K7" s="716" t="s">
        <v>30</v>
      </c>
      <c r="L7" s="716" t="s">
        <v>30</v>
      </c>
      <c r="M7" s="716" t="s">
        <v>30</v>
      </c>
      <c r="N7" s="716" t="s">
        <v>29</v>
      </c>
      <c r="O7" s="716" t="s">
        <v>30</v>
      </c>
      <c r="P7" s="716" t="s">
        <v>29</v>
      </c>
      <c r="Q7" s="716" t="s">
        <v>30</v>
      </c>
      <c r="R7" s="716" t="s">
        <v>29</v>
      </c>
      <c r="S7" s="716" t="s">
        <v>30</v>
      </c>
    </row>
    <row r="8" spans="1:20" ht="18">
      <c r="A8" s="365" t="s">
        <v>434</v>
      </c>
      <c r="B8" s="386">
        <v>58238.521729999993</v>
      </c>
      <c r="C8" s="387">
        <v>6.3355311203520157E-2</v>
      </c>
      <c r="D8" s="386">
        <v>87937.146209999992</v>
      </c>
      <c r="E8" s="387">
        <v>4.0129241289608465E-2</v>
      </c>
      <c r="F8" s="386">
        <v>95928.244550000003</v>
      </c>
      <c r="G8" s="387">
        <v>0.22657282345432836</v>
      </c>
      <c r="H8" s="386">
        <v>12303.70032</v>
      </c>
      <c r="I8" s="387">
        <v>0.287696794866516</v>
      </c>
      <c r="J8" s="386">
        <v>7948.4633899999999</v>
      </c>
      <c r="K8" s="387">
        <v>0.32435417093054669</v>
      </c>
      <c r="L8" s="386">
        <v>36027.330419999998</v>
      </c>
      <c r="M8" s="387">
        <v>8.7920765306158985E-2</v>
      </c>
      <c r="N8" s="386">
        <v>22880.349019999998</v>
      </c>
      <c r="O8" s="387">
        <v>5.8938709122573228E-2</v>
      </c>
      <c r="P8" s="386">
        <v>126782.10451</v>
      </c>
      <c r="Q8" s="387">
        <v>6.405090715623532E-2</v>
      </c>
      <c r="R8" s="386">
        <v>448045.86015000008</v>
      </c>
      <c r="S8" s="387">
        <v>7.0241850672781991E-2</v>
      </c>
      <c r="T8" s="53"/>
    </row>
    <row r="9" spans="1:20" ht="18">
      <c r="A9" s="365" t="s">
        <v>435</v>
      </c>
      <c r="B9" s="386">
        <v>1722.62682</v>
      </c>
      <c r="C9" s="387">
        <v>1.873975420849514E-3</v>
      </c>
      <c r="D9" s="386">
        <v>3697.9730600000003</v>
      </c>
      <c r="E9" s="387">
        <v>1.6875331939113626E-3</v>
      </c>
      <c r="F9" s="386">
        <v>868.99509</v>
      </c>
      <c r="G9" s="387">
        <v>2.0524786212117565E-3</v>
      </c>
      <c r="H9" s="386">
        <v>0</v>
      </c>
      <c r="I9" s="387">
        <v>0</v>
      </c>
      <c r="J9" s="386">
        <v>0</v>
      </c>
      <c r="K9" s="387">
        <v>0</v>
      </c>
      <c r="L9" s="386">
        <v>2479.0316800000001</v>
      </c>
      <c r="M9" s="387">
        <v>6.0498060773000522E-3</v>
      </c>
      <c r="N9" s="386">
        <v>15.0138</v>
      </c>
      <c r="O9" s="387">
        <v>3.8674846710205031E-5</v>
      </c>
      <c r="P9" s="386">
        <v>79.180899999999994</v>
      </c>
      <c r="Q9" s="387">
        <v>4.0002557885029644E-5</v>
      </c>
      <c r="R9" s="386">
        <v>8862.8213500000002</v>
      </c>
      <c r="S9" s="387">
        <v>1.3894581541224939E-3</v>
      </c>
      <c r="T9" s="53"/>
    </row>
    <row r="10" spans="1:20" ht="18">
      <c r="A10" s="365" t="s">
        <v>436</v>
      </c>
      <c r="B10" s="386">
        <v>865467.12525000004</v>
      </c>
      <c r="C10" s="387">
        <v>0.94150636774120811</v>
      </c>
      <c r="D10" s="386">
        <v>2109455.9604500001</v>
      </c>
      <c r="E10" s="387">
        <v>0.96262922866007838</v>
      </c>
      <c r="F10" s="386">
        <v>327375.54241000005</v>
      </c>
      <c r="G10" s="387">
        <v>0.77322796139633865</v>
      </c>
      <c r="H10" s="386">
        <v>30560.165539999998</v>
      </c>
      <c r="I10" s="387">
        <v>0.71458678672109843</v>
      </c>
      <c r="J10" s="386">
        <v>16578.530060000001</v>
      </c>
      <c r="K10" s="387">
        <v>0.67652263198741958</v>
      </c>
      <c r="L10" s="386">
        <v>373299.16055000003</v>
      </c>
      <c r="M10" s="387">
        <v>0.91099583291585762</v>
      </c>
      <c r="N10" s="386">
        <v>365849.14983000001</v>
      </c>
      <c r="O10" s="387">
        <v>0.94241030177130936</v>
      </c>
      <c r="P10" s="386">
        <v>1863488.8961</v>
      </c>
      <c r="Q10" s="387">
        <v>0.94144323232433891</v>
      </c>
      <c r="R10" s="386">
        <v>5952074.5301900003</v>
      </c>
      <c r="S10" s="387">
        <v>0.93312932341994093</v>
      </c>
      <c r="T10" s="53"/>
    </row>
    <row r="11" spans="1:20" ht="18.75">
      <c r="A11" s="365" t="s">
        <v>437</v>
      </c>
      <c r="B11" s="388">
        <v>811020.82930999994</v>
      </c>
      <c r="C11" s="389">
        <v>0.88227646422219819</v>
      </c>
      <c r="D11" s="388">
        <v>1754818.0332200001</v>
      </c>
      <c r="E11" s="389">
        <v>0.80079374086435406</v>
      </c>
      <c r="F11" s="388">
        <v>165213.26447999998</v>
      </c>
      <c r="G11" s="389">
        <v>0.39021704171631583</v>
      </c>
      <c r="H11" s="388">
        <v>12936.06306</v>
      </c>
      <c r="I11" s="389">
        <v>0.30248330045096022</v>
      </c>
      <c r="J11" s="388">
        <v>12040.0101</v>
      </c>
      <c r="K11" s="389">
        <v>0.49131854829879373</v>
      </c>
      <c r="L11" s="388">
        <v>258691.87688</v>
      </c>
      <c r="M11" s="389">
        <v>0.63130927350504074</v>
      </c>
      <c r="N11" s="388">
        <v>325560.10381</v>
      </c>
      <c r="O11" s="389">
        <v>0.8386276032590142</v>
      </c>
      <c r="P11" s="388">
        <v>1234752.5354000002</v>
      </c>
      <c r="Q11" s="389">
        <v>0.62380270710519359</v>
      </c>
      <c r="R11" s="388">
        <v>4575032.7162600001</v>
      </c>
      <c r="S11" s="389">
        <v>0.71724524978545789</v>
      </c>
    </row>
    <row r="12" spans="1:20" ht="19.5">
      <c r="A12" s="372" t="s">
        <v>438</v>
      </c>
      <c r="B12" s="388">
        <v>53231.131030000004</v>
      </c>
      <c r="C12" s="389">
        <v>5.7907975201639948E-2</v>
      </c>
      <c r="D12" s="388">
        <v>535833.55319999997</v>
      </c>
      <c r="E12" s="389">
        <v>0.24452230796848204</v>
      </c>
      <c r="F12" s="388">
        <v>55674.159909999995</v>
      </c>
      <c r="G12" s="389">
        <v>0.13149674179309762</v>
      </c>
      <c r="H12" s="388">
        <v>6387.0565299999998</v>
      </c>
      <c r="I12" s="389">
        <v>0.14934821594486392</v>
      </c>
      <c r="J12" s="388">
        <v>903.58783999999991</v>
      </c>
      <c r="K12" s="389">
        <v>3.6872848288494596E-2</v>
      </c>
      <c r="L12" s="388">
        <v>108984.31948999999</v>
      </c>
      <c r="M12" s="389">
        <v>0.26596432941954679</v>
      </c>
      <c r="N12" s="388">
        <v>0</v>
      </c>
      <c r="O12" s="389">
        <v>0</v>
      </c>
      <c r="P12" s="388">
        <v>371598.47370999999</v>
      </c>
      <c r="Q12" s="389">
        <v>0.18773327222313643</v>
      </c>
      <c r="R12" s="388">
        <v>1132612.28171</v>
      </c>
      <c r="S12" s="389">
        <v>0.17756392779836894</v>
      </c>
    </row>
    <row r="13" spans="1:20" ht="19.5">
      <c r="A13" s="372" t="s">
        <v>439</v>
      </c>
      <c r="B13" s="388">
        <v>712320.91324999998</v>
      </c>
      <c r="C13" s="389">
        <v>0.77490485326797531</v>
      </c>
      <c r="D13" s="388">
        <v>1118948.40393</v>
      </c>
      <c r="E13" s="389">
        <v>0.51062096539611201</v>
      </c>
      <c r="F13" s="388">
        <v>80727.699309999996</v>
      </c>
      <c r="G13" s="389">
        <v>0.1906706710775386</v>
      </c>
      <c r="H13" s="388">
        <v>4063.9793100000002</v>
      </c>
      <c r="I13" s="389">
        <v>9.5027820207086708E-2</v>
      </c>
      <c r="J13" s="388">
        <v>8430.2400999999991</v>
      </c>
      <c r="K13" s="389">
        <v>0.34401410740862065</v>
      </c>
      <c r="L13" s="388">
        <v>123071.17856</v>
      </c>
      <c r="M13" s="389">
        <v>0.30034177053871608</v>
      </c>
      <c r="N13" s="388">
        <v>286506.96411</v>
      </c>
      <c r="O13" s="389">
        <v>0.73802854163239584</v>
      </c>
      <c r="P13" s="388">
        <v>751775.82112999994</v>
      </c>
      <c r="Q13" s="389">
        <v>0.37980063122948232</v>
      </c>
      <c r="R13" s="388">
        <v>3085845.1997000002</v>
      </c>
      <c r="S13" s="389">
        <v>0.48377966854571886</v>
      </c>
    </row>
    <row r="14" spans="1:20" ht="19.5">
      <c r="A14" s="372" t="s">
        <v>440</v>
      </c>
      <c r="B14" s="388">
        <v>0</v>
      </c>
      <c r="C14" s="389">
        <v>0</v>
      </c>
      <c r="D14" s="388">
        <v>0</v>
      </c>
      <c r="E14" s="389">
        <v>0</v>
      </c>
      <c r="F14" s="388">
        <v>0</v>
      </c>
      <c r="G14" s="389">
        <v>0</v>
      </c>
      <c r="H14" s="388">
        <v>398.16321999999997</v>
      </c>
      <c r="I14" s="389">
        <v>9.3102301948566526E-3</v>
      </c>
      <c r="J14" s="388">
        <v>543.36781000000008</v>
      </c>
      <c r="K14" s="389">
        <v>2.2173293990965574E-2</v>
      </c>
      <c r="L14" s="388">
        <v>0</v>
      </c>
      <c r="M14" s="389">
        <v>0</v>
      </c>
      <c r="N14" s="388">
        <v>0</v>
      </c>
      <c r="O14" s="389">
        <v>0</v>
      </c>
      <c r="P14" s="388">
        <v>0</v>
      </c>
      <c r="Q14" s="389">
        <v>0</v>
      </c>
      <c r="R14" s="388">
        <v>941.5310300000001</v>
      </c>
      <c r="S14" s="389">
        <v>1.4760739445491029E-4</v>
      </c>
    </row>
    <row r="15" spans="1:20" ht="19.5">
      <c r="A15" s="372" t="s">
        <v>441</v>
      </c>
      <c r="B15" s="388">
        <v>41717.810020000004</v>
      </c>
      <c r="C15" s="389">
        <v>4.5383103108280635E-2</v>
      </c>
      <c r="D15" s="388">
        <v>92836.758230000007</v>
      </c>
      <c r="E15" s="389">
        <v>4.2365130461023123E-2</v>
      </c>
      <c r="F15" s="388">
        <v>22205.02737</v>
      </c>
      <c r="G15" s="389">
        <v>5.2446031611463897E-2</v>
      </c>
      <c r="H15" s="388">
        <v>1598.59195</v>
      </c>
      <c r="I15" s="389">
        <v>3.7379793749268898E-2</v>
      </c>
      <c r="J15" s="388">
        <v>2162.8143500000001</v>
      </c>
      <c r="K15" s="389">
        <v>8.8258298610712896E-2</v>
      </c>
      <c r="L15" s="388">
        <v>22304.532670000001</v>
      </c>
      <c r="M15" s="389">
        <v>5.443177607891786E-2</v>
      </c>
      <c r="N15" s="388">
        <v>34037.241750000001</v>
      </c>
      <c r="O15" s="389">
        <v>8.7678343065675651E-2</v>
      </c>
      <c r="P15" s="388">
        <v>82162.426120000004</v>
      </c>
      <c r="Q15" s="389">
        <v>4.1508838707816811E-2</v>
      </c>
      <c r="R15" s="388">
        <v>299025.20246</v>
      </c>
      <c r="S15" s="389">
        <v>4.6879316352932757E-2</v>
      </c>
    </row>
    <row r="16" spans="1:20" ht="19.5" customHeight="1">
      <c r="A16" s="373" t="s">
        <v>442</v>
      </c>
      <c r="B16" s="388">
        <v>0</v>
      </c>
      <c r="C16" s="389">
        <v>0</v>
      </c>
      <c r="D16" s="388">
        <v>0</v>
      </c>
      <c r="E16" s="389">
        <v>0</v>
      </c>
      <c r="F16" s="388">
        <v>0</v>
      </c>
      <c r="G16" s="389">
        <v>0</v>
      </c>
      <c r="H16" s="388">
        <v>0</v>
      </c>
      <c r="I16" s="389">
        <v>0</v>
      </c>
      <c r="J16" s="388">
        <v>0</v>
      </c>
      <c r="K16" s="389">
        <v>0</v>
      </c>
      <c r="L16" s="388">
        <v>2762.3040599999999</v>
      </c>
      <c r="M16" s="389">
        <v>6.7411013842060327E-3</v>
      </c>
      <c r="N16" s="388">
        <v>0</v>
      </c>
      <c r="O16" s="389">
        <v>0</v>
      </c>
      <c r="P16" s="388">
        <v>0</v>
      </c>
      <c r="Q16" s="389">
        <v>0</v>
      </c>
      <c r="R16" s="388">
        <v>2762.3040599999999</v>
      </c>
      <c r="S16" s="389">
        <v>4.3305689562756112E-4</v>
      </c>
    </row>
    <row r="17" spans="1:19" ht="18.75" customHeight="1">
      <c r="A17" s="373" t="s">
        <v>443</v>
      </c>
      <c r="B17" s="388">
        <v>3750.9750099999997</v>
      </c>
      <c r="C17" s="389">
        <v>4.0805326443023567E-3</v>
      </c>
      <c r="D17" s="388">
        <v>7199.3178600000001</v>
      </c>
      <c r="E17" s="389">
        <v>3.2853370387368143E-3</v>
      </c>
      <c r="F17" s="388">
        <v>6606.3778899999998</v>
      </c>
      <c r="G17" s="389">
        <v>1.560359723421571E-2</v>
      </c>
      <c r="H17" s="388">
        <v>488.27204999999998</v>
      </c>
      <c r="I17" s="389">
        <v>1.1417240354884005E-2</v>
      </c>
      <c r="J17" s="388">
        <v>0</v>
      </c>
      <c r="K17" s="389">
        <v>0</v>
      </c>
      <c r="L17" s="388">
        <v>1569.5421000000001</v>
      </c>
      <c r="M17" s="389">
        <v>3.8302960836540364E-3</v>
      </c>
      <c r="N17" s="388">
        <v>5015.8979500000005</v>
      </c>
      <c r="O17" s="389">
        <v>1.2920718560942712E-2</v>
      </c>
      <c r="P17" s="388">
        <v>0</v>
      </c>
      <c r="Q17" s="389">
        <v>0</v>
      </c>
      <c r="R17" s="388">
        <v>24630.382859999998</v>
      </c>
      <c r="S17" s="389">
        <v>3.8613986396088089E-3</v>
      </c>
    </row>
    <row r="18" spans="1:19"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row>
    <row r="19" spans="1:19"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29215.814440000002</v>
      </c>
      <c r="Q19" s="389">
        <v>1.4759964944757955E-2</v>
      </c>
      <c r="R19" s="388">
        <v>29215.814440000002</v>
      </c>
      <c r="S19" s="389">
        <v>4.5802741587460411E-3</v>
      </c>
    </row>
    <row r="20" spans="1:19" ht="19.5">
      <c r="A20" s="372" t="s">
        <v>446</v>
      </c>
      <c r="B20" s="388">
        <v>54446.295939999996</v>
      </c>
      <c r="C20" s="389">
        <v>5.9229903519009815E-2</v>
      </c>
      <c r="D20" s="388">
        <v>354637.92723000003</v>
      </c>
      <c r="E20" s="389">
        <v>0.16183548779572432</v>
      </c>
      <c r="F20" s="388">
        <v>162162.27793000001</v>
      </c>
      <c r="G20" s="389">
        <v>0.38301091968002265</v>
      </c>
      <c r="H20" s="388">
        <v>17624.102480000001</v>
      </c>
      <c r="I20" s="389">
        <v>0.41210348627013826</v>
      </c>
      <c r="J20" s="388">
        <v>4538.5199599999996</v>
      </c>
      <c r="K20" s="389">
        <v>0.18520408368862573</v>
      </c>
      <c r="L20" s="388">
        <v>114607.28367</v>
      </c>
      <c r="M20" s="389">
        <v>0.27968655941081683</v>
      </c>
      <c r="N20" s="388">
        <v>40289.046020000002</v>
      </c>
      <c r="O20" s="389">
        <v>0.10378269851229512</v>
      </c>
      <c r="P20" s="388">
        <v>628736.36070000008</v>
      </c>
      <c r="Q20" s="389">
        <v>0.31764052521914543</v>
      </c>
      <c r="R20" s="388">
        <v>1377041.8139300002</v>
      </c>
      <c r="S20" s="389">
        <v>0.21588407363448306</v>
      </c>
    </row>
    <row r="21" spans="1:19" ht="19.5">
      <c r="A21" s="372" t="s">
        <v>447</v>
      </c>
      <c r="B21" s="388">
        <v>2924.1767300000001</v>
      </c>
      <c r="C21" s="389">
        <v>3.1810925353177224E-3</v>
      </c>
      <c r="D21" s="388">
        <v>146733.85509</v>
      </c>
      <c r="E21" s="389">
        <v>6.6960534086463769E-2</v>
      </c>
      <c r="F21" s="388">
        <v>34058.057590000004</v>
      </c>
      <c r="G21" s="389">
        <v>8.0441691659585562E-2</v>
      </c>
      <c r="H21" s="388">
        <v>4763.0025500000002</v>
      </c>
      <c r="I21" s="389">
        <v>0.11137304485127793</v>
      </c>
      <c r="J21" s="388">
        <v>0</v>
      </c>
      <c r="K21" s="389">
        <v>0</v>
      </c>
      <c r="L21" s="388">
        <v>58561.012020000002</v>
      </c>
      <c r="M21" s="389">
        <v>0.14291175432313855</v>
      </c>
      <c r="N21" s="388">
        <v>0</v>
      </c>
      <c r="O21" s="389">
        <v>0</v>
      </c>
      <c r="P21" s="388">
        <v>212750.02744999999</v>
      </c>
      <c r="Q21" s="389">
        <v>0.10748230050568093</v>
      </c>
      <c r="R21" s="388">
        <v>459790.13143000001</v>
      </c>
      <c r="S21" s="389">
        <v>7.2083044672954691E-2</v>
      </c>
    </row>
    <row r="22" spans="1:19" ht="19.5">
      <c r="A22" s="372" t="s">
        <v>448</v>
      </c>
      <c r="B22" s="388">
        <v>34180.073939999995</v>
      </c>
      <c r="C22" s="389">
        <v>3.7183107625352659E-2</v>
      </c>
      <c r="D22" s="388">
        <v>24149.121640000001</v>
      </c>
      <c r="E22" s="389">
        <v>1.1020211264411755E-2</v>
      </c>
      <c r="F22" s="388">
        <v>60943.635009999998</v>
      </c>
      <c r="G22" s="389">
        <v>0.14394270968430595</v>
      </c>
      <c r="H22" s="388">
        <v>3720.9963700000003</v>
      </c>
      <c r="I22" s="389">
        <v>8.7007867675286538E-2</v>
      </c>
      <c r="J22" s="388">
        <v>2945.63366</v>
      </c>
      <c r="K22" s="389">
        <v>0.1202029268772177</v>
      </c>
      <c r="L22" s="388">
        <v>24789.44082</v>
      </c>
      <c r="M22" s="389">
        <v>6.0495923039477241E-2</v>
      </c>
      <c r="N22" s="388">
        <v>30563.39113</v>
      </c>
      <c r="O22" s="389">
        <v>7.8729866316108524E-2</v>
      </c>
      <c r="P22" s="388">
        <v>94112.783739999999</v>
      </c>
      <c r="Q22" s="389">
        <v>4.7546214797768487E-2</v>
      </c>
      <c r="R22" s="388">
        <v>275405.07630999997</v>
      </c>
      <c r="S22" s="389">
        <v>4.3176299493575723E-2</v>
      </c>
    </row>
    <row r="23" spans="1:19"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row>
    <row r="24" spans="1:19" ht="19.5">
      <c r="A24" s="372" t="s">
        <v>449</v>
      </c>
      <c r="B24" s="388">
        <v>0</v>
      </c>
      <c r="C24" s="389">
        <v>0</v>
      </c>
      <c r="D24" s="388">
        <v>0</v>
      </c>
      <c r="E24" s="389">
        <v>0</v>
      </c>
      <c r="F24" s="388">
        <v>0</v>
      </c>
      <c r="G24" s="389">
        <v>0</v>
      </c>
      <c r="H24" s="388">
        <v>0</v>
      </c>
      <c r="I24" s="389">
        <v>0</v>
      </c>
      <c r="J24" s="388">
        <v>0</v>
      </c>
      <c r="K24" s="389">
        <v>0</v>
      </c>
      <c r="L24" s="388">
        <v>0</v>
      </c>
      <c r="M24" s="389">
        <v>0</v>
      </c>
      <c r="N24" s="388">
        <v>7533.3398699999998</v>
      </c>
      <c r="O24" s="389">
        <v>1.9405531223815817E-2</v>
      </c>
      <c r="P24" s="388">
        <v>0</v>
      </c>
      <c r="Q24" s="389">
        <v>0</v>
      </c>
      <c r="R24" s="388">
        <v>7533.3398699999998</v>
      </c>
      <c r="S24" s="389">
        <v>1.181030294619172E-3</v>
      </c>
    </row>
    <row r="25" spans="1:19" ht="19.5">
      <c r="A25" s="373" t="s">
        <v>442</v>
      </c>
      <c r="B25" s="388">
        <v>0</v>
      </c>
      <c r="C25" s="389">
        <v>0</v>
      </c>
      <c r="D25" s="388">
        <v>16873.434280000001</v>
      </c>
      <c r="E25" s="389">
        <v>7.7000237645814202E-3</v>
      </c>
      <c r="F25" s="388">
        <v>3630.7067099999999</v>
      </c>
      <c r="G25" s="389">
        <v>8.5753624938951865E-3</v>
      </c>
      <c r="H25" s="388">
        <v>396.90439000000003</v>
      </c>
      <c r="I25" s="389">
        <v>9.2807950373948699E-3</v>
      </c>
      <c r="J25" s="388">
        <v>0</v>
      </c>
      <c r="K25" s="389">
        <v>0</v>
      </c>
      <c r="L25" s="388">
        <v>2365.2879400000002</v>
      </c>
      <c r="M25" s="389">
        <v>5.7722269019073293E-3</v>
      </c>
      <c r="N25" s="388">
        <v>0</v>
      </c>
      <c r="O25" s="389">
        <v>0</v>
      </c>
      <c r="P25" s="388">
        <v>0</v>
      </c>
      <c r="Q25" s="389">
        <v>0</v>
      </c>
      <c r="R25" s="388">
        <v>23266.333319999998</v>
      </c>
      <c r="S25" s="389">
        <v>3.6475514140884573E-3</v>
      </c>
    </row>
    <row r="26" spans="1:19" ht="19.5">
      <c r="A26" s="373" t="s">
        <v>450</v>
      </c>
      <c r="B26" s="388">
        <v>17342.045269999999</v>
      </c>
      <c r="C26" s="389">
        <v>1.8865703358339429E-2</v>
      </c>
      <c r="D26" s="388">
        <v>166881.51621999999</v>
      </c>
      <c r="E26" s="389">
        <v>7.6154718680267353E-2</v>
      </c>
      <c r="F26" s="388">
        <v>63529.878619999996</v>
      </c>
      <c r="G26" s="389">
        <v>0.15005115584223591</v>
      </c>
      <c r="H26" s="388">
        <v>8743.1991699999999</v>
      </c>
      <c r="I26" s="389">
        <v>0.20444177870617891</v>
      </c>
      <c r="J26" s="388">
        <v>1592.8863000000001</v>
      </c>
      <c r="K26" s="389">
        <v>6.500115681140807E-2</v>
      </c>
      <c r="L26" s="388">
        <v>28891.542890000001</v>
      </c>
      <c r="M26" s="389">
        <v>7.0506655146293701E-2</v>
      </c>
      <c r="N26" s="388">
        <v>2192.31502</v>
      </c>
      <c r="O26" s="389">
        <v>5.6473009723707578E-3</v>
      </c>
      <c r="P26" s="388">
        <v>292019.57536000002</v>
      </c>
      <c r="Q26" s="389">
        <v>0.14752964372595131</v>
      </c>
      <c r="R26" s="388">
        <v>581192.95885000005</v>
      </c>
      <c r="S26" s="389">
        <v>9.1115826879745426E-2</v>
      </c>
    </row>
    <row r="27" spans="1:19"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29853.974149999998</v>
      </c>
      <c r="Q27" s="389">
        <v>1.5082366189744669E-2</v>
      </c>
      <c r="R27" s="388">
        <v>29853.974149999998</v>
      </c>
      <c r="S27" s="389">
        <v>4.680320879499579E-3</v>
      </c>
    </row>
    <row r="28" spans="1:19" ht="19.5" customHeight="1">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0</v>
      </c>
      <c r="Q28" s="389">
        <v>0</v>
      </c>
      <c r="R28" s="388">
        <v>0</v>
      </c>
      <c r="S28" s="389">
        <v>0</v>
      </c>
    </row>
    <row r="29" spans="1:19"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row>
    <row r="30" spans="1:19" ht="18">
      <c r="A30" s="365" t="s">
        <v>452</v>
      </c>
      <c r="B30" s="386">
        <v>925428.27379999997</v>
      </c>
      <c r="C30" s="387">
        <v>1.0067356543655777</v>
      </c>
      <c r="D30" s="386">
        <v>2201091.0797199998</v>
      </c>
      <c r="E30" s="387">
        <v>1.004446003143598</v>
      </c>
      <c r="F30" s="386">
        <v>424172.78205000004</v>
      </c>
      <c r="G30" s="387">
        <v>1.0018532634718786</v>
      </c>
      <c r="H30" s="386">
        <v>42863.865859999998</v>
      </c>
      <c r="I30" s="387">
        <v>1.0022835815876143</v>
      </c>
      <c r="J30" s="386">
        <v>24526.993449999998</v>
      </c>
      <c r="K30" s="387">
        <v>1.0008768029179662</v>
      </c>
      <c r="L30" s="386">
        <v>411805.52265</v>
      </c>
      <c r="M30" s="387">
        <v>1.0049664042993167</v>
      </c>
      <c r="N30" s="386">
        <v>388744.51264999999</v>
      </c>
      <c r="O30" s="387">
        <v>1.0013876857405928</v>
      </c>
      <c r="P30" s="386">
        <v>1990350.18151</v>
      </c>
      <c r="Q30" s="387">
        <v>1.0055341420384594</v>
      </c>
      <c r="R30" s="386">
        <v>6408983.2116899993</v>
      </c>
      <c r="S30" s="387">
        <v>1.0047606322468452</v>
      </c>
    </row>
    <row r="31" spans="1:19" ht="19.5">
      <c r="A31" s="372" t="s">
        <v>453</v>
      </c>
      <c r="B31" s="388">
        <v>6191.6601100000007</v>
      </c>
      <c r="C31" s="389">
        <v>6.7356543655777978E-3</v>
      </c>
      <c r="D31" s="388">
        <v>9742.7415999999994</v>
      </c>
      <c r="E31" s="389">
        <v>4.4460031435981035E-3</v>
      </c>
      <c r="F31" s="388">
        <v>784.64976000000001</v>
      </c>
      <c r="G31" s="389">
        <v>1.853263471878691E-3</v>
      </c>
      <c r="H31" s="388">
        <v>97.660119999999992</v>
      </c>
      <c r="I31" s="389">
        <v>2.2835815876145571E-3</v>
      </c>
      <c r="J31" s="388">
        <v>21.486499999999999</v>
      </c>
      <c r="K31" s="389">
        <v>8.7680291796615945E-4</v>
      </c>
      <c r="L31" s="388">
        <v>2035.08566</v>
      </c>
      <c r="M31" s="389">
        <v>4.9664042993166537E-3</v>
      </c>
      <c r="N31" s="388">
        <v>538.70766000000003</v>
      </c>
      <c r="O31" s="389">
        <v>1.3876857405928714E-3</v>
      </c>
      <c r="P31" s="388">
        <v>10954.258189999999</v>
      </c>
      <c r="Q31" s="389">
        <v>5.5341420384592121E-3</v>
      </c>
      <c r="R31" s="388">
        <v>30366.249599999996</v>
      </c>
      <c r="S31" s="389">
        <v>4.7606322468452906E-3</v>
      </c>
    </row>
    <row r="32" spans="1:19" ht="22.5" customHeight="1">
      <c r="A32" s="946" t="s">
        <v>454</v>
      </c>
      <c r="B32" s="947">
        <v>919236.61369000003</v>
      </c>
      <c r="C32" s="948">
        <v>1</v>
      </c>
      <c r="D32" s="947">
        <v>2191348.33812</v>
      </c>
      <c r="E32" s="948">
        <v>1</v>
      </c>
      <c r="F32" s="947">
        <v>423388.13229000004</v>
      </c>
      <c r="G32" s="948">
        <v>1</v>
      </c>
      <c r="H32" s="947">
        <v>42766.205740000005</v>
      </c>
      <c r="I32" s="948">
        <v>1</v>
      </c>
      <c r="J32" s="947">
        <v>24505.506949999999</v>
      </c>
      <c r="K32" s="948">
        <v>1</v>
      </c>
      <c r="L32" s="947">
        <v>409770.43699000002</v>
      </c>
      <c r="M32" s="948">
        <v>1</v>
      </c>
      <c r="N32" s="947">
        <v>388205.80499000003</v>
      </c>
      <c r="O32" s="948">
        <v>1</v>
      </c>
      <c r="P32" s="947">
        <v>1979395.9233199998</v>
      </c>
      <c r="Q32" s="948">
        <v>1</v>
      </c>
      <c r="R32" s="947">
        <v>6378616.9620899996</v>
      </c>
      <c r="S32" s="948">
        <v>1</v>
      </c>
    </row>
    <row r="33" spans="1:19" ht="19.5">
      <c r="A33" s="374" t="s">
        <v>455</v>
      </c>
      <c r="B33" s="388">
        <v>3608.7985199999998</v>
      </c>
      <c r="C33" s="389">
        <v>3.9258646427425894E-3</v>
      </c>
      <c r="D33" s="388">
        <v>3966.2154999999998</v>
      </c>
      <c r="E33" s="389">
        <v>1.8099429611463291E-3</v>
      </c>
      <c r="F33" s="388">
        <v>0</v>
      </c>
      <c r="G33" s="389">
        <v>0</v>
      </c>
      <c r="H33" s="388">
        <v>0</v>
      </c>
      <c r="I33" s="389">
        <v>0</v>
      </c>
      <c r="J33" s="388">
        <v>0</v>
      </c>
      <c r="K33" s="389">
        <v>0</v>
      </c>
      <c r="L33" s="388">
        <v>570.03944999999999</v>
      </c>
      <c r="M33" s="389">
        <v>1.3911190230980746E-3</v>
      </c>
      <c r="N33" s="388">
        <v>15.0138</v>
      </c>
      <c r="O33" s="389">
        <v>3.8674846710205031E-5</v>
      </c>
      <c r="P33" s="388">
        <v>4441.3341</v>
      </c>
      <c r="Q33" s="389">
        <v>2.2437825842091469E-3</v>
      </c>
      <c r="R33" s="388">
        <v>12601.40137</v>
      </c>
      <c r="S33" s="389">
        <v>1.9755695388034493E-3</v>
      </c>
    </row>
    <row r="34" spans="1:19" ht="19.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row>
    <row r="35" spans="1:19" ht="12.75" customHeight="1">
      <c r="A35" s="23" t="s">
        <v>567</v>
      </c>
    </row>
    <row r="36" spans="1:19" ht="12.75" customHeight="1"/>
    <row r="37" spans="1:19" ht="12.75" customHeight="1">
      <c r="A37" s="621" t="s">
        <v>81</v>
      </c>
    </row>
    <row r="38" spans="1:19" ht="12.75" customHeight="1">
      <c r="S38" s="25" t="s">
        <v>839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5" customWidth="1"/>
    <col min="2" max="2" width="15.140625" style="265" bestFit="1" customWidth="1"/>
    <col min="3" max="3" width="11.85546875" style="265" customWidth="1"/>
    <col min="4" max="4" width="12.5703125" style="265" bestFit="1" customWidth="1"/>
    <col min="5" max="5" width="12.5703125" style="265" customWidth="1"/>
    <col min="6" max="6" width="8.5703125" style="265" customWidth="1"/>
    <col min="7" max="7" width="12.140625" style="265" customWidth="1"/>
    <col min="8" max="8" width="6" style="265" customWidth="1"/>
    <col min="9" max="9" width="8" style="265" customWidth="1"/>
    <col min="10" max="10" width="8.140625" style="265" bestFit="1" customWidth="1"/>
    <col min="11" max="11" width="9" style="265" customWidth="1"/>
    <col min="12" max="12" width="8.85546875" style="265" customWidth="1"/>
    <col min="13" max="16384" width="8.85546875" style="265"/>
  </cols>
  <sheetData>
    <row r="1" spans="1:12" ht="12.75" customHeight="1">
      <c r="A1" s="138" t="s">
        <v>1099</v>
      </c>
      <c r="G1" s="139" t="str">
        <f>Naslovnica!A20</f>
        <v>Kolovoz 2022.</v>
      </c>
      <c r="L1" s="139"/>
    </row>
    <row r="2" spans="1:12" ht="12.75" customHeight="1">
      <c r="A2" s="535" t="s">
        <v>1100</v>
      </c>
      <c r="G2" s="537" t="str">
        <f>Naslovnica!A24</f>
        <v>August 2022</v>
      </c>
      <c r="L2" s="537"/>
    </row>
    <row r="3" spans="1:12" ht="12.75" customHeight="1"/>
    <row r="4" spans="1:12" s="64" customFormat="1">
      <c r="A4" s="1123" t="s">
        <v>1153</v>
      </c>
      <c r="B4" s="1124" t="s">
        <v>1155</v>
      </c>
      <c r="C4" s="1124"/>
      <c r="D4" s="1124"/>
      <c r="E4" s="1124"/>
      <c r="F4" s="1124"/>
      <c r="G4" s="1124"/>
      <c r="H4" s="916"/>
    </row>
    <row r="5" spans="1:12" s="64" customFormat="1" ht="22.15" customHeight="1">
      <c r="A5" s="1123"/>
      <c r="B5" s="1125" t="str">
        <f>G1</f>
        <v>Kolovoz 2022.</v>
      </c>
      <c r="C5" s="1125"/>
      <c r="D5" s="1126" t="s">
        <v>17</v>
      </c>
      <c r="E5" s="1126"/>
      <c r="F5" s="1123" t="s">
        <v>233</v>
      </c>
      <c r="G5" s="1123"/>
    </row>
    <row r="6" spans="1:12" s="64" customFormat="1">
      <c r="A6" s="1123"/>
      <c r="B6" s="1127" t="str">
        <f>Naslovnica!A24</f>
        <v>August 2022</v>
      </c>
      <c r="C6" s="1128"/>
      <c r="D6" s="1121" t="s">
        <v>45</v>
      </c>
      <c r="E6" s="1121"/>
      <c r="F6" s="1121" t="s">
        <v>51</v>
      </c>
      <c r="G6" s="1121"/>
    </row>
    <row r="7" spans="1:12" s="64" customFormat="1">
      <c r="A7" s="1123"/>
      <c r="B7" s="933" t="s">
        <v>27</v>
      </c>
      <c r="C7" s="933" t="s">
        <v>28</v>
      </c>
      <c r="D7" s="683" t="s">
        <v>1151</v>
      </c>
      <c r="E7" s="683" t="s">
        <v>144</v>
      </c>
      <c r="F7" s="683" t="s">
        <v>1151</v>
      </c>
      <c r="G7" s="683" t="s">
        <v>144</v>
      </c>
    </row>
    <row r="8" spans="1:12" s="64" customFormat="1">
      <c r="A8" s="1123"/>
      <c r="B8" s="934" t="s">
        <v>29</v>
      </c>
      <c r="C8" s="934" t="s">
        <v>30</v>
      </c>
      <c r="D8" s="711" t="s">
        <v>1152</v>
      </c>
      <c r="E8" s="711" t="s">
        <v>145</v>
      </c>
      <c r="F8" s="711" t="s">
        <v>1152</v>
      </c>
      <c r="G8" s="711" t="s">
        <v>145</v>
      </c>
    </row>
    <row r="9" spans="1:12" s="64" customFormat="1">
      <c r="A9" s="975" t="s">
        <v>892</v>
      </c>
      <c r="B9" s="976">
        <v>581</v>
      </c>
      <c r="C9" s="977">
        <v>1.2430732364834506E-2</v>
      </c>
      <c r="D9" s="976">
        <v>0</v>
      </c>
      <c r="E9" s="977">
        <v>0</v>
      </c>
      <c r="F9" s="976">
        <v>9</v>
      </c>
      <c r="G9" s="977">
        <v>1.573426573426584E-2</v>
      </c>
    </row>
    <row r="10" spans="1:12" s="64" customFormat="1">
      <c r="A10" s="975" t="s">
        <v>877</v>
      </c>
      <c r="B10" s="976">
        <v>1496</v>
      </c>
      <c r="C10" s="977">
        <v>3.2007531183807954E-2</v>
      </c>
      <c r="D10" s="976">
        <v>0</v>
      </c>
      <c r="E10" s="977">
        <v>0</v>
      </c>
      <c r="F10" s="976">
        <v>-2</v>
      </c>
      <c r="G10" s="977">
        <v>-1.3351134846462109E-3</v>
      </c>
    </row>
    <row r="11" spans="1:12" s="64" customFormat="1">
      <c r="A11" s="975" t="s">
        <v>186</v>
      </c>
      <c r="B11" s="976">
        <v>310</v>
      </c>
      <c r="C11" s="977">
        <v>6.6325766490511135E-3</v>
      </c>
      <c r="D11" s="976">
        <v>0</v>
      </c>
      <c r="E11" s="977">
        <v>0</v>
      </c>
      <c r="F11" s="976">
        <v>-4</v>
      </c>
      <c r="G11" s="977">
        <v>-1.2738853503184711E-2</v>
      </c>
    </row>
    <row r="12" spans="1:12" s="64" customFormat="1">
      <c r="A12" s="975" t="s">
        <v>894</v>
      </c>
      <c r="B12" s="976">
        <v>877</v>
      </c>
      <c r="C12" s="977">
        <v>1.8763773294251055E-2</v>
      </c>
      <c r="D12" s="976">
        <v>-3</v>
      </c>
      <c r="E12" s="977">
        <v>-3.4090909090909172E-3</v>
      </c>
      <c r="F12" s="976">
        <v>13</v>
      </c>
      <c r="G12" s="977">
        <v>1.504629629629628E-2</v>
      </c>
    </row>
    <row r="13" spans="1:12" s="64" customFormat="1">
      <c r="A13" s="975" t="s">
        <v>187</v>
      </c>
      <c r="B13" s="976">
        <v>351</v>
      </c>
      <c r="C13" s="977">
        <v>7.5097883994094871E-3</v>
      </c>
      <c r="D13" s="976">
        <v>-1</v>
      </c>
      <c r="E13" s="977">
        <v>-2.8409090909090606E-3</v>
      </c>
      <c r="F13" s="976">
        <v>-7</v>
      </c>
      <c r="G13" s="977">
        <v>-1.9553072625698276E-2</v>
      </c>
    </row>
    <row r="14" spans="1:12" s="64" customFormat="1">
      <c r="A14" s="975" t="s">
        <v>188</v>
      </c>
      <c r="B14" s="976">
        <v>3606</v>
      </c>
      <c r="C14" s="977">
        <v>7.7151843214446181E-2</v>
      </c>
      <c r="D14" s="976">
        <v>8</v>
      </c>
      <c r="E14" s="977">
        <v>2.2234574763757564E-3</v>
      </c>
      <c r="F14" s="976">
        <v>-32</v>
      </c>
      <c r="G14" s="977">
        <v>-8.796041781198416E-3</v>
      </c>
    </row>
    <row r="15" spans="1:12" s="64" customFormat="1">
      <c r="A15" s="975" t="s">
        <v>189</v>
      </c>
      <c r="B15" s="976">
        <v>1901</v>
      </c>
      <c r="C15" s="977">
        <v>4.0672671644665058E-2</v>
      </c>
      <c r="D15" s="976">
        <v>1</v>
      </c>
      <c r="E15" s="977">
        <v>5.2631578947370805E-4</v>
      </c>
      <c r="F15" s="976">
        <v>35</v>
      </c>
      <c r="G15" s="977">
        <v>1.87566988210075E-2</v>
      </c>
    </row>
    <row r="16" spans="1:12" s="64" customFormat="1">
      <c r="A16" s="978" t="s">
        <v>190</v>
      </c>
      <c r="B16" s="976">
        <v>4413</v>
      </c>
      <c r="C16" s="977">
        <v>9.4417937910524399E-2</v>
      </c>
      <c r="D16" s="976">
        <v>0</v>
      </c>
      <c r="E16" s="977">
        <v>0</v>
      </c>
      <c r="F16" s="976">
        <v>19</v>
      </c>
      <c r="G16" s="977">
        <v>4.3240782885753948E-3</v>
      </c>
    </row>
    <row r="17" spans="1:12" s="64" customFormat="1">
      <c r="A17" s="975" t="s">
        <v>191</v>
      </c>
      <c r="B17" s="976">
        <v>3864</v>
      </c>
      <c r="C17" s="977">
        <v>8.2671858619140337E-2</v>
      </c>
      <c r="D17" s="976">
        <v>44</v>
      </c>
      <c r="E17" s="977">
        <v>1.1518324607329822E-2</v>
      </c>
      <c r="F17" s="976">
        <v>90</v>
      </c>
      <c r="G17" s="977">
        <v>2.3847376788553198E-2</v>
      </c>
    </row>
    <row r="18" spans="1:12" s="64" customFormat="1">
      <c r="A18" s="975" t="s">
        <v>192</v>
      </c>
      <c r="B18" s="976">
        <v>4302</v>
      </c>
      <c r="C18" s="977">
        <v>9.2043047561993191E-2</v>
      </c>
      <c r="D18" s="976">
        <v>-2</v>
      </c>
      <c r="E18" s="977">
        <v>-4.6468401486987609E-4</v>
      </c>
      <c r="F18" s="976">
        <v>47</v>
      </c>
      <c r="G18" s="977">
        <v>1.1045828437132865E-2</v>
      </c>
    </row>
    <row r="19" spans="1:12" s="64" customFormat="1">
      <c r="A19" s="975" t="s">
        <v>658</v>
      </c>
      <c r="B19" s="976">
        <v>3062</v>
      </c>
      <c r="C19" s="977">
        <v>6.5512740965788741E-2</v>
      </c>
      <c r="D19" s="976">
        <v>3</v>
      </c>
      <c r="E19" s="977">
        <v>9.8071265119314965E-4</v>
      </c>
      <c r="F19" s="976">
        <v>44</v>
      </c>
      <c r="G19" s="977">
        <v>1.4579191517561263E-2</v>
      </c>
    </row>
    <row r="20" spans="1:12" s="64" customFormat="1">
      <c r="A20" s="975" t="s">
        <v>193</v>
      </c>
      <c r="B20" s="976">
        <v>825</v>
      </c>
      <c r="C20" s="977">
        <v>1.7651212049894092E-2</v>
      </c>
      <c r="D20" s="976">
        <v>1</v>
      </c>
      <c r="E20" s="977">
        <v>1.2135922330096527E-3</v>
      </c>
      <c r="F20" s="976">
        <v>1</v>
      </c>
      <c r="G20" s="977">
        <v>1.2135922330096527E-3</v>
      </c>
    </row>
    <row r="21" spans="1:12" s="64" customFormat="1">
      <c r="A21" s="975" t="s">
        <v>194</v>
      </c>
      <c r="B21" s="976">
        <v>3746</v>
      </c>
      <c r="C21" s="977">
        <v>8.0147200410791847E-2</v>
      </c>
      <c r="D21" s="976">
        <v>-1</v>
      </c>
      <c r="E21" s="977">
        <v>-2.6688017080334081E-4</v>
      </c>
      <c r="F21" s="976">
        <v>-23</v>
      </c>
      <c r="G21" s="977">
        <v>-6.1024144335367625E-3</v>
      </c>
    </row>
    <row r="22" spans="1:12" s="64" customFormat="1">
      <c r="A22" s="975" t="s">
        <v>199</v>
      </c>
      <c r="B22" s="976">
        <v>96</v>
      </c>
      <c r="C22" s="977">
        <v>2.0539592203513125E-3</v>
      </c>
      <c r="D22" s="976">
        <v>0</v>
      </c>
      <c r="E22" s="977">
        <v>0</v>
      </c>
      <c r="F22" s="976">
        <v>2</v>
      </c>
      <c r="G22" s="977">
        <v>2.1276595744680771E-2</v>
      </c>
    </row>
    <row r="23" spans="1:12" s="64" customFormat="1">
      <c r="A23" s="975" t="s">
        <v>232</v>
      </c>
      <c r="B23" s="976">
        <v>244</v>
      </c>
      <c r="C23" s="977">
        <v>5.2204796850595864E-3</v>
      </c>
      <c r="D23" s="976">
        <v>0</v>
      </c>
      <c r="E23" s="977">
        <v>0</v>
      </c>
      <c r="F23" s="976">
        <v>7</v>
      </c>
      <c r="G23" s="977">
        <v>2.9535864978903037E-2</v>
      </c>
    </row>
    <row r="24" spans="1:12" s="64" customFormat="1">
      <c r="A24" s="975" t="s">
        <v>231</v>
      </c>
      <c r="B24" s="976">
        <v>10512</v>
      </c>
      <c r="C24" s="977">
        <v>0.22490853462846874</v>
      </c>
      <c r="D24" s="976">
        <v>-23</v>
      </c>
      <c r="E24" s="977">
        <v>-2.1831988609397612E-3</v>
      </c>
      <c r="F24" s="976">
        <v>277</v>
      </c>
      <c r="G24" s="977">
        <v>2.7063996091841735E-2</v>
      </c>
    </row>
    <row r="25" spans="1:12" s="64" customFormat="1">
      <c r="A25" s="978" t="s">
        <v>195</v>
      </c>
      <c r="B25" s="976">
        <v>2157</v>
      </c>
      <c r="C25" s="977">
        <v>4.6149896232268554E-2</v>
      </c>
      <c r="D25" s="976">
        <v>6</v>
      </c>
      <c r="E25" s="977">
        <v>2.7894002789399241E-3</v>
      </c>
      <c r="F25" s="976">
        <v>134</v>
      </c>
      <c r="G25" s="977">
        <v>6.6238260009886307E-2</v>
      </c>
    </row>
    <row r="26" spans="1:12" s="64" customFormat="1">
      <c r="A26" s="978" t="s">
        <v>898</v>
      </c>
      <c r="B26" s="976">
        <v>737</v>
      </c>
      <c r="C26" s="977">
        <v>1.5768416097905389E-2</v>
      </c>
      <c r="D26" s="976">
        <v>0</v>
      </c>
      <c r="E26" s="977">
        <v>0</v>
      </c>
      <c r="F26" s="976">
        <v>-9</v>
      </c>
      <c r="G26" s="977">
        <v>-1.2064343163538882E-2</v>
      </c>
    </row>
    <row r="27" spans="1:12" s="64" customFormat="1">
      <c r="A27" s="975" t="s">
        <v>197</v>
      </c>
      <c r="B27" s="976">
        <v>2706</v>
      </c>
      <c r="C27" s="977">
        <v>5.7895975523652624E-2</v>
      </c>
      <c r="D27" s="976">
        <v>2</v>
      </c>
      <c r="E27" s="977">
        <v>7.3964497041423272E-4</v>
      </c>
      <c r="F27" s="976">
        <v>39</v>
      </c>
      <c r="G27" s="977">
        <v>1.462317210348707E-2</v>
      </c>
    </row>
    <row r="28" spans="1:12" s="64" customFormat="1">
      <c r="A28" s="975" t="s">
        <v>198</v>
      </c>
      <c r="B28" s="976">
        <v>953</v>
      </c>
      <c r="C28" s="977">
        <v>2.0389824343695843E-2</v>
      </c>
      <c r="D28" s="976">
        <v>5</v>
      </c>
      <c r="E28" s="977">
        <v>5.2742616033756295E-3</v>
      </c>
      <c r="F28" s="976">
        <v>98</v>
      </c>
      <c r="G28" s="977">
        <v>0.11461988304093573</v>
      </c>
    </row>
    <row r="29" spans="1:12" s="64" customFormat="1" ht="18" customHeight="1">
      <c r="A29" s="979" t="s">
        <v>1098</v>
      </c>
      <c r="B29" s="980">
        <v>46739</v>
      </c>
      <c r="C29" s="981">
        <v>1</v>
      </c>
      <c r="D29" s="980">
        <v>40</v>
      </c>
      <c r="E29" s="981">
        <v>8.5654939077928205E-4</v>
      </c>
      <c r="F29" s="980">
        <v>738</v>
      </c>
      <c r="G29" s="1019">
        <v>1.6043129497184783E-2</v>
      </c>
    </row>
    <row r="30" spans="1:12">
      <c r="A30" s="29" t="s">
        <v>564</v>
      </c>
      <c r="I30" s="930"/>
      <c r="J30" s="930"/>
      <c r="K30" s="930"/>
      <c r="L30" s="931"/>
    </row>
    <row r="31" spans="1:12">
      <c r="A31" s="33" t="s">
        <v>1488</v>
      </c>
      <c r="B31" s="816"/>
      <c r="C31" s="915"/>
      <c r="D31" s="745"/>
      <c r="E31" s="815"/>
      <c r="F31" s="815"/>
      <c r="G31" s="815"/>
      <c r="I31" s="930"/>
      <c r="J31" s="930"/>
      <c r="K31" s="930"/>
      <c r="L31" s="931"/>
    </row>
    <row r="32" spans="1:12" ht="12.75" customHeight="1"/>
    <row r="33" spans="1:8">
      <c r="A33" s="138" t="s">
        <v>902</v>
      </c>
      <c r="H33" s="912"/>
    </row>
    <row r="34" spans="1:8">
      <c r="A34" s="535" t="s">
        <v>903</v>
      </c>
      <c r="H34" s="913"/>
    </row>
    <row r="35" spans="1:8">
      <c r="D35" s="749"/>
      <c r="E35" s="749" t="s">
        <v>43</v>
      </c>
      <c r="G35" s="708" t="s">
        <v>1534</v>
      </c>
      <c r="H35" s="313"/>
    </row>
    <row r="36" spans="1:8" ht="12.75" customHeight="1">
      <c r="D36" s="750"/>
      <c r="E36" s="750" t="s">
        <v>44</v>
      </c>
      <c r="F36" s="526"/>
      <c r="G36" s="537" t="s">
        <v>1535</v>
      </c>
      <c r="H36" s="314"/>
    </row>
    <row r="37" spans="1:8" ht="12.75" customHeight="1">
      <c r="D37" s="750"/>
      <c r="E37" s="750"/>
      <c r="F37" s="526"/>
      <c r="G37" s="537"/>
      <c r="H37" s="314"/>
    </row>
    <row r="38" spans="1:8" ht="23.45" customHeight="1">
      <c r="A38" s="717"/>
      <c r="B38" s="718"/>
      <c r="C38" s="718" t="s">
        <v>1517</v>
      </c>
      <c r="D38" s="718"/>
      <c r="E38" s="1094" t="s">
        <v>556</v>
      </c>
      <c r="F38" s="1094"/>
      <c r="G38" s="1094"/>
      <c r="H38" s="314"/>
    </row>
    <row r="39" spans="1:8" ht="24">
      <c r="A39" s="717"/>
      <c r="B39" s="719"/>
      <c r="C39" s="720" t="s">
        <v>1518</v>
      </c>
      <c r="D39" s="719"/>
      <c r="E39" s="1100" t="s">
        <v>557</v>
      </c>
      <c r="F39" s="1100"/>
      <c r="G39" s="721" t="s">
        <v>558</v>
      </c>
      <c r="H39" s="314"/>
    </row>
    <row r="40" spans="1:8" ht="24">
      <c r="A40" s="963" t="s">
        <v>1156</v>
      </c>
      <c r="B40" s="972" t="s">
        <v>1157</v>
      </c>
      <c r="C40" s="972" t="s">
        <v>1158</v>
      </c>
      <c r="D40" s="972" t="s">
        <v>1159</v>
      </c>
      <c r="E40" s="972" t="s">
        <v>1157</v>
      </c>
      <c r="F40" s="972" t="s">
        <v>1158</v>
      </c>
      <c r="G40" s="972" t="s">
        <v>1159</v>
      </c>
      <c r="H40" s="314"/>
    </row>
    <row r="41" spans="1:8" ht="15" customHeight="1">
      <c r="A41" s="78" t="s">
        <v>6</v>
      </c>
      <c r="B41" s="376">
        <v>6</v>
      </c>
      <c r="C41" s="376">
        <v>9</v>
      </c>
      <c r="D41" s="376">
        <v>15</v>
      </c>
      <c r="E41" s="376">
        <v>0</v>
      </c>
      <c r="F41" s="376">
        <v>1</v>
      </c>
      <c r="G41" s="377">
        <v>7.1428571428571397E-2</v>
      </c>
      <c r="H41" s="314"/>
    </row>
    <row r="42" spans="1:8" ht="15" customHeight="1">
      <c r="A42" s="78" t="s">
        <v>7</v>
      </c>
      <c r="B42" s="376">
        <v>372</v>
      </c>
      <c r="C42" s="376">
        <v>127</v>
      </c>
      <c r="D42" s="376">
        <v>499</v>
      </c>
      <c r="E42" s="376">
        <v>59</v>
      </c>
      <c r="F42" s="376">
        <v>20</v>
      </c>
      <c r="G42" s="377">
        <v>0.18809523809523809</v>
      </c>
      <c r="H42" s="314"/>
    </row>
    <row r="43" spans="1:8" ht="15" customHeight="1">
      <c r="A43" s="78" t="s">
        <v>8</v>
      </c>
      <c r="B43" s="376">
        <v>1186</v>
      </c>
      <c r="C43" s="376">
        <v>821</v>
      </c>
      <c r="D43" s="376">
        <v>2007</v>
      </c>
      <c r="E43" s="376">
        <v>35</v>
      </c>
      <c r="F43" s="376">
        <v>59</v>
      </c>
      <c r="G43" s="377">
        <v>4.9137480397281719E-2</v>
      </c>
      <c r="H43" s="314"/>
    </row>
    <row r="44" spans="1:8" ht="15" customHeight="1">
      <c r="A44" s="78" t="s">
        <v>9</v>
      </c>
      <c r="B44" s="376">
        <v>2028</v>
      </c>
      <c r="C44" s="376">
        <v>1763</v>
      </c>
      <c r="D44" s="376">
        <v>3791</v>
      </c>
      <c r="E44" s="376">
        <v>35</v>
      </c>
      <c r="F44" s="376">
        <v>4</v>
      </c>
      <c r="G44" s="377">
        <v>1.0394456289978704E-2</v>
      </c>
      <c r="H44" s="314"/>
    </row>
    <row r="45" spans="1:8" ht="15" customHeight="1">
      <c r="A45" s="78" t="s">
        <v>10</v>
      </c>
      <c r="B45" s="376">
        <v>3158</v>
      </c>
      <c r="C45" s="376">
        <v>3074</v>
      </c>
      <c r="D45" s="376">
        <v>6232</v>
      </c>
      <c r="E45" s="376">
        <v>13</v>
      </c>
      <c r="F45" s="376">
        <v>-10</v>
      </c>
      <c r="G45" s="377">
        <v>4.8161823727732589E-4</v>
      </c>
      <c r="H45" s="314"/>
    </row>
    <row r="46" spans="1:8" ht="15" customHeight="1">
      <c r="A46" s="78" t="s">
        <v>11</v>
      </c>
      <c r="B46" s="376">
        <v>3845</v>
      </c>
      <c r="C46" s="376">
        <v>3791</v>
      </c>
      <c r="D46" s="376">
        <v>7636</v>
      </c>
      <c r="E46" s="376">
        <v>21</v>
      </c>
      <c r="F46" s="376">
        <v>26</v>
      </c>
      <c r="G46" s="377">
        <v>6.1931743312688692E-3</v>
      </c>
      <c r="H46" s="314"/>
    </row>
    <row r="47" spans="1:8" ht="15" customHeight="1">
      <c r="A47" s="78" t="s">
        <v>12</v>
      </c>
      <c r="B47" s="376">
        <v>4338</v>
      </c>
      <c r="C47" s="376">
        <v>4365</v>
      </c>
      <c r="D47" s="376">
        <v>8703</v>
      </c>
      <c r="E47" s="376">
        <v>49</v>
      </c>
      <c r="F47" s="376">
        <v>47</v>
      </c>
      <c r="G47" s="377">
        <v>1.1153712094806645E-2</v>
      </c>
      <c r="H47" s="314"/>
    </row>
    <row r="48" spans="1:8" ht="15" customHeight="1">
      <c r="A48" s="78" t="s">
        <v>39</v>
      </c>
      <c r="B48" s="376">
        <v>6477</v>
      </c>
      <c r="C48" s="376">
        <v>6324</v>
      </c>
      <c r="D48" s="376">
        <v>12801</v>
      </c>
      <c r="E48" s="376">
        <v>77</v>
      </c>
      <c r="F48" s="376">
        <v>49</v>
      </c>
      <c r="G48" s="377">
        <v>9.9408284023667637E-3</v>
      </c>
      <c r="H48" s="316"/>
    </row>
    <row r="49" spans="1:8" ht="15" customHeight="1">
      <c r="A49" s="78" t="s">
        <v>40</v>
      </c>
      <c r="B49" s="376">
        <v>2726</v>
      </c>
      <c r="C49" s="376">
        <v>1853</v>
      </c>
      <c r="D49" s="376">
        <v>4579</v>
      </c>
      <c r="E49" s="376">
        <v>59</v>
      </c>
      <c r="F49" s="376">
        <v>19</v>
      </c>
      <c r="G49" s="377">
        <v>1.7329482337258284E-2</v>
      </c>
    </row>
    <row r="50" spans="1:8" ht="15" customHeight="1">
      <c r="A50" s="78" t="s">
        <v>41</v>
      </c>
      <c r="B50" s="376">
        <v>236</v>
      </c>
      <c r="C50" s="376">
        <v>90</v>
      </c>
      <c r="D50" s="376">
        <v>326</v>
      </c>
      <c r="E50" s="376">
        <v>4</v>
      </c>
      <c r="F50" s="376">
        <v>0</v>
      </c>
      <c r="G50" s="377">
        <v>1.2422360248447228E-2</v>
      </c>
    </row>
    <row r="51" spans="1:8" ht="15" customHeight="1">
      <c r="A51" s="78" t="s">
        <v>42</v>
      </c>
      <c r="B51" s="376">
        <v>0</v>
      </c>
      <c r="C51" s="376">
        <v>0</v>
      </c>
      <c r="D51" s="376">
        <v>0</v>
      </c>
      <c r="E51" s="376">
        <v>0</v>
      </c>
      <c r="F51" s="376">
        <v>0</v>
      </c>
      <c r="G51" s="377">
        <v>0</v>
      </c>
    </row>
    <row r="52" spans="1:8" ht="24">
      <c r="A52" s="938" t="s">
        <v>563</v>
      </c>
      <c r="B52" s="939">
        <v>24372</v>
      </c>
      <c r="C52" s="939">
        <v>22217</v>
      </c>
      <c r="D52" s="939">
        <v>46589</v>
      </c>
      <c r="E52" s="939">
        <v>352</v>
      </c>
      <c r="F52" s="939">
        <v>215</v>
      </c>
      <c r="G52" s="940">
        <v>1.2320194689496411E-2</v>
      </c>
      <c r="H52" s="182"/>
    </row>
    <row r="53" spans="1:8" ht="12.75" customHeight="1">
      <c r="A53" s="33" t="s">
        <v>972</v>
      </c>
      <c r="H53" s="182"/>
    </row>
    <row r="54" spans="1:8" ht="12.75" customHeight="1">
      <c r="B54" s="182"/>
      <c r="C54" s="182"/>
      <c r="D54" s="182"/>
      <c r="E54" s="182"/>
      <c r="F54" s="182"/>
      <c r="G54" s="182"/>
      <c r="H54" s="182"/>
    </row>
    <row r="55" spans="1:8">
      <c r="A55" s="622" t="s">
        <v>81</v>
      </c>
    </row>
    <row r="56" spans="1:8">
      <c r="G56" s="806" t="s">
        <v>840</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1"/>
      <c r="J65" s="201"/>
      <c r="K65" s="201"/>
      <c r="L65" s="201"/>
    </row>
    <row r="66" spans="9:12" ht="12.75" customHeight="1">
      <c r="I66" s="201"/>
      <c r="J66" s="201"/>
      <c r="K66" s="201"/>
      <c r="L66" s="201"/>
    </row>
    <row r="67" spans="9:12" ht="12.75" customHeight="1">
      <c r="I67" s="201"/>
      <c r="J67" s="201"/>
      <c r="K67" s="201"/>
      <c r="L67" s="201"/>
    </row>
    <row r="68" spans="9:12" ht="12.75" customHeight="1">
      <c r="I68" s="1122"/>
      <c r="J68" s="1122"/>
      <c r="K68" s="201"/>
      <c r="L68" s="201"/>
    </row>
    <row r="69" spans="9:12" ht="12.75" customHeight="1">
      <c r="I69" s="330"/>
      <c r="J69" s="1119"/>
      <c r="K69" s="201"/>
      <c r="L69" s="201"/>
    </row>
    <row r="70" spans="9:12" ht="12.75" customHeight="1">
      <c r="I70" s="331"/>
      <c r="J70" s="1120"/>
      <c r="K70" s="201"/>
      <c r="L70" s="201"/>
    </row>
    <row r="71" spans="9:12" ht="12.75" customHeight="1">
      <c r="I71" s="333"/>
      <c r="J71" s="334"/>
      <c r="K71" s="201"/>
      <c r="L71" s="201"/>
    </row>
    <row r="72" spans="9:12" ht="12.75" customHeight="1">
      <c r="I72" s="333"/>
      <c r="J72" s="334"/>
      <c r="K72" s="201"/>
      <c r="L72" s="201"/>
    </row>
    <row r="73" spans="9:12" ht="12.75" customHeight="1">
      <c r="I73" s="333"/>
      <c r="J73" s="334"/>
      <c r="K73" s="201"/>
      <c r="L73" s="201"/>
    </row>
    <row r="74" spans="9:12" ht="12.75" customHeight="1">
      <c r="I74" s="333"/>
      <c r="J74" s="334"/>
      <c r="K74" s="201"/>
      <c r="L74" s="201"/>
    </row>
    <row r="75" spans="9:12" ht="12.75" customHeight="1">
      <c r="I75" s="333"/>
      <c r="J75" s="334"/>
      <c r="K75" s="201"/>
      <c r="L75" s="201"/>
    </row>
    <row r="76" spans="9:12" ht="12.75" customHeight="1">
      <c r="I76" s="201"/>
      <c r="J76" s="201"/>
      <c r="K76" s="201"/>
      <c r="L76" s="201"/>
    </row>
    <row r="77" spans="9:12" ht="12.75" customHeight="1">
      <c r="I77" s="201"/>
      <c r="J77" s="201"/>
      <c r="K77" s="201"/>
      <c r="L77" s="201"/>
    </row>
    <row r="78" spans="9:12" ht="12.75" customHeight="1">
      <c r="I78" s="201"/>
      <c r="J78" s="201"/>
      <c r="K78" s="201"/>
      <c r="L78" s="201"/>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565</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5" customWidth="1"/>
    <col min="2" max="2" width="11.7109375" style="265" customWidth="1"/>
    <col min="3" max="3" width="10.85546875" style="265" customWidth="1"/>
    <col min="4" max="4" width="11.28515625" style="265" customWidth="1"/>
    <col min="5" max="5" width="11.140625" style="265" customWidth="1"/>
    <col min="6" max="6" width="11.28515625" style="265" customWidth="1"/>
    <col min="7" max="8" width="11.140625" style="265" customWidth="1"/>
    <col min="9" max="9" width="11.28515625" style="265" customWidth="1"/>
    <col min="10" max="11" width="10.140625" style="265" customWidth="1"/>
    <col min="12" max="12" width="11" style="265" customWidth="1"/>
    <col min="13" max="16384" width="8.85546875" style="265"/>
  </cols>
  <sheetData>
    <row r="1" spans="1:12">
      <c r="A1" s="152" t="s">
        <v>1101</v>
      </c>
      <c r="I1" s="139" t="str">
        <f>Naslovnica!A20</f>
        <v>Kolovoz 2022.</v>
      </c>
      <c r="L1" s="139"/>
    </row>
    <row r="2" spans="1:12">
      <c r="A2" s="562" t="s">
        <v>1102</v>
      </c>
      <c r="I2" s="537" t="str">
        <f>Naslovnica!A24</f>
        <v>August 2022</v>
      </c>
      <c r="L2" s="537"/>
    </row>
    <row r="3" spans="1:12" ht="10.15" customHeight="1">
      <c r="A3" s="562"/>
      <c r="I3" s="537"/>
      <c r="L3" s="537"/>
    </row>
    <row r="4" spans="1:12" ht="12.75" customHeight="1">
      <c r="I4" s="14" t="s">
        <v>571</v>
      </c>
    </row>
    <row r="5" spans="1:12" ht="19.899999999999999" customHeight="1">
      <c r="A5" s="1103" t="s">
        <v>1160</v>
      </c>
      <c r="B5" s="1107" t="s">
        <v>1139</v>
      </c>
      <c r="C5" s="1107"/>
      <c r="D5" s="1107"/>
      <c r="E5" s="1107"/>
      <c r="F5" s="1105" t="s">
        <v>1141</v>
      </c>
      <c r="G5" s="1102" t="s">
        <v>1138</v>
      </c>
      <c r="H5" s="1103" t="s">
        <v>1140</v>
      </c>
      <c r="I5" s="1103" t="s">
        <v>1162</v>
      </c>
    </row>
    <row r="6" spans="1:12" s="64" customFormat="1" ht="69" customHeight="1">
      <c r="A6" s="1103"/>
      <c r="B6" s="964" t="s">
        <v>1134</v>
      </c>
      <c r="C6" s="964" t="s">
        <v>1135</v>
      </c>
      <c r="D6" s="964" t="s">
        <v>1136</v>
      </c>
      <c r="E6" s="964" t="s">
        <v>1137</v>
      </c>
      <c r="F6" s="1105"/>
      <c r="G6" s="1102"/>
      <c r="H6" s="1103"/>
      <c r="I6" s="1103"/>
      <c r="J6" s="916"/>
    </row>
    <row r="7" spans="1:12" s="64" customFormat="1">
      <c r="A7" s="949" t="s">
        <v>892</v>
      </c>
      <c r="B7" s="982">
        <v>163.25</v>
      </c>
      <c r="C7" s="982">
        <v>20.55733</v>
      </c>
      <c r="D7" s="982">
        <v>0</v>
      </c>
      <c r="E7" s="982">
        <v>0</v>
      </c>
      <c r="F7" s="983">
        <v>183.80733000000001</v>
      </c>
      <c r="G7" s="984">
        <v>4.4620984791652551E-2</v>
      </c>
      <c r="H7" s="983">
        <v>1416.2193300000035</v>
      </c>
      <c r="I7" s="983">
        <v>24931.171890000009</v>
      </c>
    </row>
    <row r="8" spans="1:12" s="64" customFormat="1">
      <c r="A8" s="949" t="s">
        <v>877</v>
      </c>
      <c r="B8" s="982">
        <v>3.5266599999999997</v>
      </c>
      <c r="C8" s="982">
        <v>47.108730000000001</v>
      </c>
      <c r="D8" s="982">
        <v>0</v>
      </c>
      <c r="E8" s="982">
        <v>0</v>
      </c>
      <c r="F8" s="983">
        <v>50.635390000000001</v>
      </c>
      <c r="G8" s="984">
        <v>0.10223268151870335</v>
      </c>
      <c r="H8" s="983">
        <v>859.28345999999874</v>
      </c>
      <c r="I8" s="983">
        <v>20765.734819999987</v>
      </c>
    </row>
    <row r="9" spans="1:12" s="64" customFormat="1">
      <c r="A9" s="949" t="s">
        <v>186</v>
      </c>
      <c r="B9" s="982">
        <v>14.19181</v>
      </c>
      <c r="C9" s="982">
        <v>61.621000000000002</v>
      </c>
      <c r="D9" s="982">
        <v>0</v>
      </c>
      <c r="E9" s="982">
        <v>0</v>
      </c>
      <c r="F9" s="983">
        <v>75.812809999999999</v>
      </c>
      <c r="G9" s="984">
        <v>0.11958317784143357</v>
      </c>
      <c r="H9" s="983">
        <v>581.03693999999814</v>
      </c>
      <c r="I9" s="983">
        <v>39115.937219999971</v>
      </c>
    </row>
    <row r="10" spans="1:12" s="64" customFormat="1">
      <c r="A10" s="949" t="s">
        <v>894</v>
      </c>
      <c r="B10" s="982">
        <v>621.13943000000006</v>
      </c>
      <c r="C10" s="982">
        <v>19.922000000000001</v>
      </c>
      <c r="D10" s="982">
        <v>0</v>
      </c>
      <c r="E10" s="982">
        <v>0</v>
      </c>
      <c r="F10" s="983">
        <v>641.06143000000009</v>
      </c>
      <c r="G10" s="984">
        <v>2.2752751830168449E-3</v>
      </c>
      <c r="H10" s="983">
        <v>5127.0257600000186</v>
      </c>
      <c r="I10" s="983">
        <v>103603.12230000003</v>
      </c>
    </row>
    <row r="11" spans="1:12" s="64" customFormat="1">
      <c r="A11" s="949" t="s">
        <v>187</v>
      </c>
      <c r="B11" s="982">
        <v>1.82</v>
      </c>
      <c r="C11" s="982">
        <v>60.397870000000005</v>
      </c>
      <c r="D11" s="982">
        <v>0</v>
      </c>
      <c r="E11" s="982">
        <v>0</v>
      </c>
      <c r="F11" s="983">
        <v>62.217870000000005</v>
      </c>
      <c r="G11" s="984">
        <v>-0.19905719290444901</v>
      </c>
      <c r="H11" s="983">
        <v>597.28574000000117</v>
      </c>
      <c r="I11" s="983">
        <v>7788.5635200000006</v>
      </c>
    </row>
    <row r="12" spans="1:12" s="64" customFormat="1">
      <c r="A12" s="949" t="s">
        <v>188</v>
      </c>
      <c r="B12" s="982">
        <v>847.42946999999992</v>
      </c>
      <c r="C12" s="982">
        <v>92.904449999999997</v>
      </c>
      <c r="D12" s="982">
        <v>0</v>
      </c>
      <c r="E12" s="982">
        <v>0</v>
      </c>
      <c r="F12" s="983">
        <v>940.33391999999992</v>
      </c>
      <c r="G12" s="984">
        <v>-1.12217002613757E-3</v>
      </c>
      <c r="H12" s="983">
        <v>7779.0332599999674</v>
      </c>
      <c r="I12" s="983">
        <v>176025.45247000002</v>
      </c>
    </row>
    <row r="13" spans="1:12" s="64" customFormat="1">
      <c r="A13" s="950" t="s">
        <v>189</v>
      </c>
      <c r="B13" s="982">
        <v>251.98474999999999</v>
      </c>
      <c r="C13" s="982">
        <v>481.37018</v>
      </c>
      <c r="D13" s="982">
        <v>0</v>
      </c>
      <c r="E13" s="982">
        <v>31.372119999999999</v>
      </c>
      <c r="F13" s="983">
        <v>764.72704999999996</v>
      </c>
      <c r="G13" s="984">
        <v>3.4252453297451302E-2</v>
      </c>
      <c r="H13" s="983">
        <v>6007.4235600000102</v>
      </c>
      <c r="I13" s="983">
        <v>124988.49965999994</v>
      </c>
    </row>
    <row r="14" spans="1:12" s="64" customFormat="1">
      <c r="A14" s="951" t="s">
        <v>190</v>
      </c>
      <c r="B14" s="982">
        <v>87.9</v>
      </c>
      <c r="C14" s="982">
        <v>254.51702</v>
      </c>
      <c r="D14" s="982">
        <v>0</v>
      </c>
      <c r="E14" s="982">
        <v>0</v>
      </c>
      <c r="F14" s="983">
        <v>342.41701999999998</v>
      </c>
      <c r="G14" s="984">
        <v>3.5515446648777038E-2</v>
      </c>
      <c r="H14" s="983">
        <v>2688.7089200000046</v>
      </c>
      <c r="I14" s="983">
        <v>99498.522390000071</v>
      </c>
    </row>
    <row r="15" spans="1:12" s="64" customFormat="1">
      <c r="A15" s="951" t="s">
        <v>191</v>
      </c>
      <c r="B15" s="982">
        <v>1368</v>
      </c>
      <c r="C15" s="982">
        <v>141.91800000000001</v>
      </c>
      <c r="D15" s="982">
        <v>0</v>
      </c>
      <c r="E15" s="982">
        <v>0</v>
      </c>
      <c r="F15" s="983">
        <v>1509.9180000000001</v>
      </c>
      <c r="G15" s="984">
        <v>1.8090632518097394E-2</v>
      </c>
      <c r="H15" s="983">
        <v>11850.500550000026</v>
      </c>
      <c r="I15" s="983">
        <v>187518.78670999987</v>
      </c>
    </row>
    <row r="16" spans="1:12" s="64" customFormat="1">
      <c r="A16" s="951" t="s">
        <v>192</v>
      </c>
      <c r="B16" s="982">
        <v>0.8</v>
      </c>
      <c r="C16" s="982">
        <v>1117.37339</v>
      </c>
      <c r="D16" s="982">
        <v>0</v>
      </c>
      <c r="E16" s="982">
        <v>0</v>
      </c>
      <c r="F16" s="983">
        <v>1118.1733899999999</v>
      </c>
      <c r="G16" s="984">
        <v>4.9728556052150985E-3</v>
      </c>
      <c r="H16" s="983">
        <v>9036.190110000025</v>
      </c>
      <c r="I16" s="983">
        <v>288179.77568000002</v>
      </c>
    </row>
    <row r="17" spans="1:12" s="64" customFormat="1">
      <c r="A17" s="951" t="s">
        <v>658</v>
      </c>
      <c r="B17" s="982">
        <v>259.10000000000002</v>
      </c>
      <c r="C17" s="982">
        <v>7.9936800000000003</v>
      </c>
      <c r="D17" s="982">
        <v>0</v>
      </c>
      <c r="E17" s="982">
        <v>0</v>
      </c>
      <c r="F17" s="983">
        <v>267.09368000000001</v>
      </c>
      <c r="G17" s="984">
        <v>-4.2499513297472591E-3</v>
      </c>
      <c r="H17" s="983">
        <v>2189.6134799999927</v>
      </c>
      <c r="I17" s="983">
        <v>57368.424509999997</v>
      </c>
    </row>
    <row r="18" spans="1:12" s="64" customFormat="1">
      <c r="A18" s="950" t="s">
        <v>193</v>
      </c>
      <c r="B18" s="982">
        <v>260.25</v>
      </c>
      <c r="C18" s="982">
        <v>24.19511</v>
      </c>
      <c r="D18" s="982">
        <v>0</v>
      </c>
      <c r="E18" s="982">
        <v>0</v>
      </c>
      <c r="F18" s="983">
        <v>284.44511</v>
      </c>
      <c r="G18" s="984">
        <v>6.2299599552857465E-3</v>
      </c>
      <c r="H18" s="983">
        <v>2394.0969800000021</v>
      </c>
      <c r="I18" s="983">
        <v>29383.55160000001</v>
      </c>
    </row>
    <row r="19" spans="1:12" s="64" customFormat="1">
      <c r="A19" s="950" t="s">
        <v>194</v>
      </c>
      <c r="B19" s="982">
        <v>0</v>
      </c>
      <c r="C19" s="982">
        <v>64.750579999999999</v>
      </c>
      <c r="D19" s="982">
        <v>0</v>
      </c>
      <c r="E19" s="982">
        <v>0</v>
      </c>
      <c r="F19" s="983">
        <v>64.750579999999999</v>
      </c>
      <c r="G19" s="984">
        <v>3.154343961773165E-2</v>
      </c>
      <c r="H19" s="983">
        <v>2378.4355199999991</v>
      </c>
      <c r="I19" s="983">
        <v>49336.81794999999</v>
      </c>
    </row>
    <row r="20" spans="1:12" s="64" customFormat="1">
      <c r="A20" s="950" t="s">
        <v>199</v>
      </c>
      <c r="B20" s="982">
        <v>25.177</v>
      </c>
      <c r="C20" s="982">
        <v>10.066000000000001</v>
      </c>
      <c r="D20" s="982">
        <v>0</v>
      </c>
      <c r="E20" s="982">
        <v>0</v>
      </c>
      <c r="F20" s="983">
        <v>35.243000000000002</v>
      </c>
      <c r="G20" s="984">
        <v>-0.28763682110938082</v>
      </c>
      <c r="H20" s="983">
        <v>321.82003999999961</v>
      </c>
      <c r="I20" s="983">
        <v>2779.0035099999996</v>
      </c>
    </row>
    <row r="21" spans="1:12" s="64" customFormat="1">
      <c r="A21" s="950" t="s">
        <v>232</v>
      </c>
      <c r="B21" s="982">
        <v>27.777000000000001</v>
      </c>
      <c r="C21" s="982">
        <v>12.26</v>
      </c>
      <c r="D21" s="982">
        <v>0</v>
      </c>
      <c r="E21" s="982">
        <v>6.0087999999999999</v>
      </c>
      <c r="F21" s="983">
        <v>46.0458</v>
      </c>
      <c r="G21" s="984">
        <v>0.14351205701939551</v>
      </c>
      <c r="H21" s="983">
        <v>342.63479999999981</v>
      </c>
      <c r="I21" s="983">
        <v>2102.5532699999999</v>
      </c>
    </row>
    <row r="22" spans="1:12" s="64" customFormat="1">
      <c r="A22" s="950" t="s">
        <v>231</v>
      </c>
      <c r="B22" s="982">
        <v>0</v>
      </c>
      <c r="C22" s="982">
        <v>18.202000000000002</v>
      </c>
      <c r="D22" s="982">
        <v>0</v>
      </c>
      <c r="E22" s="982">
        <v>0</v>
      </c>
      <c r="F22" s="983">
        <v>18.202000000000002</v>
      </c>
      <c r="G22" s="984">
        <v>0.98992682902831208</v>
      </c>
      <c r="H22" s="983">
        <v>7381.9845899999855</v>
      </c>
      <c r="I22" s="983">
        <v>71998.625910000002</v>
      </c>
    </row>
    <row r="23" spans="1:12" s="64" customFormat="1">
      <c r="A23" s="950" t="s">
        <v>195</v>
      </c>
      <c r="B23" s="982">
        <v>0</v>
      </c>
      <c r="C23" s="982">
        <v>607.02910999999995</v>
      </c>
      <c r="D23" s="982">
        <v>0</v>
      </c>
      <c r="E23" s="982">
        <v>0</v>
      </c>
      <c r="F23" s="983">
        <v>607.02910999999995</v>
      </c>
      <c r="G23" s="984">
        <v>5.8225775885048847E-2</v>
      </c>
      <c r="H23" s="983">
        <v>4486.9008600000016</v>
      </c>
      <c r="I23" s="983">
        <v>43310.868799999997</v>
      </c>
    </row>
    <row r="24" spans="1:12" s="64" customFormat="1">
      <c r="A24" s="949" t="s">
        <v>196</v>
      </c>
      <c r="B24" s="982">
        <v>0</v>
      </c>
      <c r="C24" s="982">
        <v>188.22473000000002</v>
      </c>
      <c r="D24" s="982">
        <v>0</v>
      </c>
      <c r="E24" s="982">
        <v>0</v>
      </c>
      <c r="F24" s="983">
        <v>188.22473000000002</v>
      </c>
      <c r="G24" s="984">
        <v>5.0298210347314631E-2</v>
      </c>
      <c r="H24" s="983">
        <v>1670.5197999999873</v>
      </c>
      <c r="I24" s="983">
        <v>39860.950410000005</v>
      </c>
    </row>
    <row r="25" spans="1:12" s="64" customFormat="1">
      <c r="A25" s="950" t="s">
        <v>197</v>
      </c>
      <c r="B25" s="982">
        <v>0</v>
      </c>
      <c r="C25" s="982">
        <v>223.10495</v>
      </c>
      <c r="D25" s="982">
        <v>0</v>
      </c>
      <c r="E25" s="982">
        <v>0</v>
      </c>
      <c r="F25" s="983">
        <v>223.10495</v>
      </c>
      <c r="G25" s="984">
        <v>-6.8171519718114304E-3</v>
      </c>
      <c r="H25" s="983">
        <v>2826.2677600000025</v>
      </c>
      <c r="I25" s="983">
        <v>40027.724489999993</v>
      </c>
    </row>
    <row r="26" spans="1:12" s="64" customFormat="1">
      <c r="A26" s="950" t="s">
        <v>198</v>
      </c>
      <c r="B26" s="982">
        <v>0</v>
      </c>
      <c r="C26" s="982">
        <v>162.91634999999999</v>
      </c>
      <c r="D26" s="982">
        <v>0</v>
      </c>
      <c r="E26" s="982">
        <v>0</v>
      </c>
      <c r="F26" s="983">
        <v>162.91634999999999</v>
      </c>
      <c r="G26" s="984">
        <v>4.4956187120106739E-2</v>
      </c>
      <c r="H26" s="983">
        <v>1019.1255200000014</v>
      </c>
      <c r="I26" s="983">
        <v>46752.257610000037</v>
      </c>
    </row>
    <row r="27" spans="1:12" s="64" customFormat="1" ht="18.75" customHeight="1">
      <c r="A27" s="922" t="s">
        <v>1096</v>
      </c>
      <c r="B27" s="985">
        <v>3932.3461200000006</v>
      </c>
      <c r="C27" s="985">
        <v>3616.4324800000004</v>
      </c>
      <c r="D27" s="985">
        <v>0</v>
      </c>
      <c r="E27" s="985">
        <v>37.380919999999996</v>
      </c>
      <c r="F27" s="985">
        <v>7586.1595199999992</v>
      </c>
      <c r="G27" s="1001">
        <v>1.6904814394524514E-2</v>
      </c>
      <c r="H27" s="985">
        <v>70954.106980000026</v>
      </c>
      <c r="I27" s="985">
        <v>1507013.2546200003</v>
      </c>
    </row>
    <row r="28" spans="1:12">
      <c r="A28" s="29" t="s">
        <v>564</v>
      </c>
      <c r="I28" s="930"/>
      <c r="J28" s="930"/>
      <c r="K28" s="930"/>
      <c r="L28" s="931"/>
    </row>
    <row r="29" spans="1:12">
      <c r="A29" s="33" t="s">
        <v>972</v>
      </c>
      <c r="B29" s="816"/>
      <c r="C29" s="915"/>
      <c r="D29" s="745"/>
      <c r="E29" s="815"/>
      <c r="F29" s="815"/>
      <c r="G29" s="815"/>
      <c r="I29" s="930"/>
      <c r="J29" s="930"/>
      <c r="K29" s="930"/>
      <c r="L29" s="931"/>
    </row>
    <row r="30" spans="1:12" ht="12.75" customHeight="1">
      <c r="A30" s="265" t="s">
        <v>1202</v>
      </c>
    </row>
    <row r="31" spans="1:12" ht="12.75" customHeight="1">
      <c r="A31" s="974" t="s">
        <v>1166</v>
      </c>
    </row>
    <row r="32" spans="1:12" ht="12.75" customHeight="1"/>
    <row r="33" spans="1:13">
      <c r="A33" s="152" t="s">
        <v>1103</v>
      </c>
      <c r="H33" s="912"/>
      <c r="L33" s="139" t="str">
        <f>I1</f>
        <v>Kolovoz 2022.</v>
      </c>
    </row>
    <row r="34" spans="1:13">
      <c r="A34" s="562" t="s">
        <v>1104</v>
      </c>
      <c r="H34" s="913"/>
      <c r="L34" s="537" t="str">
        <f>I2</f>
        <v>August 2022</v>
      </c>
    </row>
    <row r="35" spans="1:13" ht="10.15" customHeight="1">
      <c r="A35" s="562"/>
      <c r="H35" s="913"/>
    </row>
    <row r="36" spans="1:13" ht="10.15" customHeight="1">
      <c r="A36" s="562"/>
      <c r="H36" s="913"/>
      <c r="L36" s="14" t="s">
        <v>571</v>
      </c>
    </row>
    <row r="37" spans="1:13" s="64" customFormat="1" ht="14.45" customHeight="1">
      <c r="A37" s="1103" t="s">
        <v>1160</v>
      </c>
      <c r="B37" s="1106" t="s">
        <v>1200</v>
      </c>
      <c r="C37" s="1106"/>
      <c r="D37" s="1106"/>
      <c r="E37" s="1106"/>
      <c r="F37" s="1104" t="s">
        <v>1144</v>
      </c>
      <c r="G37" s="1104"/>
      <c r="H37" s="1104"/>
      <c r="I37" s="1105" t="s">
        <v>1143</v>
      </c>
      <c r="J37" s="1102" t="s">
        <v>1138</v>
      </c>
      <c r="K37" s="1103" t="s">
        <v>1140</v>
      </c>
      <c r="L37" s="1103" t="s">
        <v>1163</v>
      </c>
      <c r="M37" s="916"/>
    </row>
    <row r="38" spans="1:13" s="64" customFormat="1" ht="94.9" customHeight="1">
      <c r="A38" s="1103"/>
      <c r="B38" s="964" t="s">
        <v>1146</v>
      </c>
      <c r="C38" s="964" t="s">
        <v>1147</v>
      </c>
      <c r="D38" s="964" t="s">
        <v>1148</v>
      </c>
      <c r="E38" s="964" t="s">
        <v>1149</v>
      </c>
      <c r="F38" s="964" t="s">
        <v>1145</v>
      </c>
      <c r="G38" s="964" t="s">
        <v>1150</v>
      </c>
      <c r="H38" s="964" t="s">
        <v>1097</v>
      </c>
      <c r="I38" s="1105"/>
      <c r="J38" s="1102"/>
      <c r="K38" s="1103"/>
      <c r="L38" s="1103"/>
    </row>
    <row r="39" spans="1:13" s="64" customFormat="1">
      <c r="A39" s="949" t="s">
        <v>892</v>
      </c>
      <c r="B39" s="982">
        <v>0</v>
      </c>
      <c r="C39" s="982">
        <v>0</v>
      </c>
      <c r="D39" s="982">
        <v>0</v>
      </c>
      <c r="E39" s="982">
        <v>0</v>
      </c>
      <c r="F39" s="982">
        <v>0</v>
      </c>
      <c r="G39" s="982">
        <v>65.67658999999999</v>
      </c>
      <c r="H39" s="982">
        <v>0</v>
      </c>
      <c r="I39" s="983">
        <v>65.67658999999999</v>
      </c>
      <c r="J39" s="986">
        <v>1</v>
      </c>
      <c r="K39" s="983">
        <v>489.0907900000002</v>
      </c>
      <c r="L39" s="983">
        <v>2848.0927000000006</v>
      </c>
    </row>
    <row r="40" spans="1:13" s="64" customFormat="1">
      <c r="A40" s="949" t="s">
        <v>877</v>
      </c>
      <c r="B40" s="982">
        <v>0</v>
      </c>
      <c r="C40" s="982">
        <v>0</v>
      </c>
      <c r="D40" s="982">
        <v>0</v>
      </c>
      <c r="E40" s="982">
        <v>8.2547300000000003</v>
      </c>
      <c r="F40" s="982">
        <v>0</v>
      </c>
      <c r="G40" s="982">
        <v>0</v>
      </c>
      <c r="H40" s="982">
        <v>0</v>
      </c>
      <c r="I40" s="983">
        <v>8.2547300000000003</v>
      </c>
      <c r="J40" s="986">
        <v>-0.5472824265797509</v>
      </c>
      <c r="K40" s="983">
        <v>355.81529000000137</v>
      </c>
      <c r="L40" s="983">
        <v>5165.7919800000009</v>
      </c>
    </row>
    <row r="41" spans="1:13" s="64" customFormat="1">
      <c r="A41" s="949" t="s">
        <v>186</v>
      </c>
      <c r="B41" s="982">
        <v>0</v>
      </c>
      <c r="C41" s="982">
        <v>0</v>
      </c>
      <c r="D41" s="982">
        <v>0</v>
      </c>
      <c r="E41" s="982">
        <v>0</v>
      </c>
      <c r="F41" s="982">
        <v>0</v>
      </c>
      <c r="G41" s="982">
        <v>0</v>
      </c>
      <c r="H41" s="982">
        <v>0</v>
      </c>
      <c r="I41" s="983">
        <v>0</v>
      </c>
      <c r="J41" s="986">
        <v>-1</v>
      </c>
      <c r="K41" s="983">
        <v>1155.9259900000034</v>
      </c>
      <c r="L41" s="983">
        <v>30134.057630000018</v>
      </c>
    </row>
    <row r="42" spans="1:13" s="64" customFormat="1">
      <c r="A42" s="949" t="s">
        <v>894</v>
      </c>
      <c r="B42" s="982">
        <v>47.774029999999996</v>
      </c>
      <c r="C42" s="982">
        <v>0</v>
      </c>
      <c r="D42" s="982">
        <v>0</v>
      </c>
      <c r="E42" s="982">
        <v>0</v>
      </c>
      <c r="F42" s="982">
        <v>0</v>
      </c>
      <c r="G42" s="982">
        <v>229.32536999999999</v>
      </c>
      <c r="H42" s="982">
        <v>0</v>
      </c>
      <c r="I42" s="983">
        <v>277.0994</v>
      </c>
      <c r="J42" s="986">
        <v>0.80398204998167366</v>
      </c>
      <c r="K42" s="983">
        <v>3529.7338200000013</v>
      </c>
      <c r="L42" s="983">
        <v>38941.745239999997</v>
      </c>
      <c r="M42" s="998"/>
    </row>
    <row r="43" spans="1:13" s="64" customFormat="1">
      <c r="A43" s="949" t="s">
        <v>187</v>
      </c>
      <c r="B43" s="982">
        <v>0</v>
      </c>
      <c r="C43" s="982">
        <v>0</v>
      </c>
      <c r="D43" s="982">
        <v>0</v>
      </c>
      <c r="E43" s="982">
        <v>0</v>
      </c>
      <c r="F43" s="982">
        <v>0</v>
      </c>
      <c r="G43" s="982">
        <v>46.411830000000002</v>
      </c>
      <c r="H43" s="982">
        <v>0</v>
      </c>
      <c r="I43" s="983">
        <v>46.411830000000002</v>
      </c>
      <c r="J43" s="986">
        <v>1</v>
      </c>
      <c r="K43" s="983">
        <v>429.51120999999995</v>
      </c>
      <c r="L43" s="983">
        <v>837.69114999999999</v>
      </c>
    </row>
    <row r="44" spans="1:13" s="64" customFormat="1">
      <c r="A44" s="949" t="s">
        <v>188</v>
      </c>
      <c r="B44" s="982">
        <v>35.022980000000004</v>
      </c>
      <c r="C44" s="982">
        <v>0</v>
      </c>
      <c r="D44" s="982">
        <v>0</v>
      </c>
      <c r="E44" s="982">
        <v>0</v>
      </c>
      <c r="F44" s="982">
        <v>0</v>
      </c>
      <c r="G44" s="982">
        <v>68.21611</v>
      </c>
      <c r="H44" s="982">
        <v>0</v>
      </c>
      <c r="I44" s="983">
        <v>103.23909</v>
      </c>
      <c r="J44" s="986">
        <v>-0.79152789269916335</v>
      </c>
      <c r="K44" s="983">
        <v>4738.8600799999986</v>
      </c>
      <c r="L44" s="983">
        <v>36013.39488</v>
      </c>
    </row>
    <row r="45" spans="1:13" s="64" customFormat="1">
      <c r="A45" s="950" t="s">
        <v>189</v>
      </c>
      <c r="B45" s="982">
        <v>0</v>
      </c>
      <c r="C45" s="982">
        <v>0</v>
      </c>
      <c r="D45" s="982">
        <v>0</v>
      </c>
      <c r="E45" s="982">
        <v>0</v>
      </c>
      <c r="F45" s="982">
        <v>20.874669999999998</v>
      </c>
      <c r="G45" s="982">
        <v>296.96785</v>
      </c>
      <c r="H45" s="982">
        <v>0</v>
      </c>
      <c r="I45" s="983">
        <v>317.84251999999998</v>
      </c>
      <c r="J45" s="986">
        <v>-0.60373563721382584</v>
      </c>
      <c r="K45" s="983">
        <v>5362.9697100000049</v>
      </c>
      <c r="L45" s="983">
        <v>55780.461100000008</v>
      </c>
    </row>
    <row r="46" spans="1:13" s="64" customFormat="1">
      <c r="A46" s="951" t="s">
        <v>190</v>
      </c>
      <c r="B46" s="982">
        <v>0</v>
      </c>
      <c r="C46" s="982">
        <v>0</v>
      </c>
      <c r="D46" s="982">
        <v>91.019259999999989</v>
      </c>
      <c r="E46" s="982">
        <v>42.204140000000002</v>
      </c>
      <c r="F46" s="982">
        <v>0</v>
      </c>
      <c r="G46" s="982">
        <v>2.45858</v>
      </c>
      <c r="H46" s="982">
        <v>0</v>
      </c>
      <c r="I46" s="983">
        <v>135.68198000000001</v>
      </c>
      <c r="J46" s="986">
        <v>7.1204196583312784E-2</v>
      </c>
      <c r="K46" s="983">
        <v>1313.8476099999898</v>
      </c>
      <c r="L46" s="983">
        <v>43318.391689999975</v>
      </c>
    </row>
    <row r="47" spans="1:13" s="64" customFormat="1">
      <c r="A47" s="951" t="s">
        <v>191</v>
      </c>
      <c r="B47" s="982">
        <v>62.222459999999998</v>
      </c>
      <c r="C47" s="982">
        <v>0</v>
      </c>
      <c r="D47" s="982">
        <v>315.99594999999999</v>
      </c>
      <c r="E47" s="982">
        <v>280.17432000000002</v>
      </c>
      <c r="F47" s="982">
        <v>11.945559999999999</v>
      </c>
      <c r="G47" s="982">
        <v>0</v>
      </c>
      <c r="H47" s="982">
        <v>0</v>
      </c>
      <c r="I47" s="983">
        <v>670.33829000000003</v>
      </c>
      <c r="J47" s="986">
        <v>0.21468573183670192</v>
      </c>
      <c r="K47" s="983">
        <v>5295.6083199999994</v>
      </c>
      <c r="L47" s="983">
        <v>31012.469890000004</v>
      </c>
    </row>
    <row r="48" spans="1:13" s="64" customFormat="1">
      <c r="A48" s="951" t="s">
        <v>192</v>
      </c>
      <c r="B48" s="982">
        <v>53.461320000000001</v>
      </c>
      <c r="C48" s="982">
        <v>0</v>
      </c>
      <c r="D48" s="982">
        <v>313.07562000000001</v>
      </c>
      <c r="E48" s="982">
        <v>249.72483</v>
      </c>
      <c r="F48" s="982">
        <v>46.600559999999994</v>
      </c>
      <c r="G48" s="982">
        <v>0</v>
      </c>
      <c r="H48" s="982">
        <v>0</v>
      </c>
      <c r="I48" s="983">
        <v>662.86233000000004</v>
      </c>
      <c r="J48" s="986">
        <v>-0.1745585483379346</v>
      </c>
      <c r="K48" s="983">
        <v>7372.4704899999924</v>
      </c>
      <c r="L48" s="983">
        <v>129025.80936</v>
      </c>
    </row>
    <row r="49" spans="1:12" s="64" customFormat="1">
      <c r="A49" s="951" t="s">
        <v>658</v>
      </c>
      <c r="B49" s="982">
        <v>0</v>
      </c>
      <c r="C49" s="982">
        <v>0</v>
      </c>
      <c r="D49" s="982">
        <v>36.379049999999999</v>
      </c>
      <c r="E49" s="982">
        <v>31.338419999999999</v>
      </c>
      <c r="F49" s="982">
        <v>0</v>
      </c>
      <c r="G49" s="982">
        <v>0</v>
      </c>
      <c r="H49" s="982">
        <v>0</v>
      </c>
      <c r="I49" s="983">
        <v>67.717469999999992</v>
      </c>
      <c r="J49" s="986">
        <v>-0.19729433514237293</v>
      </c>
      <c r="K49" s="983">
        <v>996.29764000000023</v>
      </c>
      <c r="L49" s="983">
        <v>1505.3947800000003</v>
      </c>
    </row>
    <row r="50" spans="1:12" s="64" customFormat="1">
      <c r="A50" s="950" t="s">
        <v>193</v>
      </c>
      <c r="B50" s="982">
        <v>0</v>
      </c>
      <c r="C50" s="982">
        <v>0</v>
      </c>
      <c r="D50" s="982">
        <v>0</v>
      </c>
      <c r="E50" s="982">
        <v>23.599599999999999</v>
      </c>
      <c r="F50" s="982">
        <v>0</v>
      </c>
      <c r="G50" s="982">
        <v>55.065730000000002</v>
      </c>
      <c r="H50" s="982">
        <v>0</v>
      </c>
      <c r="I50" s="983">
        <v>78.665329999999997</v>
      </c>
      <c r="J50" s="986">
        <v>-0.74627964107549116</v>
      </c>
      <c r="K50" s="983">
        <v>900.86410000000069</v>
      </c>
      <c r="L50" s="983">
        <v>6302.6814999999997</v>
      </c>
    </row>
    <row r="51" spans="1:12" s="64" customFormat="1">
      <c r="A51" s="950" t="s">
        <v>194</v>
      </c>
      <c r="B51" s="982">
        <v>0</v>
      </c>
      <c r="C51" s="982">
        <v>0</v>
      </c>
      <c r="D51" s="982">
        <v>0</v>
      </c>
      <c r="E51" s="982">
        <v>9.0959699999999994</v>
      </c>
      <c r="F51" s="982">
        <v>0</v>
      </c>
      <c r="G51" s="982">
        <v>0</v>
      </c>
      <c r="H51" s="982">
        <v>0</v>
      </c>
      <c r="I51" s="983">
        <v>9.0959699999999994</v>
      </c>
      <c r="J51" s="986">
        <v>-0.76380594631397403</v>
      </c>
      <c r="K51" s="983">
        <v>346.12635999999998</v>
      </c>
      <c r="L51" s="983">
        <v>1971.7815699999996</v>
      </c>
    </row>
    <row r="52" spans="1:12" s="64" customFormat="1">
      <c r="A52" s="950" t="s">
        <v>199</v>
      </c>
      <c r="B52" s="982">
        <v>0</v>
      </c>
      <c r="C52" s="982">
        <v>0</v>
      </c>
      <c r="D52" s="982">
        <v>0</v>
      </c>
      <c r="E52" s="982">
        <v>0</v>
      </c>
      <c r="F52" s="982">
        <v>0</v>
      </c>
      <c r="G52" s="982">
        <v>0</v>
      </c>
      <c r="H52" s="982">
        <v>0</v>
      </c>
      <c r="I52" s="983">
        <v>0</v>
      </c>
      <c r="J52" s="986" t="s">
        <v>140</v>
      </c>
      <c r="K52" s="983">
        <v>28.13627</v>
      </c>
      <c r="L52" s="983">
        <v>28.13627</v>
      </c>
    </row>
    <row r="53" spans="1:12" s="64" customFormat="1">
      <c r="A53" s="950" t="s">
        <v>232</v>
      </c>
      <c r="B53" s="982">
        <v>0</v>
      </c>
      <c r="C53" s="982">
        <v>0</v>
      </c>
      <c r="D53" s="982">
        <v>0</v>
      </c>
      <c r="E53" s="982">
        <v>0</v>
      </c>
      <c r="F53" s="982">
        <v>0</v>
      </c>
      <c r="G53" s="982">
        <v>0</v>
      </c>
      <c r="H53" s="982">
        <v>0</v>
      </c>
      <c r="I53" s="983">
        <v>0</v>
      </c>
      <c r="J53" s="986" t="s">
        <v>140</v>
      </c>
      <c r="K53" s="983">
        <v>17.025970000000001</v>
      </c>
      <c r="L53" s="983">
        <v>103.20963</v>
      </c>
    </row>
    <row r="54" spans="1:12" s="64" customFormat="1">
      <c r="A54" s="950" t="s">
        <v>231</v>
      </c>
      <c r="B54" s="982">
        <v>7.5882399999999999</v>
      </c>
      <c r="C54" s="982">
        <v>0</v>
      </c>
      <c r="D54" s="982">
        <v>0</v>
      </c>
      <c r="E54" s="982">
        <v>100.51027000000001</v>
      </c>
      <c r="F54" s="982">
        <v>0</v>
      </c>
      <c r="G54" s="982">
        <v>51.854559999999999</v>
      </c>
      <c r="H54" s="982">
        <v>0</v>
      </c>
      <c r="I54" s="983">
        <v>159.95307</v>
      </c>
      <c r="J54" s="986">
        <v>-0.32421221112210863</v>
      </c>
      <c r="K54" s="983">
        <v>2695.0249200000017</v>
      </c>
      <c r="L54" s="983">
        <v>13044.580920000002</v>
      </c>
    </row>
    <row r="55" spans="1:12" s="64" customFormat="1">
      <c r="A55" s="950" t="s">
        <v>195</v>
      </c>
      <c r="B55" s="982">
        <v>0</v>
      </c>
      <c r="C55" s="982">
        <v>0</v>
      </c>
      <c r="D55" s="982">
        <v>18.396979999999999</v>
      </c>
      <c r="E55" s="982">
        <v>0</v>
      </c>
      <c r="F55" s="982">
        <v>0</v>
      </c>
      <c r="G55" s="982">
        <v>0</v>
      </c>
      <c r="H55" s="982">
        <v>0</v>
      </c>
      <c r="I55" s="983">
        <v>18.396979999999999</v>
      </c>
      <c r="J55" s="986">
        <v>-0.91685571162382096</v>
      </c>
      <c r="K55" s="983">
        <v>1015.4055400000016</v>
      </c>
      <c r="L55" s="983">
        <v>13378.24719</v>
      </c>
    </row>
    <row r="56" spans="1:12" s="64" customFormat="1">
      <c r="A56" s="949" t="s">
        <v>196</v>
      </c>
      <c r="B56" s="982">
        <v>0</v>
      </c>
      <c r="C56" s="982">
        <v>0</v>
      </c>
      <c r="D56" s="982">
        <v>23.75093</v>
      </c>
      <c r="E56" s="982">
        <v>20.165990000000001</v>
      </c>
      <c r="F56" s="982">
        <v>21.12818</v>
      </c>
      <c r="G56" s="982">
        <v>0</v>
      </c>
      <c r="H56" s="982">
        <v>0</v>
      </c>
      <c r="I56" s="983">
        <v>65.045100000000005</v>
      </c>
      <c r="J56" s="986">
        <v>-0.19098013579124751</v>
      </c>
      <c r="K56" s="983">
        <v>1117.7002499999981</v>
      </c>
      <c r="L56" s="983">
        <v>14044.179149999994</v>
      </c>
    </row>
    <row r="57" spans="1:12" s="64" customFormat="1">
      <c r="A57" s="950" t="s">
        <v>197</v>
      </c>
      <c r="B57" s="982">
        <v>0</v>
      </c>
      <c r="C57" s="982">
        <v>0</v>
      </c>
      <c r="D57" s="982">
        <v>5.2681800000000001</v>
      </c>
      <c r="E57" s="982">
        <v>6.3978999999999999</v>
      </c>
      <c r="F57" s="982">
        <v>0</v>
      </c>
      <c r="G57" s="982">
        <v>0</v>
      </c>
      <c r="H57" s="982">
        <v>0.20006000000000002</v>
      </c>
      <c r="I57" s="983">
        <v>11.866140000000001</v>
      </c>
      <c r="J57" s="986">
        <v>-0.86254763891345565</v>
      </c>
      <c r="K57" s="983">
        <v>540.11517999999978</v>
      </c>
      <c r="L57" s="983">
        <v>4060.7254199999988</v>
      </c>
    </row>
    <row r="58" spans="1:12" s="64" customFormat="1">
      <c r="A58" s="950" t="s">
        <v>198</v>
      </c>
      <c r="B58" s="982">
        <v>0</v>
      </c>
      <c r="C58" s="982">
        <v>0</v>
      </c>
      <c r="D58" s="982">
        <v>74.530419999999992</v>
      </c>
      <c r="E58" s="982">
        <v>0</v>
      </c>
      <c r="F58" s="982">
        <v>0</v>
      </c>
      <c r="G58" s="982">
        <v>0</v>
      </c>
      <c r="H58" s="982">
        <v>0</v>
      </c>
      <c r="I58" s="983">
        <v>74.530419999999992</v>
      </c>
      <c r="J58" s="986">
        <v>-0.41698223475950635</v>
      </c>
      <c r="K58" s="983">
        <v>911.78044000000227</v>
      </c>
      <c r="L58" s="983">
        <v>21690.831380000003</v>
      </c>
    </row>
    <row r="59" spans="1:12" s="64" customFormat="1" ht="18.75" customHeight="1">
      <c r="A59" s="922" t="s">
        <v>1096</v>
      </c>
      <c r="B59" s="985">
        <v>206.06903000000003</v>
      </c>
      <c r="C59" s="985">
        <v>0</v>
      </c>
      <c r="D59" s="985">
        <v>878.41639000000009</v>
      </c>
      <c r="E59" s="985">
        <v>771.46617000000003</v>
      </c>
      <c r="F59" s="985">
        <v>100.54896999999998</v>
      </c>
      <c r="G59" s="985">
        <v>815.97662000000003</v>
      </c>
      <c r="H59" s="985">
        <v>0.20006000000000002</v>
      </c>
      <c r="I59" s="985">
        <v>2772.6772399999995</v>
      </c>
      <c r="J59" s="1001">
        <v>-0.34361667444558441</v>
      </c>
      <c r="K59" s="985">
        <v>38612.309979999984</v>
      </c>
      <c r="L59" s="985">
        <v>471582.81987000001</v>
      </c>
    </row>
    <row r="60" spans="1:12" ht="12.75" customHeight="1">
      <c r="A60" s="33" t="s">
        <v>972</v>
      </c>
      <c r="H60" s="182"/>
    </row>
    <row r="61" spans="1:12" ht="12.75" customHeight="1">
      <c r="A61" s="265" t="s">
        <v>1203</v>
      </c>
      <c r="B61" s="182"/>
      <c r="C61" s="182"/>
      <c r="D61" s="182"/>
      <c r="E61" s="182"/>
      <c r="F61" s="182"/>
      <c r="G61" s="182"/>
      <c r="H61" s="182"/>
    </row>
    <row r="62" spans="1:12">
      <c r="A62" s="974" t="s">
        <v>1167</v>
      </c>
    </row>
    <row r="63" spans="1:12">
      <c r="A63" s="622" t="s">
        <v>81</v>
      </c>
    </row>
    <row r="64" spans="1:12">
      <c r="L64" s="806" t="s">
        <v>1110</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1"/>
      <c r="J72" s="201"/>
      <c r="K72" s="201"/>
      <c r="L72" s="201"/>
    </row>
    <row r="73" spans="9:12" ht="12.75" customHeight="1">
      <c r="I73" s="201"/>
      <c r="J73" s="201"/>
      <c r="K73" s="201"/>
      <c r="L73" s="201"/>
    </row>
    <row r="74" spans="9:12" ht="12.75" customHeight="1">
      <c r="I74" s="201"/>
      <c r="J74" s="201"/>
      <c r="K74" s="201"/>
      <c r="L74" s="201"/>
    </row>
    <row r="75" spans="9:12" ht="12.75" customHeight="1">
      <c r="I75" s="1122"/>
      <c r="J75" s="1122"/>
      <c r="K75" s="201"/>
      <c r="L75" s="201"/>
    </row>
    <row r="76" spans="9:12" ht="12.75" customHeight="1">
      <c r="I76" s="330"/>
      <c r="J76" s="1119"/>
      <c r="K76" s="201"/>
      <c r="L76" s="201"/>
    </row>
    <row r="77" spans="9:12" ht="12.75" customHeight="1">
      <c r="I77" s="331"/>
      <c r="J77" s="1120"/>
      <c r="K77" s="201"/>
      <c r="L77" s="201"/>
    </row>
    <row r="78" spans="9:12" ht="12.75" customHeight="1">
      <c r="I78" s="333"/>
      <c r="J78" s="334"/>
      <c r="K78" s="201"/>
      <c r="L78" s="201"/>
    </row>
    <row r="79" spans="9:12" ht="12.75" customHeight="1">
      <c r="I79" s="333"/>
      <c r="J79" s="334"/>
      <c r="K79" s="201"/>
      <c r="L79" s="201"/>
    </row>
    <row r="80" spans="9:12" ht="12.75" customHeight="1">
      <c r="I80" s="333"/>
      <c r="J80" s="334"/>
      <c r="K80" s="201"/>
      <c r="L80" s="201"/>
    </row>
    <row r="81" spans="1:12" ht="12.75" customHeight="1">
      <c r="I81" s="333"/>
      <c r="J81" s="334"/>
      <c r="K81" s="201"/>
      <c r="L81" s="201"/>
    </row>
    <row r="82" spans="1:12" ht="12.75" customHeight="1">
      <c r="I82" s="333"/>
      <c r="J82" s="334"/>
      <c r="K82" s="201"/>
      <c r="L82" s="201"/>
    </row>
    <row r="83" spans="1:12" ht="12.75" customHeight="1">
      <c r="I83" s="201"/>
      <c r="J83" s="201"/>
      <c r="K83" s="201"/>
      <c r="L83" s="201"/>
    </row>
    <row r="84" spans="1:12" ht="12.75" customHeight="1">
      <c r="I84" s="201"/>
      <c r="J84" s="201"/>
      <c r="K84" s="201"/>
      <c r="L84" s="201"/>
    </row>
    <row r="85" spans="1:12" ht="12.75" customHeight="1">
      <c r="I85" s="201"/>
      <c r="J85" s="201"/>
      <c r="K85" s="201"/>
      <c r="L85" s="201"/>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5" customWidth="1"/>
    <col min="2" max="2" width="13.28515625" style="265" bestFit="1" customWidth="1"/>
    <col min="3" max="3" width="8" style="265" bestFit="1" customWidth="1"/>
    <col min="4" max="4" width="9.140625" style="265" customWidth="1"/>
    <col min="5" max="5" width="9.28515625" style="265" bestFit="1" customWidth="1"/>
    <col min="6" max="6" width="9.85546875" style="265" customWidth="1"/>
    <col min="7" max="7" width="9.28515625" style="265" customWidth="1"/>
    <col min="8" max="8" width="10.7109375" style="265" customWidth="1"/>
    <col min="9" max="9" width="11.140625" style="265" customWidth="1"/>
    <col min="10" max="10" width="10" style="265" customWidth="1"/>
    <col min="11" max="11" width="8.140625" style="265" bestFit="1" customWidth="1"/>
    <col min="12" max="12" width="9" style="265" customWidth="1"/>
    <col min="13" max="13" width="8.85546875" style="265" customWidth="1"/>
    <col min="14" max="16384" width="8.85546875" style="265"/>
  </cols>
  <sheetData>
    <row r="1" spans="1:8">
      <c r="A1" s="153" t="s">
        <v>1105</v>
      </c>
      <c r="G1" s="139" t="str">
        <f>Naslovnica!A20</f>
        <v>Kolovoz 2022.</v>
      </c>
    </row>
    <row r="2" spans="1:8">
      <c r="A2" s="535" t="s">
        <v>1106</v>
      </c>
      <c r="G2" s="537" t="str">
        <f>Naslovnica!A24</f>
        <v>August 2022</v>
      </c>
    </row>
    <row r="4" spans="1:8">
      <c r="A4" s="201"/>
      <c r="B4" s="201"/>
      <c r="C4" s="952"/>
      <c r="D4" s="952"/>
      <c r="E4" s="962"/>
      <c r="F4" s="962"/>
      <c r="G4" s="14" t="s">
        <v>571</v>
      </c>
    </row>
    <row r="5" spans="1:8" s="64" customFormat="1">
      <c r="A5" s="1123" t="s">
        <v>1165</v>
      </c>
      <c r="B5" s="1124" t="s">
        <v>1107</v>
      </c>
      <c r="C5" s="1124"/>
      <c r="D5" s="1124"/>
      <c r="E5" s="1124"/>
      <c r="F5" s="1124"/>
      <c r="G5" s="1124"/>
      <c r="H5" s="916"/>
    </row>
    <row r="6" spans="1:8" s="64" customFormat="1" ht="22.9" customHeight="1">
      <c r="A6" s="1123"/>
      <c r="B6" s="1125" t="str">
        <f>Naslovnica!A20</f>
        <v>Kolovoz 2022.</v>
      </c>
      <c r="C6" s="1125"/>
      <c r="D6" s="1126" t="s">
        <v>17</v>
      </c>
      <c r="E6" s="1126"/>
      <c r="F6" s="1123" t="s">
        <v>233</v>
      </c>
      <c r="G6" s="1123"/>
    </row>
    <row r="7" spans="1:8" s="64" customFormat="1">
      <c r="A7" s="1123"/>
      <c r="B7" s="1127" t="str">
        <f>Naslovnica!A24</f>
        <v>August 2022</v>
      </c>
      <c r="C7" s="1128"/>
      <c r="D7" s="1129" t="s">
        <v>45</v>
      </c>
      <c r="E7" s="1129"/>
      <c r="F7" s="1129" t="s">
        <v>51</v>
      </c>
      <c r="G7" s="1129"/>
    </row>
    <row r="8" spans="1:8" s="64" customFormat="1">
      <c r="A8" s="1123"/>
      <c r="B8" s="933" t="s">
        <v>27</v>
      </c>
      <c r="C8" s="933" t="s">
        <v>28</v>
      </c>
      <c r="D8" s="683" t="s">
        <v>1151</v>
      </c>
      <c r="E8" s="683" t="s">
        <v>144</v>
      </c>
      <c r="F8" s="683" t="s">
        <v>1151</v>
      </c>
      <c r="G8" s="683" t="s">
        <v>144</v>
      </c>
    </row>
    <row r="9" spans="1:8" s="64" customFormat="1">
      <c r="A9" s="1123"/>
      <c r="B9" s="934" t="s">
        <v>29</v>
      </c>
      <c r="C9" s="934" t="s">
        <v>30</v>
      </c>
      <c r="D9" s="711" t="s">
        <v>1152</v>
      </c>
      <c r="E9" s="711" t="s">
        <v>145</v>
      </c>
      <c r="F9" s="711" t="s">
        <v>1152</v>
      </c>
      <c r="G9" s="711" t="s">
        <v>145</v>
      </c>
    </row>
    <row r="10" spans="1:8" s="64" customFormat="1" ht="15" customHeight="1">
      <c r="A10" s="957" t="s">
        <v>892</v>
      </c>
      <c r="B10" s="1041">
        <v>25715.148579999997</v>
      </c>
      <c r="C10" s="959">
        <v>1.910659008232014E-2</v>
      </c>
      <c r="D10" s="958">
        <v>26.802929999998014</v>
      </c>
      <c r="E10" s="959">
        <v>1.0433887166259037E-3</v>
      </c>
      <c r="F10" s="958">
        <v>-349.75986000000557</v>
      </c>
      <c r="G10" s="959">
        <v>-1.3418802556131482E-2</v>
      </c>
    </row>
    <row r="11" spans="1:8" s="64" customFormat="1" ht="15" customHeight="1">
      <c r="A11" s="957" t="s">
        <v>877</v>
      </c>
      <c r="B11" s="1041">
        <v>25337.145519999998</v>
      </c>
      <c r="C11" s="959">
        <v>1.8825730358923487E-2</v>
      </c>
      <c r="D11" s="958">
        <v>-42.708850000002712</v>
      </c>
      <c r="E11" s="959">
        <v>-1.6827854635165229E-3</v>
      </c>
      <c r="F11" s="958">
        <v>-732.55840000000535</v>
      </c>
      <c r="G11" s="959">
        <v>-2.8099989253733137E-2</v>
      </c>
    </row>
    <row r="12" spans="1:8" s="64" customFormat="1" ht="15" customHeight="1">
      <c r="A12" s="957" t="s">
        <v>186</v>
      </c>
      <c r="B12" s="1041">
        <v>25828.70018</v>
      </c>
      <c r="C12" s="959">
        <v>1.9190959957440325E-2</v>
      </c>
      <c r="D12" s="958">
        <v>1.4061099999998987</v>
      </c>
      <c r="E12" s="959">
        <v>5.4442792039699484E-5</v>
      </c>
      <c r="F12" s="958">
        <v>-1765.6905699999988</v>
      </c>
      <c r="G12" s="959">
        <v>-6.3987300390025759E-2</v>
      </c>
    </row>
    <row r="13" spans="1:8" s="64" customFormat="1" ht="15" customHeight="1">
      <c r="A13" s="957" t="s">
        <v>894</v>
      </c>
      <c r="B13" s="1041">
        <v>94659.810900000011</v>
      </c>
      <c r="C13" s="959">
        <v>7.0333103404384076E-2</v>
      </c>
      <c r="D13" s="958">
        <v>-40.174619999990682</v>
      </c>
      <c r="E13" s="959">
        <v>-4.2423047669326586E-4</v>
      </c>
      <c r="F13" s="958">
        <v>-2843.7991299999849</v>
      </c>
      <c r="G13" s="959">
        <v>-2.9166090661925215E-2</v>
      </c>
    </row>
    <row r="14" spans="1:8" s="64" customFormat="1" ht="15" customHeight="1">
      <c r="A14" s="957" t="s">
        <v>187</v>
      </c>
      <c r="B14" s="1041">
        <v>6948.0072300000002</v>
      </c>
      <c r="C14" s="959">
        <v>5.1624327823583055E-3</v>
      </c>
      <c r="D14" s="958">
        <v>-13.882609999999659</v>
      </c>
      <c r="E14" s="959">
        <v>-1.9940864217983245E-3</v>
      </c>
      <c r="F14" s="958">
        <v>-163.1247199999998</v>
      </c>
      <c r="G14" s="959">
        <v>-2.2939346526961835E-2</v>
      </c>
    </row>
    <row r="15" spans="1:8" s="64" customFormat="1" ht="15" customHeight="1">
      <c r="A15" s="957" t="s">
        <v>188</v>
      </c>
      <c r="B15" s="1041">
        <v>172383.78203</v>
      </c>
      <c r="C15" s="959">
        <v>0.12808272329598319</v>
      </c>
      <c r="D15" s="958">
        <v>21.579580000019632</v>
      </c>
      <c r="E15" s="959">
        <v>1.2519902677787798E-4</v>
      </c>
      <c r="F15" s="958">
        <v>-5210.5945800000045</v>
      </c>
      <c r="G15" s="959">
        <v>-2.9339862440816766E-2</v>
      </c>
    </row>
    <row r="16" spans="1:8" s="64" customFormat="1" ht="15" customHeight="1">
      <c r="A16" s="957" t="s">
        <v>189</v>
      </c>
      <c r="B16" s="1041">
        <v>98160.885519999996</v>
      </c>
      <c r="C16" s="959">
        <v>7.2934433799339712E-2</v>
      </c>
      <c r="D16" s="958">
        <v>70.513269999995828</v>
      </c>
      <c r="E16" s="959">
        <v>7.1886025491152417E-4</v>
      </c>
      <c r="F16" s="958">
        <v>-4224.741479999997</v>
      </c>
      <c r="G16" s="959">
        <v>-4.126303274970422E-2</v>
      </c>
    </row>
    <row r="17" spans="1:7" s="64" customFormat="1" ht="15" customHeight="1">
      <c r="A17" s="957" t="s">
        <v>190</v>
      </c>
      <c r="B17" s="1041">
        <v>79703.834829999993</v>
      </c>
      <c r="C17" s="959">
        <v>5.9220676689777089E-2</v>
      </c>
      <c r="D17" s="958">
        <v>40.282569999981206</v>
      </c>
      <c r="E17" s="959">
        <v>5.0565872167629422E-4</v>
      </c>
      <c r="F17" s="958">
        <v>-3303.9433500000159</v>
      </c>
      <c r="G17" s="959">
        <v>-3.9802816343734837E-2</v>
      </c>
    </row>
    <row r="18" spans="1:7" s="64" customFormat="1" ht="15" customHeight="1">
      <c r="A18" s="957" t="s">
        <v>191</v>
      </c>
      <c r="B18" s="1041">
        <v>189795.63752000002</v>
      </c>
      <c r="C18" s="959">
        <v>0.14101989083305</v>
      </c>
      <c r="D18" s="958">
        <v>574.09474000002956</v>
      </c>
      <c r="E18" s="959">
        <v>3.0339819217493069E-3</v>
      </c>
      <c r="F18" s="958">
        <v>-3651.5474799999793</v>
      </c>
      <c r="G18" s="959">
        <v>-1.8876198586192827E-2</v>
      </c>
    </row>
    <row r="19" spans="1:7" s="64" customFormat="1" ht="15" customHeight="1">
      <c r="A19" s="957" t="s">
        <v>192</v>
      </c>
      <c r="B19" s="1041">
        <v>241525.24614999999</v>
      </c>
      <c r="C19" s="959">
        <v>0.17945546215154401</v>
      </c>
      <c r="D19" s="958">
        <v>141.65067999999155</v>
      </c>
      <c r="E19" s="959">
        <v>5.8682811366761456E-4</v>
      </c>
      <c r="F19" s="958">
        <v>-11730.530870000017</v>
      </c>
      <c r="G19" s="959">
        <v>-4.6318907343517957E-2</v>
      </c>
    </row>
    <row r="20" spans="1:7" s="64" customFormat="1" ht="15" customHeight="1">
      <c r="A20" s="957" t="s">
        <v>658</v>
      </c>
      <c r="B20" s="1041">
        <v>58250.688049999997</v>
      </c>
      <c r="C20" s="959">
        <v>4.3280792841697606E-2</v>
      </c>
      <c r="D20" s="958">
        <v>86.964789999998175</v>
      </c>
      <c r="E20" s="959">
        <v>1.4951723363934022E-3</v>
      </c>
      <c r="F20" s="958">
        <v>-1306.5594100000017</v>
      </c>
      <c r="G20" s="959">
        <v>-2.1937874326336426E-2</v>
      </c>
    </row>
    <row r="21" spans="1:7" s="64" customFormat="1" ht="15" customHeight="1">
      <c r="A21" s="957" t="s">
        <v>193</v>
      </c>
      <c r="B21" s="1041">
        <v>27791.119890000002</v>
      </c>
      <c r="C21" s="959">
        <v>2.0649055711847029E-2</v>
      </c>
      <c r="D21" s="958">
        <v>94.839719999999943</v>
      </c>
      <c r="E21" s="959">
        <v>3.424276452212105E-3</v>
      </c>
      <c r="F21" s="958">
        <v>-182.09654999999839</v>
      </c>
      <c r="G21" s="959">
        <v>-6.5096750811827198E-3</v>
      </c>
    </row>
    <row r="22" spans="1:7" s="64" customFormat="1" ht="15" customHeight="1">
      <c r="A22" s="957" t="s">
        <v>194</v>
      </c>
      <c r="B22" s="1041">
        <v>53343.862259999994</v>
      </c>
      <c r="C22" s="959">
        <v>3.9634976497949038E-2</v>
      </c>
      <c r="D22" s="958">
        <v>-182.99426000000676</v>
      </c>
      <c r="E22" s="959">
        <v>-3.4187372825009721E-3</v>
      </c>
      <c r="F22" s="958">
        <v>-2111.4274200000073</v>
      </c>
      <c r="G22" s="959">
        <v>-3.8074409712469559E-2</v>
      </c>
    </row>
    <row r="23" spans="1:7" s="64" customFormat="1" ht="15" customHeight="1">
      <c r="A23" s="957" t="s">
        <v>199</v>
      </c>
      <c r="B23" s="1041">
        <v>3013.9891600000001</v>
      </c>
      <c r="C23" s="959">
        <v>2.2394214528266361E-3</v>
      </c>
      <c r="D23" s="958">
        <v>22.410200000000259</v>
      </c>
      <c r="E23" s="959">
        <v>7.4910942681587489E-3</v>
      </c>
      <c r="F23" s="958">
        <v>74.84909000000016</v>
      </c>
      <c r="G23" s="959">
        <v>2.5466322875860925E-2</v>
      </c>
    </row>
    <row r="24" spans="1:7" s="64" customFormat="1" ht="15" customHeight="1">
      <c r="A24" s="957" t="s">
        <v>232</v>
      </c>
      <c r="B24" s="1041">
        <v>1952.13678</v>
      </c>
      <c r="C24" s="959">
        <v>1.4504554435703118E-3</v>
      </c>
      <c r="D24" s="958">
        <v>34.030279999999948</v>
      </c>
      <c r="E24" s="959">
        <v>1.7741600896509002E-2</v>
      </c>
      <c r="F24" s="958">
        <v>172.65038000000004</v>
      </c>
      <c r="G24" s="959">
        <v>9.7022590338425863E-2</v>
      </c>
    </row>
    <row r="25" spans="1:7" s="64" customFormat="1" ht="15" customHeight="1">
      <c r="A25" s="957" t="s">
        <v>231</v>
      </c>
      <c r="B25" s="1041">
        <v>60325.675799999997</v>
      </c>
      <c r="C25" s="959">
        <v>4.4822527677168107E-2</v>
      </c>
      <c r="D25" s="958">
        <v>-300.79374000000098</v>
      </c>
      <c r="E25" s="959">
        <v>-4.96142596265714E-3</v>
      </c>
      <c r="F25" s="958">
        <v>431.97479999999632</v>
      </c>
      <c r="G25" s="959">
        <v>7.2123577736495914E-3</v>
      </c>
    </row>
    <row r="26" spans="1:7" s="64" customFormat="1" ht="15" customHeight="1">
      <c r="A26" s="957" t="s">
        <v>195</v>
      </c>
      <c r="B26" s="1041">
        <v>45453.570359999998</v>
      </c>
      <c r="C26" s="959">
        <v>3.377241760609017E-2</v>
      </c>
      <c r="D26" s="958">
        <v>434.93918000000122</v>
      </c>
      <c r="E26" s="959">
        <v>9.6613150733295683E-3</v>
      </c>
      <c r="F26" s="958">
        <v>1555.802539999997</v>
      </c>
      <c r="G26" s="959">
        <v>3.5441495485134089E-2</v>
      </c>
    </row>
    <row r="27" spans="1:7" s="64" customFormat="1" ht="15" customHeight="1">
      <c r="A27" s="957" t="s">
        <v>898</v>
      </c>
      <c r="B27" s="1041">
        <v>37376.950380000002</v>
      </c>
      <c r="C27" s="959">
        <v>2.7771415250282021E-2</v>
      </c>
      <c r="D27" s="958">
        <v>41.204349999999977</v>
      </c>
      <c r="E27" s="959">
        <v>1.1036166243174605E-3</v>
      </c>
      <c r="F27" s="958">
        <v>-1405.2959499999997</v>
      </c>
      <c r="G27" s="959">
        <v>-3.62355480402623E-2</v>
      </c>
    </row>
    <row r="28" spans="1:7" s="64" customFormat="1" ht="15" customHeight="1">
      <c r="A28" s="957" t="s">
        <v>197</v>
      </c>
      <c r="B28" s="1041">
        <v>42500.186929999996</v>
      </c>
      <c r="C28" s="959">
        <v>3.1578026763767197E-2</v>
      </c>
      <c r="D28" s="958">
        <v>90.539169999996375</v>
      </c>
      <c r="E28" s="959">
        <v>2.1348720110190289E-3</v>
      </c>
      <c r="F28" s="958">
        <v>254.59006999999838</v>
      </c>
      <c r="G28" s="959">
        <v>6.0264285256448336E-3</v>
      </c>
    </row>
    <row r="29" spans="1:7" s="64" customFormat="1" ht="15" customHeight="1">
      <c r="A29" s="957" t="s">
        <v>198</v>
      </c>
      <c r="B29" s="1041">
        <v>55812.110409999994</v>
      </c>
      <c r="C29" s="959">
        <v>4.1468907399681162E-2</v>
      </c>
      <c r="D29" s="958">
        <v>53.450199999992037</v>
      </c>
      <c r="E29" s="959">
        <v>9.5859907319661986E-4</v>
      </c>
      <c r="F29" s="958">
        <v>-1810.4120500000063</v>
      </c>
      <c r="G29" s="959">
        <v>-3.1418479662301269E-2</v>
      </c>
    </row>
    <row r="30" spans="1:7" s="64" customFormat="1" ht="18.75" customHeight="1">
      <c r="A30" s="935" t="s">
        <v>1098</v>
      </c>
      <c r="B30" s="1042">
        <v>1345878.4884800003</v>
      </c>
      <c r="C30" s="937">
        <v>0.99999999999999978</v>
      </c>
      <c r="D30" s="936">
        <v>1154.1536900000647</v>
      </c>
      <c r="E30" s="937">
        <v>8.5828274252230941E-4</v>
      </c>
      <c r="F30" s="936">
        <v>-38302.21493999986</v>
      </c>
      <c r="G30" s="937">
        <v>-2.767139784954642E-2</v>
      </c>
    </row>
    <row r="31" spans="1:7">
      <c r="A31" s="34" t="s">
        <v>555</v>
      </c>
      <c r="B31" s="961"/>
      <c r="C31" s="961"/>
      <c r="D31" s="928"/>
      <c r="E31" s="953"/>
      <c r="F31" s="953"/>
      <c r="G31" s="953"/>
    </row>
    <row r="33" spans="1:13">
      <c r="A33" s="535"/>
      <c r="H33" s="913"/>
    </row>
    <row r="34" spans="1:13" ht="12.75" customHeight="1">
      <c r="A34" s="155" t="s">
        <v>1108</v>
      </c>
      <c r="J34" s="139" t="str">
        <f>G1</f>
        <v>Kolovoz 2022.</v>
      </c>
    </row>
    <row r="35" spans="1:13">
      <c r="A35" s="841" t="s">
        <v>1109</v>
      </c>
      <c r="J35" s="537" t="str">
        <f>G2</f>
        <v>August 2022</v>
      </c>
      <c r="M35" s="806"/>
    </row>
    <row r="37" spans="1:13" ht="30" customHeight="1">
      <c r="A37" s="1108" t="s">
        <v>1164</v>
      </c>
      <c r="B37" s="1018" t="s">
        <v>1066</v>
      </c>
      <c r="C37" s="1094" t="s">
        <v>1533</v>
      </c>
      <c r="D37" s="1094"/>
      <c r="E37" s="1094"/>
      <c r="F37" s="1094"/>
      <c r="G37" s="1094"/>
      <c r="H37" s="1094"/>
      <c r="I37" s="1094"/>
      <c r="J37" s="1038"/>
    </row>
    <row r="38" spans="1:13" ht="42.75" customHeight="1">
      <c r="A38" s="1108"/>
      <c r="B38" s="819" t="str">
        <f>J34</f>
        <v>Kolovoz 2022.</v>
      </c>
      <c r="C38" s="972" t="s">
        <v>659</v>
      </c>
      <c r="D38" s="972" t="s">
        <v>59</v>
      </c>
      <c r="E38" s="972" t="s">
        <v>60</v>
      </c>
      <c r="F38" s="1039" t="s">
        <v>1519</v>
      </c>
      <c r="G38" s="1039" t="s">
        <v>1520</v>
      </c>
      <c r="H38" s="1039" t="s">
        <v>1521</v>
      </c>
      <c r="I38" s="1039" t="s">
        <v>1525</v>
      </c>
      <c r="J38" s="1043" t="s">
        <v>61</v>
      </c>
    </row>
    <row r="39" spans="1:13" ht="48" customHeight="1">
      <c r="A39" s="1108"/>
      <c r="B39" s="820" t="str">
        <f>J35</f>
        <v>August 2022</v>
      </c>
      <c r="C39" s="973" t="s">
        <v>245</v>
      </c>
      <c r="D39" s="973" t="s">
        <v>1419</v>
      </c>
      <c r="E39" s="973" t="s">
        <v>853</v>
      </c>
      <c r="F39" s="710" t="s">
        <v>1522</v>
      </c>
      <c r="G39" s="710" t="s">
        <v>1523</v>
      </c>
      <c r="H39" s="710" t="s">
        <v>1524</v>
      </c>
      <c r="I39" s="798" t="s">
        <v>1526</v>
      </c>
      <c r="J39" s="1044" t="s">
        <v>852</v>
      </c>
    </row>
    <row r="40" spans="1:13" ht="15" customHeight="1">
      <c r="A40" s="957" t="s">
        <v>892</v>
      </c>
      <c r="B40" s="954">
        <v>166.10419999999999</v>
      </c>
      <c r="C40" s="955">
        <v>-3.4156599579416858E-3</v>
      </c>
      <c r="D40" s="955">
        <v>-4.8143468257447641E-2</v>
      </c>
      <c r="E40" s="955">
        <v>-3.3718362493630027E-2</v>
      </c>
      <c r="F40" s="955">
        <v>1.2457827541232147E-2</v>
      </c>
      <c r="G40" s="955">
        <v>2.0272538651073591E-2</v>
      </c>
      <c r="H40" s="955">
        <v>4.1150853939046605E-2</v>
      </c>
      <c r="I40" s="955">
        <v>4.8663006347629878E-2</v>
      </c>
      <c r="J40" s="956">
        <v>40906</v>
      </c>
    </row>
    <row r="41" spans="1:13" ht="15" customHeight="1">
      <c r="A41" s="957" t="s">
        <v>877</v>
      </c>
      <c r="B41" s="954">
        <v>292.55520000000001</v>
      </c>
      <c r="C41" s="955">
        <v>-3.3216343667532566E-3</v>
      </c>
      <c r="D41" s="955">
        <v>-4.6486812060040683E-2</v>
      </c>
      <c r="E41" s="955">
        <v>-3.000289783762955E-2</v>
      </c>
      <c r="F41" s="955">
        <v>1.5901258114370265E-2</v>
      </c>
      <c r="G41" s="955">
        <v>2.2613020799314487E-2</v>
      </c>
      <c r="H41" s="955">
        <v>3.5673973268258496E-2</v>
      </c>
      <c r="I41" s="955">
        <v>5.9765448922094455E-2</v>
      </c>
      <c r="J41" s="956">
        <v>38054</v>
      </c>
    </row>
    <row r="42" spans="1:13" ht="15" customHeight="1">
      <c r="A42" s="957" t="s">
        <v>186</v>
      </c>
      <c r="B42" s="954">
        <v>278.7337</v>
      </c>
      <c r="C42" s="955">
        <v>-2.8248092377272105E-3</v>
      </c>
      <c r="D42" s="955">
        <v>-4.327433151427551E-2</v>
      </c>
      <c r="E42" s="955">
        <v>-2.6153372606249725E-2</v>
      </c>
      <c r="F42" s="955">
        <v>1.9206137966736092E-2</v>
      </c>
      <c r="G42" s="955">
        <v>2.4356890505014439E-2</v>
      </c>
      <c r="H42" s="955">
        <v>3.5796731207032639E-2</v>
      </c>
      <c r="I42" s="955">
        <v>5.9543763076378875E-2</v>
      </c>
      <c r="J42" s="956">
        <v>38335</v>
      </c>
    </row>
    <row r="43" spans="1:13" ht="15" customHeight="1">
      <c r="A43" s="957" t="s">
        <v>894</v>
      </c>
      <c r="B43" s="954">
        <v>270.68279999999999</v>
      </c>
      <c r="C43" s="955">
        <v>-4.2052652083558462E-3</v>
      </c>
      <c r="D43" s="955">
        <v>-4.5149619781721495E-2</v>
      </c>
      <c r="E43" s="955">
        <v>-2.9355697940109504E-2</v>
      </c>
      <c r="F43" s="955">
        <v>1.6597412924999277E-2</v>
      </c>
      <c r="G43" s="955">
        <v>2.3593661938051014E-2</v>
      </c>
      <c r="H43" s="955">
        <v>3.5198549713256089E-2</v>
      </c>
      <c r="I43" s="955">
        <v>5.8631875389030252E-2</v>
      </c>
      <c r="J43" s="956">
        <v>38425</v>
      </c>
    </row>
    <row r="44" spans="1:13" ht="15" customHeight="1">
      <c r="A44" s="960" t="s">
        <v>187</v>
      </c>
      <c r="B44" s="954">
        <v>107.0851</v>
      </c>
      <c r="C44" s="955">
        <v>-4.21894237242737E-3</v>
      </c>
      <c r="D44" s="955">
        <v>-4.6562875061879727E-2</v>
      </c>
      <c r="E44" s="955">
        <v>-4.5324425354219655E-2</v>
      </c>
      <c r="F44" s="955">
        <v>-1.0675614751818885E-2</v>
      </c>
      <c r="G44" s="955">
        <v>1.1217932678197595E-2</v>
      </c>
      <c r="H44" s="955" t="s">
        <v>140</v>
      </c>
      <c r="I44" s="955">
        <v>1.2143471688005114E-2</v>
      </c>
      <c r="J44" s="956">
        <v>42734</v>
      </c>
    </row>
    <row r="45" spans="1:13" ht="15" customHeight="1">
      <c r="A45" s="960" t="s">
        <v>188</v>
      </c>
      <c r="B45" s="954">
        <v>145.62119999999999</v>
      </c>
      <c r="C45" s="955">
        <v>-4.7091727029285879E-3</v>
      </c>
      <c r="D45" s="955">
        <v>-4.6163298484498294E-2</v>
      </c>
      <c r="E45" s="955">
        <v>-2.9977718048380897E-2</v>
      </c>
      <c r="F45" s="955">
        <v>1.5783186328344856E-2</v>
      </c>
      <c r="G45" s="955">
        <v>2.442390107768766E-2</v>
      </c>
      <c r="H45" s="955" t="s">
        <v>140</v>
      </c>
      <c r="I45" s="955">
        <v>3.8622507054081767E-2</v>
      </c>
      <c r="J45" s="956">
        <v>41184</v>
      </c>
      <c r="K45" s="201"/>
      <c r="L45" s="201"/>
      <c r="M45" s="201"/>
    </row>
    <row r="46" spans="1:13" ht="15" customHeight="1">
      <c r="A46" s="960" t="s">
        <v>189</v>
      </c>
      <c r="B46" s="954">
        <v>215.61680000000001</v>
      </c>
      <c r="C46" s="955">
        <v>-3.7338587195835382E-3</v>
      </c>
      <c r="D46" s="955">
        <v>-4.6685766836445874E-2</v>
      </c>
      <c r="E46" s="955">
        <v>-3.0982330287936732E-2</v>
      </c>
      <c r="F46" s="955">
        <v>1.6804645358507564E-2</v>
      </c>
      <c r="G46" s="955">
        <v>2.3591683295147714E-2</v>
      </c>
      <c r="H46" s="955">
        <v>3.7353344092969865E-2</v>
      </c>
      <c r="I46" s="955">
        <v>5.6826212586990943E-2</v>
      </c>
      <c r="J46" s="956">
        <v>39730</v>
      </c>
      <c r="K46" s="201"/>
      <c r="L46" s="201"/>
      <c r="M46" s="201"/>
    </row>
    <row r="47" spans="1:13" ht="15" customHeight="1">
      <c r="A47" s="960" t="s">
        <v>190</v>
      </c>
      <c r="B47" s="954">
        <v>160.4375</v>
      </c>
      <c r="C47" s="955">
        <v>-2.0619646822459536E-3</v>
      </c>
      <c r="D47" s="955">
        <v>-5.6167275837705755E-2</v>
      </c>
      <c r="E47" s="955">
        <v>-4.5690849933677891E-2</v>
      </c>
      <c r="F47" s="955">
        <v>1.3645448097632462E-2</v>
      </c>
      <c r="G47" s="955">
        <v>2.7058103788920373E-2</v>
      </c>
      <c r="H47" s="955">
        <v>4.1745709019258337E-2</v>
      </c>
      <c r="I47" s="955">
        <v>2.8272066612719415E-2</v>
      </c>
      <c r="J47" s="956">
        <v>38615</v>
      </c>
      <c r="K47" s="201"/>
      <c r="L47" s="201"/>
      <c r="M47" s="201"/>
    </row>
    <row r="48" spans="1:13" ht="15" customHeight="1">
      <c r="A48" s="960" t="s">
        <v>191</v>
      </c>
      <c r="B48" s="954">
        <v>191.2747</v>
      </c>
      <c r="C48" s="955">
        <v>-1.4252324616792489E-3</v>
      </c>
      <c r="D48" s="955">
        <v>-5.2612001472038372E-2</v>
      </c>
      <c r="E48" s="955">
        <v>-4.1683033191312058E-2</v>
      </c>
      <c r="F48" s="955">
        <v>1.6183428073300865E-2</v>
      </c>
      <c r="G48" s="955">
        <v>3.0533917897028529E-2</v>
      </c>
      <c r="H48" s="955">
        <v>4.5517245349663504E-2</v>
      </c>
      <c r="I48" s="955">
        <v>4.6556286969295924E-2</v>
      </c>
      <c r="J48" s="956">
        <v>39602</v>
      </c>
      <c r="K48" s="1014"/>
      <c r="L48" s="201"/>
      <c r="M48" s="201"/>
    </row>
    <row r="49" spans="1:15" ht="15" customHeight="1">
      <c r="A49" s="960" t="s">
        <v>192</v>
      </c>
      <c r="B49" s="954">
        <v>179.75460000000001</v>
      </c>
      <c r="C49" s="955">
        <v>-1.2678989325646262E-3</v>
      </c>
      <c r="D49" s="955">
        <v>-5.2803971007848616E-2</v>
      </c>
      <c r="E49" s="955">
        <v>-4.0630333772043503E-2</v>
      </c>
      <c r="F49" s="955">
        <v>1.9532911486955573E-2</v>
      </c>
      <c r="G49" s="955">
        <v>3.4458646098066037E-2</v>
      </c>
      <c r="H49" s="955">
        <v>4.8956565470526181E-2</v>
      </c>
      <c r="I49" s="955">
        <v>3.6578626772155287E-2</v>
      </c>
      <c r="J49" s="956">
        <v>38846</v>
      </c>
      <c r="K49" s="1119"/>
      <c r="L49" s="201"/>
      <c r="M49" s="201"/>
    </row>
    <row r="50" spans="1:15" ht="15" customHeight="1">
      <c r="A50" s="960" t="s">
        <v>658</v>
      </c>
      <c r="B50" s="954">
        <v>112.5612</v>
      </c>
      <c r="C50" s="955">
        <v>-1.8727986635028726E-3</v>
      </c>
      <c r="D50" s="955">
        <v>-4.1943465393810997E-2</v>
      </c>
      <c r="E50" s="955">
        <v>-2.8274359355090484E-2</v>
      </c>
      <c r="F50" s="955">
        <v>2.0354396643601946E-2</v>
      </c>
      <c r="G50" s="955" t="s">
        <v>140</v>
      </c>
      <c r="H50" s="955" t="s">
        <v>140</v>
      </c>
      <c r="I50" s="955">
        <v>3.351843973174029E-2</v>
      </c>
      <c r="J50" s="956">
        <v>43494</v>
      </c>
      <c r="K50" s="1120"/>
      <c r="L50" s="201"/>
      <c r="M50" s="201"/>
    </row>
    <row r="51" spans="1:15" ht="15" customHeight="1">
      <c r="A51" s="957" t="s">
        <v>193</v>
      </c>
      <c r="B51" s="954">
        <v>230.24189999999999</v>
      </c>
      <c r="C51" s="955">
        <v>-3.9510251121325224E-3</v>
      </c>
      <c r="D51" s="955">
        <v>-5.8819225208262771E-2</v>
      </c>
      <c r="E51" s="955">
        <v>-3.3595541413304564E-2</v>
      </c>
      <c r="F51" s="955">
        <v>2.1816483119766472E-2</v>
      </c>
      <c r="G51" s="955">
        <v>3.7317935025716453E-2</v>
      </c>
      <c r="H51" s="955">
        <v>6.1004117527355017E-2</v>
      </c>
      <c r="I51" s="955">
        <v>6.2874111994864368E-2</v>
      </c>
      <c r="J51" s="956">
        <v>39812</v>
      </c>
      <c r="K51" s="334"/>
      <c r="L51" s="201"/>
      <c r="M51" s="201"/>
    </row>
    <row r="52" spans="1:15" ht="15" customHeight="1">
      <c r="A52" s="957" t="s">
        <v>194</v>
      </c>
      <c r="B52" s="954">
        <v>144.85759999999999</v>
      </c>
      <c r="C52" s="955">
        <v>-4.4424895535517539E-3</v>
      </c>
      <c r="D52" s="955">
        <v>-7.3395862771274301E-2</v>
      </c>
      <c r="E52" s="955">
        <v>-4.5199222225884128E-2</v>
      </c>
      <c r="F52" s="955">
        <v>2.3327910512372041E-2</v>
      </c>
      <c r="G52" s="955">
        <v>4.6099796809242699E-2</v>
      </c>
      <c r="H52" s="955" t="e">
        <v>#DIV/0!</v>
      </c>
      <c r="I52" s="955">
        <v>5.7072732998080689E-2</v>
      </c>
      <c r="J52" s="956">
        <v>42367</v>
      </c>
      <c r="K52" s="334"/>
      <c r="L52" s="201"/>
      <c r="M52" s="201"/>
    </row>
    <row r="53" spans="1:15" ht="15" customHeight="1">
      <c r="A53" s="957" t="s">
        <v>199</v>
      </c>
      <c r="B53" s="954">
        <v>121.09350000000001</v>
      </c>
      <c r="C53" s="955">
        <v>-4.1087857781403336E-3</v>
      </c>
      <c r="D53" s="955">
        <v>-7.2590002274612209E-2</v>
      </c>
      <c r="E53" s="955">
        <v>-3.9788662871606206E-2</v>
      </c>
      <c r="F53" s="955">
        <v>2.8850488843319644E-2</v>
      </c>
      <c r="G53" s="955">
        <v>4.0200307236961219E-2</v>
      </c>
      <c r="H53" s="955" t="e">
        <v>#DIV/0!</v>
      </c>
      <c r="I53" s="955">
        <v>3.8251533458300901E-2</v>
      </c>
      <c r="J53" s="956">
        <v>42943</v>
      </c>
      <c r="K53" s="334"/>
      <c r="L53" s="201"/>
      <c r="M53" s="201"/>
    </row>
    <row r="54" spans="1:15" ht="15" customHeight="1">
      <c r="A54" s="957" t="s">
        <v>232</v>
      </c>
      <c r="B54" s="954">
        <v>105.6973</v>
      </c>
      <c r="C54" s="955">
        <v>-5.950343270948899E-3</v>
      </c>
      <c r="D54" s="955">
        <v>-8.0769946584151264E-2</v>
      </c>
      <c r="E54" s="955">
        <v>-7.3735028870935637E-2</v>
      </c>
      <c r="F54" s="955">
        <v>-1.3959833324067583E-3</v>
      </c>
      <c r="G54" s="955" t="s">
        <v>140</v>
      </c>
      <c r="H54" s="955" t="s">
        <v>140</v>
      </c>
      <c r="I54" s="955">
        <v>1.4283619453082874E-2</v>
      </c>
      <c r="J54" s="956">
        <v>43378</v>
      </c>
      <c r="K54" s="334"/>
      <c r="L54" s="201"/>
      <c r="M54" s="201"/>
    </row>
    <row r="55" spans="1:15" ht="15" customHeight="1">
      <c r="A55" s="957" t="s">
        <v>231</v>
      </c>
      <c r="B55" s="954">
        <v>108.11239999999999</v>
      </c>
      <c r="C55" s="955">
        <v>-2.6476161307166235E-3</v>
      </c>
      <c r="D55" s="955">
        <v>-7.1718480471832491E-2</v>
      </c>
      <c r="E55" s="955">
        <v>-6.2411433626169743E-2</v>
      </c>
      <c r="F55" s="955">
        <v>1.7294514412093953E-3</v>
      </c>
      <c r="G55" s="955" t="s">
        <v>140</v>
      </c>
      <c r="H55" s="955" t="s">
        <v>140</v>
      </c>
      <c r="I55" s="955">
        <v>1.966448199122639E-2</v>
      </c>
      <c r="J55" s="956">
        <v>43342</v>
      </c>
      <c r="K55" s="334"/>
      <c r="L55" s="201"/>
      <c r="M55" s="201"/>
    </row>
    <row r="56" spans="1:15" ht="15" customHeight="1">
      <c r="A56" s="957" t="s">
        <v>195</v>
      </c>
      <c r="B56" s="954">
        <v>293.22030000000001</v>
      </c>
      <c r="C56" s="955">
        <v>-3.2629660323842957E-3</v>
      </c>
      <c r="D56" s="955">
        <v>-4.249061904965612E-2</v>
      </c>
      <c r="E56" s="955">
        <v>-2.0762276443181849E-2</v>
      </c>
      <c r="F56" s="955">
        <v>2.6180089091324188E-2</v>
      </c>
      <c r="G56" s="955">
        <v>3.691956224429549E-2</v>
      </c>
      <c r="H56" s="955">
        <v>5.8029509892753905E-2</v>
      </c>
      <c r="I56" s="955">
        <v>6.3272691238108303E-2</v>
      </c>
      <c r="J56" s="956">
        <v>38404</v>
      </c>
      <c r="K56" s="201"/>
      <c r="L56" s="201"/>
      <c r="M56" s="201"/>
    </row>
    <row r="57" spans="1:15" ht="15" customHeight="1">
      <c r="A57" s="957" t="s">
        <v>196</v>
      </c>
      <c r="B57" s="954">
        <v>302.53359999999998</v>
      </c>
      <c r="C57" s="955">
        <v>-2.1666246138979384E-3</v>
      </c>
      <c r="D57" s="955">
        <v>-5.0250454887354912E-2</v>
      </c>
      <c r="E57" s="955">
        <v>-2.8410614551154789E-2</v>
      </c>
      <c r="F57" s="955">
        <v>2.3444492595673161E-2</v>
      </c>
      <c r="G57" s="955">
        <v>3.2481581906302015E-2</v>
      </c>
      <c r="H57" s="955">
        <v>5.6478066718878672E-2</v>
      </c>
      <c r="I57" s="955">
        <v>6.2791282225126199E-2</v>
      </c>
      <c r="J57" s="956">
        <v>38169</v>
      </c>
      <c r="K57" s="201"/>
      <c r="L57" s="201"/>
      <c r="M57" s="201"/>
    </row>
    <row r="58" spans="1:15" ht="15" customHeight="1">
      <c r="A58" s="960" t="s">
        <v>197</v>
      </c>
      <c r="B58" s="954">
        <v>139.0882</v>
      </c>
      <c r="C58" s="955">
        <v>-2.8025704209446722E-3</v>
      </c>
      <c r="D58" s="955">
        <v>-4.6905675401022306E-2</v>
      </c>
      <c r="E58" s="955">
        <v>-2.6954458864525299E-2</v>
      </c>
      <c r="F58" s="955">
        <v>2.5488340977652735E-2</v>
      </c>
      <c r="G58" s="955">
        <v>3.6052314824781329E-2</v>
      </c>
      <c r="H58" s="955" t="e">
        <v>#DIV/0!</v>
      </c>
      <c r="I58" s="955">
        <v>4.9553060723471321E-2</v>
      </c>
      <c r="J58" s="956">
        <v>42314</v>
      </c>
      <c r="K58" s="201"/>
      <c r="L58" s="201"/>
      <c r="M58" s="201"/>
    </row>
    <row r="59" spans="1:15" ht="15" customHeight="1">
      <c r="A59" s="957" t="s">
        <v>198</v>
      </c>
      <c r="B59" s="954">
        <v>260.9049</v>
      </c>
      <c r="C59" s="955">
        <v>-6.1593690783579014E-4</v>
      </c>
      <c r="D59" s="955">
        <v>-3.3287771375554831E-2</v>
      </c>
      <c r="E59" s="955">
        <v>-2.01719117217386E-2</v>
      </c>
      <c r="F59" s="955">
        <v>2.2418656415680971E-2</v>
      </c>
      <c r="G59" s="955">
        <v>3.5066435091110515E-2</v>
      </c>
      <c r="H59" s="955">
        <v>6.2147085576661265E-2</v>
      </c>
      <c r="I59" s="955">
        <v>6.2957652849857215E-2</v>
      </c>
      <c r="J59" s="956">
        <v>39071</v>
      </c>
    </row>
    <row r="60" spans="1:15" ht="12.75" customHeight="1">
      <c r="A60" s="34" t="s">
        <v>555</v>
      </c>
      <c r="O60" s="265"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1111</v>
      </c>
    </row>
    <row r="65" spans="1:7" ht="12.75" customHeight="1"/>
    <row r="66" spans="1:7" ht="12.75" customHeight="1">
      <c r="B66" s="987"/>
      <c r="C66" s="77"/>
      <c r="D66" s="77"/>
      <c r="E66" s="77"/>
      <c r="F66" s="77"/>
      <c r="G66" s="988"/>
    </row>
    <row r="67" spans="1:7" ht="12.75" customHeight="1">
      <c r="B67" s="987"/>
      <c r="C67" s="77"/>
      <c r="D67" s="77"/>
      <c r="E67" s="77"/>
      <c r="F67" s="77"/>
      <c r="G67" s="988"/>
    </row>
    <row r="68" spans="1:7" ht="12.75" customHeight="1">
      <c r="B68" s="987"/>
      <c r="C68" s="77"/>
      <c r="D68" s="77"/>
      <c r="E68" s="77"/>
      <c r="F68" s="77"/>
      <c r="G68" s="988"/>
    </row>
    <row r="69" spans="1:7" ht="12.75" customHeight="1">
      <c r="B69" s="987"/>
      <c r="C69" s="77"/>
      <c r="D69" s="77"/>
      <c r="E69" s="77"/>
      <c r="F69" s="77"/>
      <c r="G69" s="988"/>
    </row>
    <row r="70" spans="1:7" ht="12.75" customHeight="1">
      <c r="B70" s="987"/>
      <c r="C70" s="77"/>
      <c r="D70" s="77"/>
      <c r="E70" s="77"/>
      <c r="F70" s="77"/>
      <c r="G70" s="988"/>
    </row>
    <row r="71" spans="1:7" ht="12.75" customHeight="1">
      <c r="B71" s="987"/>
      <c r="C71" s="77"/>
      <c r="D71" s="77"/>
      <c r="E71" s="77"/>
      <c r="F71" s="77"/>
      <c r="G71" s="988"/>
    </row>
    <row r="72" spans="1:7" ht="12.75" customHeight="1">
      <c r="B72" s="987"/>
      <c r="C72" s="77"/>
      <c r="D72" s="77"/>
      <c r="E72" s="77"/>
      <c r="F72" s="77"/>
      <c r="G72" s="988"/>
    </row>
    <row r="73" spans="1:7" ht="12.75" customHeight="1">
      <c r="B73" s="987"/>
      <c r="C73" s="77"/>
      <c r="D73" s="77"/>
      <c r="E73" s="77"/>
      <c r="F73" s="77"/>
      <c r="G73" s="988"/>
    </row>
    <row r="74" spans="1:7" ht="12.75" customHeight="1">
      <c r="B74" s="987"/>
      <c r="C74" s="77"/>
      <c r="D74" s="77"/>
      <c r="E74" s="77"/>
      <c r="F74" s="77"/>
      <c r="G74" s="988"/>
    </row>
    <row r="75" spans="1:7" ht="12.75" customHeight="1">
      <c r="B75" s="987"/>
      <c r="C75" s="77"/>
      <c r="D75" s="77"/>
      <c r="E75" s="77"/>
      <c r="F75" s="77"/>
      <c r="G75" s="988"/>
    </row>
    <row r="76" spans="1:7" ht="12.75" customHeight="1">
      <c r="B76" s="987"/>
      <c r="C76" s="77"/>
      <c r="D76" s="77"/>
      <c r="E76" s="77"/>
      <c r="F76" s="77"/>
      <c r="G76" s="988"/>
    </row>
    <row r="77" spans="1:7" ht="12.75" customHeight="1">
      <c r="B77" s="987"/>
      <c r="C77" s="77"/>
      <c r="D77" s="77"/>
      <c r="E77" s="77"/>
      <c r="F77" s="77"/>
      <c r="G77" s="988"/>
    </row>
    <row r="78" spans="1:7" ht="12.75" customHeight="1">
      <c r="A78" s="332"/>
      <c r="B78" s="987"/>
      <c r="C78" s="77"/>
      <c r="D78" s="77"/>
      <c r="E78" s="77"/>
      <c r="F78" s="77"/>
      <c r="G78" s="988"/>
    </row>
    <row r="79" spans="1:7" ht="12.75" customHeight="1">
      <c r="A79" s="332"/>
      <c r="B79" s="987"/>
      <c r="C79" s="77"/>
      <c r="D79" s="77"/>
      <c r="E79" s="77"/>
      <c r="F79" s="77"/>
      <c r="G79" s="988"/>
    </row>
    <row r="80" spans="1:7" ht="12.75" customHeight="1">
      <c r="A80" s="332"/>
      <c r="B80" s="987"/>
      <c r="C80" s="77"/>
      <c r="D80" s="77"/>
      <c r="E80" s="77"/>
      <c r="F80" s="77"/>
      <c r="G80" s="988"/>
    </row>
    <row r="81" spans="1:7" ht="12.75" customHeight="1">
      <c r="A81" s="929"/>
      <c r="B81" s="987"/>
      <c r="C81" s="77"/>
      <c r="D81" s="77"/>
      <c r="E81" s="77"/>
      <c r="F81" s="77"/>
      <c r="G81" s="988"/>
    </row>
    <row r="82" spans="1:7">
      <c r="A82" s="929"/>
      <c r="B82" s="987"/>
      <c r="C82" s="77"/>
      <c r="D82" s="77"/>
      <c r="E82" s="77"/>
      <c r="F82" s="77"/>
      <c r="G82" s="988"/>
    </row>
    <row r="83" spans="1:7">
      <c r="A83" s="929"/>
      <c r="B83" s="987"/>
      <c r="C83" s="77"/>
      <c r="D83" s="77"/>
      <c r="E83" s="77"/>
      <c r="F83" s="77"/>
      <c r="G83" s="988"/>
    </row>
    <row r="84" spans="1:7">
      <c r="A84" s="929"/>
      <c r="B84" s="987"/>
      <c r="C84" s="77"/>
      <c r="D84" s="77"/>
      <c r="E84" s="77"/>
      <c r="F84" s="77"/>
      <c r="G84" s="988"/>
    </row>
    <row r="85" spans="1:7">
      <c r="A85" s="929"/>
      <c r="B85" s="987"/>
      <c r="C85" s="77"/>
      <c r="D85" s="77"/>
      <c r="E85" s="77"/>
      <c r="F85" s="77"/>
      <c r="G85" s="988"/>
    </row>
    <row r="86" spans="1:7">
      <c r="A86" s="929"/>
    </row>
    <row r="87" spans="1:7">
      <c r="A87" s="929"/>
    </row>
    <row r="88" spans="1:7">
      <c r="A88" s="932"/>
    </row>
    <row r="89" spans="1:7">
      <c r="A89" s="932"/>
    </row>
    <row r="90" spans="1:7">
      <c r="A90" s="932"/>
    </row>
    <row r="91" spans="1:7">
      <c r="A91" s="932"/>
    </row>
    <row r="92" spans="1:7">
      <c r="A92" s="929"/>
    </row>
    <row r="93" spans="1:7">
      <c r="A93" s="929"/>
    </row>
    <row r="94" spans="1:7">
      <c r="A94" s="929"/>
    </row>
    <row r="95" spans="1:7">
      <c r="A95" s="929"/>
    </row>
    <row r="96" spans="1:7">
      <c r="A96" s="929"/>
    </row>
    <row r="97" spans="1:1">
      <c r="A97" s="932"/>
    </row>
    <row r="98" spans="1:1">
      <c r="A98" s="932"/>
    </row>
    <row r="99" spans="1:1">
      <c r="A99" s="932"/>
    </row>
    <row r="100" spans="1:1">
      <c r="A100" s="932"/>
    </row>
    <row r="101" spans="1:1">
      <c r="A101" s="201"/>
    </row>
  </sheetData>
  <mergeCells count="11">
    <mergeCell ref="K49:K50"/>
    <mergeCell ref="A5:A9"/>
    <mergeCell ref="B5:G5"/>
    <mergeCell ref="B6:C6"/>
    <mergeCell ref="D6:E6"/>
    <mergeCell ref="F6:G6"/>
    <mergeCell ref="B7:C7"/>
    <mergeCell ref="A37:A39"/>
    <mergeCell ref="D7:E7"/>
    <mergeCell ref="F7:G7"/>
    <mergeCell ref="C37:I3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3" t="s">
        <v>1132</v>
      </c>
      <c r="AQ1" s="139" t="str">
        <f>Naslovnica!A20</f>
        <v>Kolovoz 2022.</v>
      </c>
    </row>
    <row r="2" spans="1:43" ht="12.75" customHeight="1">
      <c r="A2" s="560" t="s">
        <v>1133</v>
      </c>
      <c r="G2" s="526"/>
      <c r="AQ2" s="537" t="str">
        <f>Naslovnica!A24</f>
        <v>August 2022</v>
      </c>
    </row>
    <row r="3" spans="1:43" ht="12.75" customHeight="1">
      <c r="AQ3" s="25"/>
    </row>
    <row r="4" spans="1:43" ht="12.75" customHeight="1">
      <c r="A4" s="332"/>
      <c r="B4" s="842"/>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265"/>
      <c r="AQ4" s="25" t="s">
        <v>433</v>
      </c>
    </row>
    <row r="5" spans="1:43" ht="48.75" customHeight="1">
      <c r="A5" s="1115" t="s">
        <v>566</v>
      </c>
      <c r="B5" s="1090" t="s">
        <v>892</v>
      </c>
      <c r="C5" s="1090"/>
      <c r="D5" s="1090" t="s">
        <v>877</v>
      </c>
      <c r="E5" s="1090"/>
      <c r="F5" s="1090" t="s">
        <v>893</v>
      </c>
      <c r="G5" s="1090"/>
      <c r="H5" s="1117" t="s">
        <v>894</v>
      </c>
      <c r="I5" s="1117"/>
      <c r="J5" s="1090" t="s">
        <v>187</v>
      </c>
      <c r="K5" s="1090"/>
      <c r="L5" s="1090" t="s">
        <v>188</v>
      </c>
      <c r="M5" s="1090"/>
      <c r="N5" s="1090" t="s">
        <v>189</v>
      </c>
      <c r="O5" s="1090"/>
      <c r="P5" s="1090" t="s">
        <v>193</v>
      </c>
      <c r="Q5" s="1090"/>
      <c r="R5" s="1090" t="s">
        <v>190</v>
      </c>
      <c r="S5" s="1090"/>
      <c r="T5" s="1090" t="s">
        <v>895</v>
      </c>
      <c r="U5" s="1090"/>
      <c r="V5" s="1090" t="s">
        <v>896</v>
      </c>
      <c r="W5" s="1090"/>
      <c r="X5" s="1090" t="s">
        <v>658</v>
      </c>
      <c r="Y5" s="1090"/>
      <c r="Z5" s="1090" t="s">
        <v>192</v>
      </c>
      <c r="AA5" s="1090"/>
      <c r="AB5" s="1090" t="s">
        <v>897</v>
      </c>
      <c r="AC5" s="1090"/>
      <c r="AD5" s="1090" t="s">
        <v>898</v>
      </c>
      <c r="AE5" s="1090"/>
      <c r="AF5" s="1090" t="s">
        <v>899</v>
      </c>
      <c r="AG5" s="1090"/>
      <c r="AH5" s="1090" t="s">
        <v>232</v>
      </c>
      <c r="AI5" s="1090"/>
      <c r="AJ5" s="1090" t="s">
        <v>231</v>
      </c>
      <c r="AK5" s="1090"/>
      <c r="AL5" s="1090" t="s">
        <v>900</v>
      </c>
      <c r="AM5" s="1090"/>
      <c r="AN5" s="1090" t="s">
        <v>901</v>
      </c>
      <c r="AO5" s="1090"/>
      <c r="AP5" s="1090" t="s">
        <v>432</v>
      </c>
      <c r="AQ5" s="1090"/>
    </row>
    <row r="6" spans="1:43">
      <c r="A6" s="1115"/>
      <c r="B6" s="715" t="s">
        <v>31</v>
      </c>
      <c r="C6" s="715" t="s">
        <v>32</v>
      </c>
      <c r="D6" s="715" t="s">
        <v>31</v>
      </c>
      <c r="E6" s="715" t="s">
        <v>32</v>
      </c>
      <c r="F6" s="715" t="s">
        <v>31</v>
      </c>
      <c r="G6" s="715" t="s">
        <v>32</v>
      </c>
      <c r="H6" s="715" t="s">
        <v>31</v>
      </c>
      <c r="I6" s="715" t="s">
        <v>32</v>
      </c>
      <c r="J6" s="715" t="s">
        <v>32</v>
      </c>
      <c r="K6" s="715" t="s">
        <v>32</v>
      </c>
      <c r="L6" s="715" t="s">
        <v>31</v>
      </c>
      <c r="M6" s="715" t="s">
        <v>32</v>
      </c>
      <c r="N6" s="715" t="s">
        <v>31</v>
      </c>
      <c r="O6" s="715" t="s">
        <v>32</v>
      </c>
      <c r="P6" s="715" t="s">
        <v>31</v>
      </c>
      <c r="Q6" s="715" t="s">
        <v>32</v>
      </c>
      <c r="R6" s="715" t="s">
        <v>31</v>
      </c>
      <c r="S6" s="715" t="s">
        <v>32</v>
      </c>
      <c r="T6" s="715" t="s">
        <v>31</v>
      </c>
      <c r="U6" s="715" t="s">
        <v>32</v>
      </c>
      <c r="V6" s="715" t="s">
        <v>31</v>
      </c>
      <c r="W6" s="715" t="s">
        <v>32</v>
      </c>
      <c r="X6" s="715" t="s">
        <v>31</v>
      </c>
      <c r="Y6" s="715" t="s">
        <v>32</v>
      </c>
      <c r="Z6" s="715" t="s">
        <v>31</v>
      </c>
      <c r="AA6" s="715" t="s">
        <v>32</v>
      </c>
      <c r="AB6" s="715" t="s">
        <v>31</v>
      </c>
      <c r="AC6" s="715" t="s">
        <v>32</v>
      </c>
      <c r="AD6" s="715" t="s">
        <v>31</v>
      </c>
      <c r="AE6" s="715" t="s">
        <v>32</v>
      </c>
      <c r="AF6" s="715" t="s">
        <v>31</v>
      </c>
      <c r="AG6" s="715" t="s">
        <v>32</v>
      </c>
      <c r="AH6" s="715" t="s">
        <v>31</v>
      </c>
      <c r="AI6" s="715" t="s">
        <v>32</v>
      </c>
      <c r="AJ6" s="715" t="s">
        <v>31</v>
      </c>
      <c r="AK6" s="715" t="s">
        <v>32</v>
      </c>
      <c r="AL6" s="715" t="s">
        <v>31</v>
      </c>
      <c r="AM6" s="715" t="s">
        <v>32</v>
      </c>
      <c r="AN6" s="715" t="s">
        <v>31</v>
      </c>
      <c r="AO6" s="715" t="s">
        <v>32</v>
      </c>
      <c r="AP6" s="715" t="s">
        <v>31</v>
      </c>
      <c r="AQ6" s="715" t="s">
        <v>32</v>
      </c>
    </row>
    <row r="7" spans="1:43">
      <c r="A7" s="1115"/>
      <c r="B7" s="716" t="s">
        <v>29</v>
      </c>
      <c r="C7" s="716" t="s">
        <v>30</v>
      </c>
      <c r="D7" s="716" t="s">
        <v>29</v>
      </c>
      <c r="E7" s="716" t="s">
        <v>30</v>
      </c>
      <c r="F7" s="716" t="s">
        <v>29</v>
      </c>
      <c r="G7" s="716" t="s">
        <v>30</v>
      </c>
      <c r="H7" s="716" t="s">
        <v>29</v>
      </c>
      <c r="I7" s="716" t="s">
        <v>30</v>
      </c>
      <c r="J7" s="716" t="s">
        <v>30</v>
      </c>
      <c r="K7" s="716" t="s">
        <v>30</v>
      </c>
      <c r="L7" s="716" t="s">
        <v>29</v>
      </c>
      <c r="M7" s="716" t="s">
        <v>30</v>
      </c>
      <c r="N7" s="716" t="s">
        <v>29</v>
      </c>
      <c r="O7" s="716" t="s">
        <v>30</v>
      </c>
      <c r="P7" s="716" t="s">
        <v>29</v>
      </c>
      <c r="Q7" s="716" t="s">
        <v>30</v>
      </c>
      <c r="R7" s="716" t="s">
        <v>29</v>
      </c>
      <c r="S7" s="716" t="s">
        <v>30</v>
      </c>
      <c r="T7" s="716" t="s">
        <v>29</v>
      </c>
      <c r="U7" s="716" t="s">
        <v>30</v>
      </c>
      <c r="V7" s="716" t="s">
        <v>29</v>
      </c>
      <c r="W7" s="716" t="s">
        <v>30</v>
      </c>
      <c r="X7" s="716" t="s">
        <v>29</v>
      </c>
      <c r="Y7" s="716" t="s">
        <v>30</v>
      </c>
      <c r="Z7" s="716" t="s">
        <v>29</v>
      </c>
      <c r="AA7" s="716" t="s">
        <v>30</v>
      </c>
      <c r="AB7" s="716" t="s">
        <v>29</v>
      </c>
      <c r="AC7" s="716" t="s">
        <v>30</v>
      </c>
      <c r="AD7" s="716" t="s">
        <v>29</v>
      </c>
      <c r="AE7" s="716" t="s">
        <v>30</v>
      </c>
      <c r="AF7" s="716" t="s">
        <v>29</v>
      </c>
      <c r="AG7" s="716" t="s">
        <v>30</v>
      </c>
      <c r="AH7" s="716" t="s">
        <v>29</v>
      </c>
      <c r="AI7" s="716" t="s">
        <v>30</v>
      </c>
      <c r="AJ7" s="716" t="s">
        <v>29</v>
      </c>
      <c r="AK7" s="716" t="s">
        <v>30</v>
      </c>
      <c r="AL7" s="716" t="s">
        <v>29</v>
      </c>
      <c r="AM7" s="716" t="s">
        <v>30</v>
      </c>
      <c r="AN7" s="716" t="s">
        <v>29</v>
      </c>
      <c r="AO7" s="716" t="s">
        <v>30</v>
      </c>
      <c r="AP7" s="716" t="s">
        <v>29</v>
      </c>
      <c r="AQ7" s="716" t="s">
        <v>30</v>
      </c>
    </row>
    <row r="8" spans="1:43" ht="18">
      <c r="A8" s="365" t="s">
        <v>434</v>
      </c>
      <c r="B8" s="386">
        <v>1063.732</v>
      </c>
      <c r="C8" s="387">
        <v>4.1365967483746893E-2</v>
      </c>
      <c r="D8" s="386">
        <v>922.03959999999995</v>
      </c>
      <c r="E8" s="387">
        <v>3.6390823856155191E-2</v>
      </c>
      <c r="F8" s="386">
        <v>506.55341999999996</v>
      </c>
      <c r="G8" s="387">
        <v>1.9612036868520432E-2</v>
      </c>
      <c r="H8" s="386">
        <v>2710.9807599999999</v>
      </c>
      <c r="I8" s="387">
        <v>2.8639194759751966E-2</v>
      </c>
      <c r="J8" s="386">
        <v>567.87013999999999</v>
      </c>
      <c r="K8" s="387">
        <v>8.1731368607110666E-2</v>
      </c>
      <c r="L8" s="386">
        <v>5370.3870199999992</v>
      </c>
      <c r="M8" s="387">
        <v>3.1153667455012614E-2</v>
      </c>
      <c r="N8" s="386">
        <v>2955.4169400000001</v>
      </c>
      <c r="O8" s="387">
        <v>3.010788792647803E-2</v>
      </c>
      <c r="P8" s="386">
        <v>2287.2758900000003</v>
      </c>
      <c r="Q8" s="387">
        <v>8.230240087672841E-2</v>
      </c>
      <c r="R8" s="386">
        <v>16124.096439999999</v>
      </c>
      <c r="S8" s="387">
        <v>0.2023001336684869</v>
      </c>
      <c r="T8" s="386">
        <v>3182.1908599999997</v>
      </c>
      <c r="U8" s="387">
        <v>7.0009700758299306E-2</v>
      </c>
      <c r="V8" s="386">
        <v>2826.0540099999998</v>
      </c>
      <c r="W8" s="387">
        <v>5.297805389916662E-2</v>
      </c>
      <c r="X8" s="386">
        <v>8898.26836</v>
      </c>
      <c r="Y8" s="387">
        <v>0.15275816746339704</v>
      </c>
      <c r="Z8" s="386">
        <v>37366.951799999995</v>
      </c>
      <c r="AA8" s="387">
        <v>0.15471240541368969</v>
      </c>
      <c r="AB8" s="386">
        <v>32757.060530000002</v>
      </c>
      <c r="AC8" s="387">
        <v>0.17259121947177619</v>
      </c>
      <c r="AD8" s="386">
        <v>1851.31673</v>
      </c>
      <c r="AE8" s="387">
        <v>4.9530973251774704E-2</v>
      </c>
      <c r="AF8" s="386">
        <v>298.32969000000003</v>
      </c>
      <c r="AG8" s="387">
        <v>9.8981673178944019E-2</v>
      </c>
      <c r="AH8" s="386">
        <v>161.30909</v>
      </c>
      <c r="AI8" s="387">
        <v>8.2632063312694709E-2</v>
      </c>
      <c r="AJ8" s="386">
        <v>705.04713000000004</v>
      </c>
      <c r="AK8" s="387">
        <v>1.1687347396446408E-2</v>
      </c>
      <c r="AL8" s="386">
        <v>1963.9225100000001</v>
      </c>
      <c r="AM8" s="387">
        <v>4.6209738175899774E-2</v>
      </c>
      <c r="AN8" s="386">
        <v>2268.4297700000002</v>
      </c>
      <c r="AO8" s="387">
        <v>4.0644042186112353E-2</v>
      </c>
      <c r="AP8" s="386">
        <v>124787.23269000002</v>
      </c>
      <c r="AQ8" s="387">
        <v>9.2718052750015684E-2</v>
      </c>
    </row>
    <row r="9" spans="1:43" ht="18">
      <c r="A9" s="365" t="s">
        <v>435</v>
      </c>
      <c r="B9" s="386">
        <v>15.896660000000001</v>
      </c>
      <c r="C9" s="387">
        <v>6.1818270077442427E-4</v>
      </c>
      <c r="D9" s="386">
        <v>15.066450000000001</v>
      </c>
      <c r="E9" s="387">
        <v>5.9463880736529049E-4</v>
      </c>
      <c r="F9" s="386">
        <v>16.134360000000001</v>
      </c>
      <c r="G9" s="387">
        <v>6.2466790406820536E-4</v>
      </c>
      <c r="H9" s="386">
        <v>66.948719999999994</v>
      </c>
      <c r="I9" s="387">
        <v>7.0725600833703502E-4</v>
      </c>
      <c r="J9" s="386">
        <v>3.3186799999999996</v>
      </c>
      <c r="K9" s="387">
        <v>4.7764486854168106E-4</v>
      </c>
      <c r="L9" s="386">
        <v>127.48010000000001</v>
      </c>
      <c r="M9" s="387">
        <v>7.3951330281067044E-4</v>
      </c>
      <c r="N9" s="386">
        <v>58.604930000000003</v>
      </c>
      <c r="O9" s="387">
        <v>5.970293532861357E-4</v>
      </c>
      <c r="P9" s="386">
        <v>34.32978</v>
      </c>
      <c r="Q9" s="387">
        <v>1.235278755799718E-3</v>
      </c>
      <c r="R9" s="386">
        <v>0</v>
      </c>
      <c r="S9" s="387">
        <v>0</v>
      </c>
      <c r="T9" s="386">
        <v>0.63188</v>
      </c>
      <c r="U9" s="387">
        <v>1.3901658216425828E-5</v>
      </c>
      <c r="V9" s="386">
        <v>97.353300000000004</v>
      </c>
      <c r="W9" s="387">
        <v>1.8250140855099008E-3</v>
      </c>
      <c r="X9" s="386">
        <v>0</v>
      </c>
      <c r="Y9" s="387">
        <v>0</v>
      </c>
      <c r="Z9" s="386">
        <v>186.74957000000001</v>
      </c>
      <c r="AA9" s="387">
        <v>7.7320931445824348E-4</v>
      </c>
      <c r="AB9" s="386">
        <v>0</v>
      </c>
      <c r="AC9" s="387">
        <v>0</v>
      </c>
      <c r="AD9" s="386">
        <v>0.80361000000000005</v>
      </c>
      <c r="AE9" s="387">
        <v>2.150014893175987E-5</v>
      </c>
      <c r="AF9" s="386">
        <v>3.9621</v>
      </c>
      <c r="AG9" s="387">
        <v>1.3145700895619678E-3</v>
      </c>
      <c r="AH9" s="386">
        <v>1.6859999999999999</v>
      </c>
      <c r="AI9" s="387">
        <v>8.6366898942398897E-4</v>
      </c>
      <c r="AJ9" s="386">
        <v>43.920300000000005</v>
      </c>
      <c r="AK9" s="387">
        <v>7.2805317831184586E-4</v>
      </c>
      <c r="AL9" s="386">
        <v>0.93113999999999997</v>
      </c>
      <c r="AM9" s="387">
        <v>2.1909080111876364E-5</v>
      </c>
      <c r="AN9" s="386">
        <v>1.00647</v>
      </c>
      <c r="AO9" s="387">
        <v>1.8033182988537705E-5</v>
      </c>
      <c r="AP9" s="386">
        <v>674.82405000000006</v>
      </c>
      <c r="AQ9" s="387">
        <v>5.0140042788121878E-4</v>
      </c>
    </row>
    <row r="10" spans="1:43" ht="27">
      <c r="A10" s="365" t="s">
        <v>436</v>
      </c>
      <c r="B10" s="386">
        <v>24751.817749999998</v>
      </c>
      <c r="C10" s="387">
        <v>0.96253839144646314</v>
      </c>
      <c r="D10" s="386">
        <v>24512.649980000002</v>
      </c>
      <c r="E10" s="387">
        <v>0.96745901984010907</v>
      </c>
      <c r="F10" s="386">
        <v>25393.417989999998</v>
      </c>
      <c r="G10" s="387">
        <v>0.98314734473144016</v>
      </c>
      <c r="H10" s="386">
        <v>92421.543569999994</v>
      </c>
      <c r="I10" s="387">
        <v>0.97635461872408569</v>
      </c>
      <c r="J10" s="386">
        <v>6401.7640999999994</v>
      </c>
      <c r="K10" s="387">
        <v>0.92138132389364247</v>
      </c>
      <c r="L10" s="386">
        <v>167608.20971999998</v>
      </c>
      <c r="M10" s="387">
        <v>0.9722968584761128</v>
      </c>
      <c r="N10" s="386">
        <v>95703.733670000001</v>
      </c>
      <c r="O10" s="387">
        <v>0.97496811650604598</v>
      </c>
      <c r="P10" s="386">
        <v>25593.291350000003</v>
      </c>
      <c r="Q10" s="387">
        <v>0.92091615779791458</v>
      </c>
      <c r="R10" s="386">
        <v>63721.517639999998</v>
      </c>
      <c r="S10" s="387">
        <v>0.79947869228515012</v>
      </c>
      <c r="T10" s="386">
        <v>42382.921740000005</v>
      </c>
      <c r="U10" s="387">
        <v>0.93244428094417287</v>
      </c>
      <c r="V10" s="386">
        <v>50505.71082</v>
      </c>
      <c r="W10" s="387">
        <v>0.94679516405904884</v>
      </c>
      <c r="X10" s="386">
        <v>49431.545530000003</v>
      </c>
      <c r="Y10" s="387">
        <v>0.84860020001085645</v>
      </c>
      <c r="Z10" s="386">
        <v>204201.19498</v>
      </c>
      <c r="AA10" s="387">
        <v>0.84546521837795885</v>
      </c>
      <c r="AB10" s="386">
        <v>157285.87215000001</v>
      </c>
      <c r="AC10" s="387">
        <v>0.82871173544979804</v>
      </c>
      <c r="AD10" s="386">
        <v>35660.572659999998</v>
      </c>
      <c r="AE10" s="387">
        <v>0.95407924637802421</v>
      </c>
      <c r="AF10" s="386">
        <v>2715.3645899999997</v>
      </c>
      <c r="AG10" s="387">
        <v>0.90092048970740146</v>
      </c>
      <c r="AH10" s="386">
        <v>1791.1389899999999</v>
      </c>
      <c r="AI10" s="387">
        <v>0.91752740297224455</v>
      </c>
      <c r="AJ10" s="386">
        <v>59685.367549999995</v>
      </c>
      <c r="AK10" s="387">
        <v>0.98938580891952477</v>
      </c>
      <c r="AL10" s="386">
        <v>40742.807630000003</v>
      </c>
      <c r="AM10" s="387">
        <v>0.95865008092063242</v>
      </c>
      <c r="AN10" s="386">
        <v>53696.359380000002</v>
      </c>
      <c r="AO10" s="387">
        <v>0.96209154223953319</v>
      </c>
      <c r="AP10" s="386">
        <v>1224206.8017899999</v>
      </c>
      <c r="AQ10" s="387">
        <v>0.90959682636178174</v>
      </c>
    </row>
    <row r="11" spans="1:43" ht="18.75">
      <c r="A11" s="365" t="s">
        <v>437</v>
      </c>
      <c r="B11" s="388">
        <v>20348.30588</v>
      </c>
      <c r="C11" s="389">
        <v>0.79129645378856306</v>
      </c>
      <c r="D11" s="388">
        <v>20305.556059999999</v>
      </c>
      <c r="E11" s="389">
        <v>0.80141450961622973</v>
      </c>
      <c r="F11" s="388">
        <v>21498.05586</v>
      </c>
      <c r="G11" s="389">
        <v>0.83233208479340992</v>
      </c>
      <c r="H11" s="388">
        <v>77002.417319999993</v>
      </c>
      <c r="I11" s="389">
        <v>0.81346472801938219</v>
      </c>
      <c r="J11" s="388">
        <v>5988.2630099999997</v>
      </c>
      <c r="K11" s="389">
        <v>0.86186769986996681</v>
      </c>
      <c r="L11" s="388">
        <v>137648.58041999998</v>
      </c>
      <c r="M11" s="389">
        <v>0.79850075685220179</v>
      </c>
      <c r="N11" s="388">
        <v>79378.11159</v>
      </c>
      <c r="O11" s="389">
        <v>0.80865317350694577</v>
      </c>
      <c r="P11" s="388">
        <v>19740.733059999999</v>
      </c>
      <c r="Q11" s="389">
        <v>0.71032520956822798</v>
      </c>
      <c r="R11" s="388">
        <v>32059.52463</v>
      </c>
      <c r="S11" s="389">
        <v>0.40223315099429829</v>
      </c>
      <c r="T11" s="388">
        <v>28632.43938</v>
      </c>
      <c r="U11" s="389">
        <v>0.62992717946966426</v>
      </c>
      <c r="V11" s="388">
        <v>35366.419119999999</v>
      </c>
      <c r="W11" s="389">
        <v>0.66298947285861565</v>
      </c>
      <c r="X11" s="388">
        <v>27911.298930000001</v>
      </c>
      <c r="Y11" s="389">
        <v>0.4791582703030407</v>
      </c>
      <c r="Z11" s="388">
        <v>108184.54212</v>
      </c>
      <c r="AA11" s="389">
        <v>0.44792229319502136</v>
      </c>
      <c r="AB11" s="388">
        <v>82773.162230000002</v>
      </c>
      <c r="AC11" s="389">
        <v>0.43611730654914366</v>
      </c>
      <c r="AD11" s="388">
        <v>24004.958770000001</v>
      </c>
      <c r="AE11" s="389">
        <v>0.64223962949161306</v>
      </c>
      <c r="AF11" s="388">
        <v>1883.18571</v>
      </c>
      <c r="AG11" s="389">
        <v>0.62481502421860069</v>
      </c>
      <c r="AH11" s="388">
        <v>1520.2085500000001</v>
      </c>
      <c r="AI11" s="389">
        <v>0.7787407960214755</v>
      </c>
      <c r="AJ11" s="388">
        <v>50691.846610000001</v>
      </c>
      <c r="AK11" s="389">
        <v>0.84030300428064164</v>
      </c>
      <c r="AL11" s="388">
        <v>27616.362100000002</v>
      </c>
      <c r="AM11" s="389">
        <v>0.64979389742411053</v>
      </c>
      <c r="AN11" s="388">
        <v>40426.992479999994</v>
      </c>
      <c r="AO11" s="389">
        <v>0.7243408676543539</v>
      </c>
      <c r="AP11" s="388">
        <v>842980.96382999991</v>
      </c>
      <c r="AQ11" s="389">
        <v>0.6263425495284054</v>
      </c>
    </row>
    <row r="12" spans="1:43" ht="19.5">
      <c r="A12" s="372" t="s">
        <v>438</v>
      </c>
      <c r="B12" s="388">
        <v>5756.5627599999998</v>
      </c>
      <c r="C12" s="389">
        <v>0.22385881777393954</v>
      </c>
      <c r="D12" s="388">
        <v>6121.12309</v>
      </c>
      <c r="E12" s="389">
        <v>0.24158692551820377</v>
      </c>
      <c r="F12" s="388">
        <v>6706.4285300000001</v>
      </c>
      <c r="G12" s="389">
        <v>0.25965025285281323</v>
      </c>
      <c r="H12" s="388">
        <v>23448.871520000001</v>
      </c>
      <c r="I12" s="389">
        <v>0.24771728677177376</v>
      </c>
      <c r="J12" s="388">
        <v>354.64476000000002</v>
      </c>
      <c r="K12" s="389">
        <v>5.104265845733727E-2</v>
      </c>
      <c r="L12" s="388">
        <v>40097.643830000001</v>
      </c>
      <c r="M12" s="389">
        <v>0.23260682274056266</v>
      </c>
      <c r="N12" s="388">
        <v>24063.388429999999</v>
      </c>
      <c r="O12" s="389">
        <v>0.24514233243237352</v>
      </c>
      <c r="P12" s="388">
        <v>6361.8185999999996</v>
      </c>
      <c r="Q12" s="389">
        <v>0.22891551780499333</v>
      </c>
      <c r="R12" s="388">
        <v>11031.33092</v>
      </c>
      <c r="S12" s="389">
        <v>0.13840401711572203</v>
      </c>
      <c r="T12" s="388">
        <v>8481.9109200000003</v>
      </c>
      <c r="U12" s="389">
        <v>0.18660604328671576</v>
      </c>
      <c r="V12" s="388">
        <v>14299.739250000001</v>
      </c>
      <c r="W12" s="389">
        <v>0.2680671898165628</v>
      </c>
      <c r="X12" s="388">
        <v>7397.8396900000007</v>
      </c>
      <c r="Y12" s="389">
        <v>0.12700003961584108</v>
      </c>
      <c r="Z12" s="388">
        <v>35135.168079999996</v>
      </c>
      <c r="AA12" s="389">
        <v>0.14547203093700273</v>
      </c>
      <c r="AB12" s="388">
        <v>26223.310420000002</v>
      </c>
      <c r="AC12" s="389">
        <v>0.13816603354350901</v>
      </c>
      <c r="AD12" s="388">
        <v>7252.5942599999998</v>
      </c>
      <c r="AE12" s="389">
        <v>0.19403921893907086</v>
      </c>
      <c r="AF12" s="388">
        <v>823.99262999999996</v>
      </c>
      <c r="AG12" s="389">
        <v>0.27338938073685704</v>
      </c>
      <c r="AH12" s="388">
        <v>245.12562</v>
      </c>
      <c r="AI12" s="389">
        <v>0.12556785083471456</v>
      </c>
      <c r="AJ12" s="388">
        <v>8187.4333699999997</v>
      </c>
      <c r="AK12" s="389">
        <v>0.13572054123594252</v>
      </c>
      <c r="AL12" s="388">
        <v>8194.8154699999996</v>
      </c>
      <c r="AM12" s="389">
        <v>0.19281833949167015</v>
      </c>
      <c r="AN12" s="388">
        <v>6527.8392999999996</v>
      </c>
      <c r="AO12" s="389">
        <v>0.11696098305629365</v>
      </c>
      <c r="AP12" s="388">
        <v>246711.58145000003</v>
      </c>
      <c r="AQ12" s="389">
        <v>0.1833089566121453</v>
      </c>
    </row>
    <row r="13" spans="1:43" ht="19.5">
      <c r="A13" s="372" t="s">
        <v>439</v>
      </c>
      <c r="B13" s="388">
        <v>13528.590050000001</v>
      </c>
      <c r="C13" s="389">
        <v>0.52609418171987099</v>
      </c>
      <c r="D13" s="388">
        <v>13027.984829999999</v>
      </c>
      <c r="E13" s="389">
        <v>0.51418518374828148</v>
      </c>
      <c r="F13" s="388">
        <v>13195.41144</v>
      </c>
      <c r="G13" s="389">
        <v>0.51088174600928826</v>
      </c>
      <c r="H13" s="388">
        <v>49492.870579999995</v>
      </c>
      <c r="I13" s="389">
        <v>0.52284987804923344</v>
      </c>
      <c r="J13" s="388">
        <v>5613.5513799999999</v>
      </c>
      <c r="K13" s="389">
        <v>0.80793689387107903</v>
      </c>
      <c r="L13" s="388">
        <v>90249.073000000004</v>
      </c>
      <c r="M13" s="389">
        <v>0.52353575224549798</v>
      </c>
      <c r="N13" s="388">
        <v>50802.807799999995</v>
      </c>
      <c r="O13" s="389">
        <v>0.5175463478235337</v>
      </c>
      <c r="P13" s="388">
        <v>12570.80941</v>
      </c>
      <c r="Q13" s="389">
        <v>0.45233187650431167</v>
      </c>
      <c r="R13" s="388">
        <v>15216.5221</v>
      </c>
      <c r="S13" s="389">
        <v>0.19091329962297626</v>
      </c>
      <c r="T13" s="388">
        <v>18017.77419</v>
      </c>
      <c r="U13" s="389">
        <v>0.39639953568734371</v>
      </c>
      <c r="V13" s="388">
        <v>20203.601260000003</v>
      </c>
      <c r="W13" s="389">
        <v>0.37874275322485818</v>
      </c>
      <c r="X13" s="388">
        <v>14498.87563</v>
      </c>
      <c r="Y13" s="389">
        <v>0.24890479606961485</v>
      </c>
      <c r="Z13" s="388">
        <v>52006.793229999996</v>
      </c>
      <c r="AA13" s="389">
        <v>0.21532653028620047</v>
      </c>
      <c r="AB13" s="388">
        <v>40161.545700000002</v>
      </c>
      <c r="AC13" s="389">
        <v>0.21160415605320704</v>
      </c>
      <c r="AD13" s="388">
        <v>14902.42102</v>
      </c>
      <c r="AE13" s="389">
        <v>0.39870617759085725</v>
      </c>
      <c r="AF13" s="388">
        <v>993.66336999999999</v>
      </c>
      <c r="AG13" s="389">
        <v>0.32968379023632588</v>
      </c>
      <c r="AH13" s="388">
        <v>1242.7666200000001</v>
      </c>
      <c r="AI13" s="389">
        <v>0.6366186184965994</v>
      </c>
      <c r="AJ13" s="388">
        <v>37379.909079999998</v>
      </c>
      <c r="AK13" s="389">
        <v>0.61963514845531165</v>
      </c>
      <c r="AL13" s="388">
        <v>17494.464769999999</v>
      </c>
      <c r="AM13" s="389">
        <v>0.4116326547676275</v>
      </c>
      <c r="AN13" s="388">
        <v>30813.886129999999</v>
      </c>
      <c r="AO13" s="389">
        <v>0.5521003578549325</v>
      </c>
      <c r="AP13" s="388">
        <v>511413.32159000018</v>
      </c>
      <c r="AQ13" s="389">
        <v>0.37998476531679842</v>
      </c>
    </row>
    <row r="14" spans="1:43" ht="19.5">
      <c r="A14" s="372" t="s">
        <v>440</v>
      </c>
      <c r="B14" s="388">
        <v>0</v>
      </c>
      <c r="C14" s="389">
        <v>0</v>
      </c>
      <c r="D14" s="388">
        <v>0</v>
      </c>
      <c r="E14" s="389">
        <v>0</v>
      </c>
      <c r="F14" s="388">
        <v>0</v>
      </c>
      <c r="G14" s="389">
        <v>0</v>
      </c>
      <c r="H14" s="388">
        <v>0</v>
      </c>
      <c r="I14" s="389">
        <v>0</v>
      </c>
      <c r="J14" s="388">
        <v>0</v>
      </c>
      <c r="K14" s="389">
        <v>0</v>
      </c>
      <c r="L14" s="388">
        <v>0</v>
      </c>
      <c r="M14" s="389">
        <v>0</v>
      </c>
      <c r="N14" s="388">
        <v>0</v>
      </c>
      <c r="O14" s="389">
        <v>0</v>
      </c>
      <c r="P14" s="388">
        <v>0</v>
      </c>
      <c r="Q14" s="389">
        <v>0</v>
      </c>
      <c r="R14" s="388">
        <v>0</v>
      </c>
      <c r="S14" s="389">
        <v>0</v>
      </c>
      <c r="T14" s="388">
        <v>0</v>
      </c>
      <c r="U14" s="389">
        <v>0</v>
      </c>
      <c r="V14" s="388">
        <v>0</v>
      </c>
      <c r="W14" s="389">
        <v>0</v>
      </c>
      <c r="X14" s="388">
        <v>459.77276000000001</v>
      </c>
      <c r="Y14" s="389">
        <v>7.8930013600071128E-3</v>
      </c>
      <c r="Z14" s="388">
        <v>0</v>
      </c>
      <c r="AA14" s="389">
        <v>0</v>
      </c>
      <c r="AB14" s="388">
        <v>0</v>
      </c>
      <c r="AC14" s="389">
        <v>0</v>
      </c>
      <c r="AD14" s="388">
        <v>0</v>
      </c>
      <c r="AE14" s="389">
        <v>0</v>
      </c>
      <c r="AF14" s="388">
        <v>0</v>
      </c>
      <c r="AG14" s="389">
        <v>0</v>
      </c>
      <c r="AH14" s="388">
        <v>0</v>
      </c>
      <c r="AI14" s="389">
        <v>0</v>
      </c>
      <c r="AJ14" s="388">
        <v>0</v>
      </c>
      <c r="AK14" s="389">
        <v>0</v>
      </c>
      <c r="AL14" s="388">
        <v>0</v>
      </c>
      <c r="AM14" s="389">
        <v>0</v>
      </c>
      <c r="AN14" s="388">
        <v>0</v>
      </c>
      <c r="AO14" s="389">
        <v>0</v>
      </c>
      <c r="AP14" s="388">
        <v>459.77276000000001</v>
      </c>
      <c r="AQ14" s="389">
        <v>3.4161535676170538E-4</v>
      </c>
    </row>
    <row r="15" spans="1:43" ht="19.5">
      <c r="A15" s="372" t="s">
        <v>441</v>
      </c>
      <c r="B15" s="388">
        <v>852.98586999999998</v>
      </c>
      <c r="C15" s="389">
        <v>3.3170559654608071E-2</v>
      </c>
      <c r="D15" s="388">
        <v>1156.44814</v>
      </c>
      <c r="E15" s="389">
        <v>4.5642400349744525E-2</v>
      </c>
      <c r="F15" s="388">
        <v>1596.2158899999999</v>
      </c>
      <c r="G15" s="389">
        <v>6.1800085931308403E-2</v>
      </c>
      <c r="H15" s="388">
        <v>4060.6752200000001</v>
      </c>
      <c r="I15" s="389">
        <v>4.289756319837499E-2</v>
      </c>
      <c r="J15" s="388">
        <v>7.6389399999999998</v>
      </c>
      <c r="K15" s="389">
        <v>1.0994433003777976E-3</v>
      </c>
      <c r="L15" s="388">
        <v>7301.8635899999999</v>
      </c>
      <c r="M15" s="389">
        <v>4.2358181866141299E-2</v>
      </c>
      <c r="N15" s="388">
        <v>4511.91536</v>
      </c>
      <c r="O15" s="389">
        <v>4.596449325103847E-2</v>
      </c>
      <c r="P15" s="388">
        <v>742.75681999999995</v>
      </c>
      <c r="Q15" s="389">
        <v>2.6726408397355156E-2</v>
      </c>
      <c r="R15" s="388">
        <v>4501.7628099999993</v>
      </c>
      <c r="S15" s="389">
        <v>5.6481131925481279E-2</v>
      </c>
      <c r="T15" s="388">
        <v>326.29571999999996</v>
      </c>
      <c r="U15" s="389">
        <v>7.1786598356057812E-3</v>
      </c>
      <c r="V15" s="388">
        <v>863.07861000000003</v>
      </c>
      <c r="W15" s="389">
        <v>1.6179529817194758E-2</v>
      </c>
      <c r="X15" s="388">
        <v>4873.5876200000002</v>
      </c>
      <c r="Y15" s="389">
        <v>8.3665751996211832E-2</v>
      </c>
      <c r="Z15" s="388">
        <v>17309.430110000001</v>
      </c>
      <c r="AA15" s="389">
        <v>7.1667166832116283E-2</v>
      </c>
      <c r="AB15" s="388">
        <v>13742.84756</v>
      </c>
      <c r="AC15" s="389">
        <v>7.2408658805721102E-2</v>
      </c>
      <c r="AD15" s="388">
        <v>276.09615000000002</v>
      </c>
      <c r="AE15" s="389">
        <v>7.3868024843960533E-3</v>
      </c>
      <c r="AF15" s="388">
        <v>37.893709999999999</v>
      </c>
      <c r="AG15" s="389">
        <v>1.2572609916088748E-2</v>
      </c>
      <c r="AH15" s="388">
        <v>32.316310000000001</v>
      </c>
      <c r="AI15" s="389">
        <v>1.6554326690161537E-2</v>
      </c>
      <c r="AJ15" s="388">
        <v>5124.5041600000004</v>
      </c>
      <c r="AK15" s="389">
        <v>8.4947314589387507E-2</v>
      </c>
      <c r="AL15" s="388">
        <v>248.42660000000001</v>
      </c>
      <c r="AM15" s="389">
        <v>5.8453060563621638E-3</v>
      </c>
      <c r="AN15" s="388">
        <v>2523.4244399999998</v>
      </c>
      <c r="AO15" s="389">
        <v>4.5212847560551508E-2</v>
      </c>
      <c r="AP15" s="388">
        <v>70090.16363000001</v>
      </c>
      <c r="AQ15" s="389">
        <v>5.2077631249725975E-2</v>
      </c>
    </row>
    <row r="16" spans="1:43" ht="19.5">
      <c r="A16" s="373" t="s">
        <v>442</v>
      </c>
      <c r="B16" s="388">
        <v>0</v>
      </c>
      <c r="C16" s="389">
        <v>0</v>
      </c>
      <c r="D16" s="388">
        <v>0</v>
      </c>
      <c r="E16" s="389">
        <v>0</v>
      </c>
      <c r="F16" s="388">
        <v>0</v>
      </c>
      <c r="G16" s="389">
        <v>0</v>
      </c>
      <c r="H16" s="388">
        <v>0</v>
      </c>
      <c r="I16" s="389">
        <v>0</v>
      </c>
      <c r="J16" s="388">
        <v>0</v>
      </c>
      <c r="K16" s="389">
        <v>0</v>
      </c>
      <c r="L16" s="388">
        <v>0</v>
      </c>
      <c r="M16" s="389">
        <v>0</v>
      </c>
      <c r="N16" s="388">
        <v>0</v>
      </c>
      <c r="O16" s="389">
        <v>0</v>
      </c>
      <c r="P16" s="388">
        <v>0</v>
      </c>
      <c r="Q16" s="389">
        <v>0</v>
      </c>
      <c r="R16" s="388">
        <v>0</v>
      </c>
      <c r="S16" s="389">
        <v>0</v>
      </c>
      <c r="T16" s="388">
        <v>0</v>
      </c>
      <c r="U16" s="389">
        <v>0</v>
      </c>
      <c r="V16" s="388">
        <v>0</v>
      </c>
      <c r="W16" s="389">
        <v>0</v>
      </c>
      <c r="X16" s="388">
        <v>0</v>
      </c>
      <c r="Y16" s="389">
        <v>0</v>
      </c>
      <c r="Z16" s="388">
        <v>0</v>
      </c>
      <c r="AA16" s="389">
        <v>0</v>
      </c>
      <c r="AB16" s="388">
        <v>0</v>
      </c>
      <c r="AC16" s="389">
        <v>0</v>
      </c>
      <c r="AD16" s="388">
        <v>0</v>
      </c>
      <c r="AE16" s="389">
        <v>0</v>
      </c>
      <c r="AF16" s="388">
        <v>0</v>
      </c>
      <c r="AG16" s="389">
        <v>0</v>
      </c>
      <c r="AH16" s="388">
        <v>0</v>
      </c>
      <c r="AI16" s="389">
        <v>0</v>
      </c>
      <c r="AJ16" s="388">
        <v>0</v>
      </c>
      <c r="AK16" s="389">
        <v>0</v>
      </c>
      <c r="AL16" s="388">
        <v>0</v>
      </c>
      <c r="AM16" s="389">
        <v>0</v>
      </c>
      <c r="AN16" s="388">
        <v>0</v>
      </c>
      <c r="AO16" s="389">
        <v>0</v>
      </c>
      <c r="AP16" s="388">
        <v>0</v>
      </c>
      <c r="AQ16" s="389">
        <v>0</v>
      </c>
    </row>
    <row r="17" spans="1:43" s="265" customFormat="1" ht="19.5">
      <c r="A17" s="373" t="s">
        <v>443</v>
      </c>
      <c r="B17" s="388">
        <v>210.16720000000001</v>
      </c>
      <c r="C17" s="389">
        <v>8.1728946401444444E-3</v>
      </c>
      <c r="D17" s="388">
        <v>0</v>
      </c>
      <c r="E17" s="389">
        <v>0</v>
      </c>
      <c r="F17" s="388">
        <v>0</v>
      </c>
      <c r="G17" s="389">
        <v>0</v>
      </c>
      <c r="H17" s="388">
        <v>0</v>
      </c>
      <c r="I17" s="389">
        <v>0</v>
      </c>
      <c r="J17" s="388">
        <v>12.42793</v>
      </c>
      <c r="K17" s="389">
        <v>1.7887042411727598E-3</v>
      </c>
      <c r="L17" s="388">
        <v>0</v>
      </c>
      <c r="M17" s="389">
        <v>0</v>
      </c>
      <c r="N17" s="388">
        <v>0</v>
      </c>
      <c r="O17" s="389">
        <v>0</v>
      </c>
      <c r="P17" s="388">
        <v>65.348230000000001</v>
      </c>
      <c r="Q17" s="389">
        <v>2.3514068615678226E-3</v>
      </c>
      <c r="R17" s="388">
        <v>1309.9088000000002</v>
      </c>
      <c r="S17" s="389">
        <v>1.643470233011874E-2</v>
      </c>
      <c r="T17" s="388">
        <v>832.59801000000004</v>
      </c>
      <c r="U17" s="389">
        <v>1.8317549165500244E-2</v>
      </c>
      <c r="V17" s="388">
        <v>0</v>
      </c>
      <c r="W17" s="389">
        <v>0</v>
      </c>
      <c r="X17" s="388">
        <v>681.22322999999994</v>
      </c>
      <c r="Y17" s="389">
        <v>1.1694681261365804E-2</v>
      </c>
      <c r="Z17" s="388">
        <v>3733.1507000000001</v>
      </c>
      <c r="AA17" s="389">
        <v>1.5456565139701858E-2</v>
      </c>
      <c r="AB17" s="388">
        <v>2645.4585499999998</v>
      </c>
      <c r="AC17" s="389">
        <v>1.3938458146706509E-2</v>
      </c>
      <c r="AD17" s="388">
        <v>599.98680000000002</v>
      </c>
      <c r="AE17" s="389">
        <v>1.605232084853352E-2</v>
      </c>
      <c r="AF17" s="388">
        <v>27.635999999999999</v>
      </c>
      <c r="AG17" s="389">
        <v>9.1692433293290281E-3</v>
      </c>
      <c r="AH17" s="388">
        <v>0</v>
      </c>
      <c r="AI17" s="389">
        <v>0</v>
      </c>
      <c r="AJ17" s="388">
        <v>0</v>
      </c>
      <c r="AK17" s="389">
        <v>0</v>
      </c>
      <c r="AL17" s="388">
        <v>629.88245999999992</v>
      </c>
      <c r="AM17" s="389">
        <v>1.4820698581529908E-2</v>
      </c>
      <c r="AN17" s="388">
        <v>0</v>
      </c>
      <c r="AO17" s="389">
        <v>0</v>
      </c>
      <c r="AP17" s="388">
        <v>10747.787910000001</v>
      </c>
      <c r="AQ17" s="389">
        <v>7.9857045060124799E-3</v>
      </c>
    </row>
    <row r="18" spans="1:43"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c r="T18" s="388">
        <v>0</v>
      </c>
      <c r="U18" s="389">
        <v>0</v>
      </c>
      <c r="V18" s="388">
        <v>0</v>
      </c>
      <c r="W18" s="389">
        <v>0</v>
      </c>
      <c r="X18" s="388">
        <v>0</v>
      </c>
      <c r="Y18" s="389">
        <v>0</v>
      </c>
      <c r="Z18" s="388">
        <v>0</v>
      </c>
      <c r="AA18" s="389">
        <v>0</v>
      </c>
      <c r="AB18" s="388">
        <v>0</v>
      </c>
      <c r="AC18" s="389">
        <v>0</v>
      </c>
      <c r="AD18" s="388">
        <v>0</v>
      </c>
      <c r="AE18" s="389">
        <v>0</v>
      </c>
      <c r="AF18" s="388">
        <v>0</v>
      </c>
      <c r="AG18" s="389">
        <v>0</v>
      </c>
      <c r="AH18" s="388">
        <v>0</v>
      </c>
      <c r="AI18" s="389">
        <v>0</v>
      </c>
      <c r="AJ18" s="388">
        <v>0</v>
      </c>
      <c r="AK18" s="389">
        <v>0</v>
      </c>
      <c r="AL18" s="388">
        <v>0</v>
      </c>
      <c r="AM18" s="389">
        <v>0</v>
      </c>
      <c r="AN18" s="388">
        <v>0</v>
      </c>
      <c r="AO18" s="389">
        <v>0</v>
      </c>
      <c r="AP18" s="388">
        <v>0</v>
      </c>
      <c r="AQ18" s="389">
        <v>0</v>
      </c>
    </row>
    <row r="19" spans="1:43"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0</v>
      </c>
      <c r="Q19" s="389">
        <v>0</v>
      </c>
      <c r="R19" s="388">
        <v>0</v>
      </c>
      <c r="S19" s="389">
        <v>0</v>
      </c>
      <c r="T19" s="388">
        <v>973.86054000000001</v>
      </c>
      <c r="U19" s="389">
        <v>2.1425391494498788E-2</v>
      </c>
      <c r="V19" s="388">
        <v>0</v>
      </c>
      <c r="W19" s="389">
        <v>0</v>
      </c>
      <c r="X19" s="388">
        <v>0</v>
      </c>
      <c r="Y19" s="389">
        <v>0</v>
      </c>
      <c r="Z19" s="388">
        <v>0</v>
      </c>
      <c r="AA19" s="389">
        <v>0</v>
      </c>
      <c r="AB19" s="388">
        <v>0</v>
      </c>
      <c r="AC19" s="389">
        <v>0</v>
      </c>
      <c r="AD19" s="388">
        <v>973.86054000000001</v>
      </c>
      <c r="AE19" s="389">
        <v>2.605510962875535E-2</v>
      </c>
      <c r="AF19" s="388">
        <v>0</v>
      </c>
      <c r="AG19" s="389">
        <v>0</v>
      </c>
      <c r="AH19" s="388">
        <v>0</v>
      </c>
      <c r="AI19" s="389">
        <v>0</v>
      </c>
      <c r="AJ19" s="388">
        <v>0</v>
      </c>
      <c r="AK19" s="389">
        <v>0</v>
      </c>
      <c r="AL19" s="388">
        <v>1048.7728</v>
      </c>
      <c r="AM19" s="389">
        <v>2.4676898526920642E-2</v>
      </c>
      <c r="AN19" s="388">
        <v>561.84261000000004</v>
      </c>
      <c r="AO19" s="389">
        <v>1.0066679182576355E-2</v>
      </c>
      <c r="AP19" s="388">
        <v>3558.3364900000001</v>
      </c>
      <c r="AQ19" s="389">
        <v>2.6438764869618297E-3</v>
      </c>
    </row>
    <row r="20" spans="1:43" ht="19.5">
      <c r="A20" s="372" t="s">
        <v>446</v>
      </c>
      <c r="B20" s="388">
        <v>4403.5118700000003</v>
      </c>
      <c r="C20" s="389">
        <v>0.17124193765790019</v>
      </c>
      <c r="D20" s="388">
        <v>4207.0939200000003</v>
      </c>
      <c r="E20" s="389">
        <v>0.1660445102238792</v>
      </c>
      <c r="F20" s="388">
        <v>3895.36213</v>
      </c>
      <c r="G20" s="389">
        <v>0.15081525993803041</v>
      </c>
      <c r="H20" s="388">
        <v>15419.126249999999</v>
      </c>
      <c r="I20" s="389">
        <v>0.16288989070470347</v>
      </c>
      <c r="J20" s="388">
        <v>413.50109000000003</v>
      </c>
      <c r="K20" s="389">
        <v>5.9513624023675639E-2</v>
      </c>
      <c r="L20" s="388">
        <v>29959.629300000001</v>
      </c>
      <c r="M20" s="389">
        <v>0.17379610162391099</v>
      </c>
      <c r="N20" s="388">
        <v>16325.622079999999</v>
      </c>
      <c r="O20" s="389">
        <v>0.16631494299910018</v>
      </c>
      <c r="P20" s="388">
        <v>5852.5582899999999</v>
      </c>
      <c r="Q20" s="389">
        <v>0.21059094822968646</v>
      </c>
      <c r="R20" s="388">
        <v>31661.993010000002</v>
      </c>
      <c r="S20" s="389">
        <v>0.39724554129085188</v>
      </c>
      <c r="T20" s="388">
        <v>13750.48236</v>
      </c>
      <c r="U20" s="389">
        <v>0.3025171014745085</v>
      </c>
      <c r="V20" s="388">
        <v>15139.2917</v>
      </c>
      <c r="W20" s="389">
        <v>0.2838056912004332</v>
      </c>
      <c r="X20" s="388">
        <v>21520.246600000002</v>
      </c>
      <c r="Y20" s="389">
        <v>0.36944192970781575</v>
      </c>
      <c r="Z20" s="388">
        <v>96016.652860000002</v>
      </c>
      <c r="AA20" s="389">
        <v>0.39754292518293749</v>
      </c>
      <c r="AB20" s="388">
        <v>74512.709920000008</v>
      </c>
      <c r="AC20" s="389">
        <v>0.39259442890065432</v>
      </c>
      <c r="AD20" s="388">
        <v>11655.613890000001</v>
      </c>
      <c r="AE20" s="389">
        <v>0.31183961688641132</v>
      </c>
      <c r="AF20" s="388">
        <v>832.17888000000005</v>
      </c>
      <c r="AG20" s="389">
        <v>0.27610546548880088</v>
      </c>
      <c r="AH20" s="388">
        <v>270.93043999999998</v>
      </c>
      <c r="AI20" s="389">
        <v>0.13878660695076908</v>
      </c>
      <c r="AJ20" s="388">
        <v>8993.5209400000003</v>
      </c>
      <c r="AK20" s="389">
        <v>0.14908280463888315</v>
      </c>
      <c r="AL20" s="388">
        <v>13126.445529999999</v>
      </c>
      <c r="AM20" s="389">
        <v>0.30885618349652189</v>
      </c>
      <c r="AN20" s="388">
        <v>13269.366900000001</v>
      </c>
      <c r="AO20" s="389">
        <v>0.23775067458517921</v>
      </c>
      <c r="AP20" s="388">
        <v>381225.83796000009</v>
      </c>
      <c r="AQ20" s="389">
        <v>0.28325427683337639</v>
      </c>
    </row>
    <row r="21" spans="1:43" s="265" customFormat="1" ht="19.5">
      <c r="A21" s="372" t="s">
        <v>447</v>
      </c>
      <c r="B21" s="388">
        <v>1741.30565</v>
      </c>
      <c r="C21" s="389">
        <v>6.7715169701733843E-2</v>
      </c>
      <c r="D21" s="388">
        <v>1844.4601299999999</v>
      </c>
      <c r="E21" s="389">
        <v>7.2796682160431184E-2</v>
      </c>
      <c r="F21" s="388">
        <v>1988.23369</v>
      </c>
      <c r="G21" s="389">
        <v>7.6977690588910505E-2</v>
      </c>
      <c r="H21" s="388">
        <v>6870.5693300000003</v>
      </c>
      <c r="I21" s="389">
        <v>7.258169296348993E-2</v>
      </c>
      <c r="J21" s="388">
        <v>10.069879999999999</v>
      </c>
      <c r="K21" s="389">
        <v>1.4493191596750827E-3</v>
      </c>
      <c r="L21" s="388">
        <v>12108.594560000001</v>
      </c>
      <c r="M21" s="389">
        <v>7.024207508043151E-2</v>
      </c>
      <c r="N21" s="388">
        <v>7111.2126500000004</v>
      </c>
      <c r="O21" s="389">
        <v>7.244446311103328E-2</v>
      </c>
      <c r="P21" s="388">
        <v>1843.4382700000001</v>
      </c>
      <c r="Q21" s="389">
        <v>6.6331917436091486E-2</v>
      </c>
      <c r="R21" s="388">
        <v>6321.9010699999999</v>
      </c>
      <c r="S21" s="389">
        <v>7.9317401521318998E-2</v>
      </c>
      <c r="T21" s="388">
        <v>5856.1311500000002</v>
      </c>
      <c r="U21" s="389">
        <v>0.1288376491072114</v>
      </c>
      <c r="V21" s="388">
        <v>3634.3735299999998</v>
      </c>
      <c r="W21" s="389">
        <v>6.8131053433775124E-2</v>
      </c>
      <c r="X21" s="388">
        <v>4474.4963200000002</v>
      </c>
      <c r="Y21" s="389">
        <v>7.6814480133853127E-2</v>
      </c>
      <c r="Z21" s="388">
        <v>19100.560859999998</v>
      </c>
      <c r="AA21" s="389">
        <v>7.9083082056513196E-2</v>
      </c>
      <c r="AB21" s="388">
        <v>14508.881630000002</v>
      </c>
      <c r="AC21" s="389">
        <v>7.6444758265168791E-2</v>
      </c>
      <c r="AD21" s="388">
        <v>4970.4559800000006</v>
      </c>
      <c r="AE21" s="389">
        <v>0.13298184919146908</v>
      </c>
      <c r="AF21" s="388">
        <v>199.26510000000002</v>
      </c>
      <c r="AG21" s="389">
        <v>6.6113409644777896E-2</v>
      </c>
      <c r="AH21" s="388">
        <v>66.578279999999992</v>
      </c>
      <c r="AI21" s="389">
        <v>3.4105335590265344E-2</v>
      </c>
      <c r="AJ21" s="388">
        <v>2297.6139700000003</v>
      </c>
      <c r="AK21" s="389">
        <v>3.8086833500504284E-2</v>
      </c>
      <c r="AL21" s="388">
        <v>5609.8641699999998</v>
      </c>
      <c r="AM21" s="389">
        <v>0.13199622346508022</v>
      </c>
      <c r="AN21" s="388">
        <v>3796.8133700000003</v>
      </c>
      <c r="AO21" s="389">
        <v>6.8028485970308625E-2</v>
      </c>
      <c r="AP21" s="388">
        <v>104354.81959000001</v>
      </c>
      <c r="AQ21" s="389">
        <v>7.7536583341825768E-2</v>
      </c>
    </row>
    <row r="22" spans="1:43" s="265" customFormat="1" ht="19.5">
      <c r="A22" s="372" t="s">
        <v>448</v>
      </c>
      <c r="B22" s="388">
        <v>278.64607000000001</v>
      </c>
      <c r="C22" s="389">
        <v>1.083587244822367E-2</v>
      </c>
      <c r="D22" s="388">
        <v>292.02026000000001</v>
      </c>
      <c r="E22" s="389">
        <v>1.1525381170275814E-2</v>
      </c>
      <c r="F22" s="388">
        <v>285.33315999999996</v>
      </c>
      <c r="G22" s="389">
        <v>1.1047135865219189E-2</v>
      </c>
      <c r="H22" s="388">
        <v>1028.3893399999999</v>
      </c>
      <c r="I22" s="389">
        <v>1.0864054452792496E-2</v>
      </c>
      <c r="J22" s="388">
        <v>256.35233999999997</v>
      </c>
      <c r="K22" s="389">
        <v>3.6895807893395062E-2</v>
      </c>
      <c r="L22" s="388">
        <v>1865.0648799999999</v>
      </c>
      <c r="M22" s="389">
        <v>1.081925955003947E-2</v>
      </c>
      <c r="N22" s="388">
        <v>1093.7754199999999</v>
      </c>
      <c r="O22" s="389">
        <v>1.1142680857103172E-2</v>
      </c>
      <c r="P22" s="388">
        <v>1443.0809400000001</v>
      </c>
      <c r="Q22" s="389">
        <v>5.19259729622936E-2</v>
      </c>
      <c r="R22" s="388">
        <v>12017.14702</v>
      </c>
      <c r="S22" s="389">
        <v>0.15077250731575623</v>
      </c>
      <c r="T22" s="388">
        <v>2195.96245</v>
      </c>
      <c r="U22" s="389">
        <v>4.8312210286771372E-2</v>
      </c>
      <c r="V22" s="388">
        <v>2827.20507</v>
      </c>
      <c r="W22" s="389">
        <v>5.2999632014271783E-2</v>
      </c>
      <c r="X22" s="388">
        <v>7809.6403099999998</v>
      </c>
      <c r="Y22" s="389">
        <v>0.13406949465208937</v>
      </c>
      <c r="Z22" s="388">
        <v>36222.708270000003</v>
      </c>
      <c r="AA22" s="389">
        <v>0.14997483222728517</v>
      </c>
      <c r="AB22" s="388">
        <v>29014.617140000002</v>
      </c>
      <c r="AC22" s="389">
        <v>0.15287294017462619</v>
      </c>
      <c r="AD22" s="388">
        <v>1983.60699</v>
      </c>
      <c r="AE22" s="389">
        <v>5.3070327281989904E-2</v>
      </c>
      <c r="AF22" s="388">
        <v>111.91394</v>
      </c>
      <c r="AG22" s="389">
        <v>3.7131500499490842E-2</v>
      </c>
      <c r="AH22" s="388">
        <v>91.69511</v>
      </c>
      <c r="AI22" s="389">
        <v>4.6971662508197808E-2</v>
      </c>
      <c r="AJ22" s="388">
        <v>3748.2580400000002</v>
      </c>
      <c r="AK22" s="389">
        <v>6.213370990532692E-2</v>
      </c>
      <c r="AL22" s="388">
        <v>2069.0511699999997</v>
      </c>
      <c r="AM22" s="389">
        <v>4.8683342826107263E-2</v>
      </c>
      <c r="AN22" s="388">
        <v>3433.134</v>
      </c>
      <c r="AO22" s="389">
        <v>6.1512348749759457E-2</v>
      </c>
      <c r="AP22" s="388">
        <v>108067.60192000002</v>
      </c>
      <c r="AQ22" s="389">
        <v>8.0295214497446005E-2</v>
      </c>
    </row>
    <row r="23" spans="1:43"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c r="T23" s="388">
        <v>0</v>
      </c>
      <c r="U23" s="389">
        <v>0</v>
      </c>
      <c r="V23" s="388">
        <v>0</v>
      </c>
      <c r="W23" s="389">
        <v>0</v>
      </c>
      <c r="X23" s="388">
        <v>0</v>
      </c>
      <c r="Y23" s="389">
        <v>0</v>
      </c>
      <c r="Z23" s="388">
        <v>0</v>
      </c>
      <c r="AA23" s="389">
        <v>0</v>
      </c>
      <c r="AB23" s="388">
        <v>0</v>
      </c>
      <c r="AC23" s="389">
        <v>0</v>
      </c>
      <c r="AD23" s="388">
        <v>0</v>
      </c>
      <c r="AE23" s="389">
        <v>0</v>
      </c>
      <c r="AF23" s="388">
        <v>0</v>
      </c>
      <c r="AG23" s="389">
        <v>0</v>
      </c>
      <c r="AH23" s="388">
        <v>0</v>
      </c>
      <c r="AI23" s="389">
        <v>0</v>
      </c>
      <c r="AJ23" s="388">
        <v>0</v>
      </c>
      <c r="AK23" s="389">
        <v>0</v>
      </c>
      <c r="AL23" s="388">
        <v>0</v>
      </c>
      <c r="AM23" s="389">
        <v>0</v>
      </c>
      <c r="AN23" s="388">
        <v>0</v>
      </c>
      <c r="AO23" s="389">
        <v>0</v>
      </c>
      <c r="AP23" s="388">
        <v>0</v>
      </c>
      <c r="AQ23" s="389">
        <v>0</v>
      </c>
    </row>
    <row r="24" spans="1:43" ht="19.5">
      <c r="A24" s="372" t="s">
        <v>449</v>
      </c>
      <c r="B24" s="388">
        <v>0</v>
      </c>
      <c r="C24" s="389">
        <v>0</v>
      </c>
      <c r="D24" s="388">
        <v>0</v>
      </c>
      <c r="E24" s="389">
        <v>0</v>
      </c>
      <c r="F24" s="388">
        <v>0</v>
      </c>
      <c r="G24" s="389">
        <v>0</v>
      </c>
      <c r="H24" s="388">
        <v>0</v>
      </c>
      <c r="I24" s="389">
        <v>0</v>
      </c>
      <c r="J24" s="388">
        <v>0</v>
      </c>
      <c r="K24" s="389">
        <v>0</v>
      </c>
      <c r="L24" s="388">
        <v>0</v>
      </c>
      <c r="M24" s="389">
        <v>0</v>
      </c>
      <c r="N24" s="388">
        <v>0</v>
      </c>
      <c r="O24" s="389">
        <v>0</v>
      </c>
      <c r="P24" s="388">
        <v>0</v>
      </c>
      <c r="Q24" s="389">
        <v>0</v>
      </c>
      <c r="R24" s="388">
        <v>0</v>
      </c>
      <c r="S24" s="389">
        <v>0</v>
      </c>
      <c r="T24" s="388">
        <v>0</v>
      </c>
      <c r="U24" s="389">
        <v>0</v>
      </c>
      <c r="V24" s="388">
        <v>0</v>
      </c>
      <c r="W24" s="389">
        <v>0</v>
      </c>
      <c r="X24" s="388">
        <v>0</v>
      </c>
      <c r="Y24" s="389">
        <v>0</v>
      </c>
      <c r="Z24" s="388">
        <v>0</v>
      </c>
      <c r="AA24" s="389">
        <v>0</v>
      </c>
      <c r="AB24" s="388">
        <v>0</v>
      </c>
      <c r="AC24" s="389">
        <v>0</v>
      </c>
      <c r="AD24" s="388">
        <v>0</v>
      </c>
      <c r="AE24" s="389">
        <v>0</v>
      </c>
      <c r="AF24" s="388">
        <v>0</v>
      </c>
      <c r="AG24" s="389">
        <v>0</v>
      </c>
      <c r="AH24" s="388">
        <v>0</v>
      </c>
      <c r="AI24" s="389">
        <v>0</v>
      </c>
      <c r="AJ24" s="388">
        <v>0</v>
      </c>
      <c r="AK24" s="389">
        <v>0</v>
      </c>
      <c r="AL24" s="388">
        <v>0</v>
      </c>
      <c r="AM24" s="389">
        <v>0</v>
      </c>
      <c r="AN24" s="388">
        <v>0</v>
      </c>
      <c r="AO24" s="389">
        <v>0</v>
      </c>
      <c r="AP24" s="388">
        <v>0</v>
      </c>
      <c r="AQ24" s="389">
        <v>0</v>
      </c>
    </row>
    <row r="25" spans="1:43" ht="19.5">
      <c r="A25" s="373" t="s">
        <v>442</v>
      </c>
      <c r="B25" s="388">
        <v>174.55145999999999</v>
      </c>
      <c r="C25" s="389">
        <v>6.7878845598332536E-3</v>
      </c>
      <c r="D25" s="388">
        <v>169.04567</v>
      </c>
      <c r="E25" s="389">
        <v>6.671851404880808E-3</v>
      </c>
      <c r="F25" s="388">
        <v>171.78831</v>
      </c>
      <c r="G25" s="389">
        <v>6.6510629210652997E-3</v>
      </c>
      <c r="H25" s="388">
        <v>641.51328999999998</v>
      </c>
      <c r="I25" s="389">
        <v>6.7770396324314912E-3</v>
      </c>
      <c r="J25" s="388">
        <v>0</v>
      </c>
      <c r="K25" s="389">
        <v>0</v>
      </c>
      <c r="L25" s="388">
        <v>1165.1475800000001</v>
      </c>
      <c r="M25" s="389">
        <v>6.7590324697553569E-3</v>
      </c>
      <c r="N25" s="388">
        <v>668.09404000000006</v>
      </c>
      <c r="O25" s="389">
        <v>6.8061126023957665E-3</v>
      </c>
      <c r="P25" s="388">
        <v>0</v>
      </c>
      <c r="Q25" s="389">
        <v>0</v>
      </c>
      <c r="R25" s="388">
        <v>728.63693000000001</v>
      </c>
      <c r="S25" s="389">
        <v>9.1418051785601903E-3</v>
      </c>
      <c r="T25" s="388">
        <v>0</v>
      </c>
      <c r="U25" s="389">
        <v>0</v>
      </c>
      <c r="V25" s="388">
        <v>0</v>
      </c>
      <c r="W25" s="389">
        <v>0</v>
      </c>
      <c r="X25" s="388">
        <v>0</v>
      </c>
      <c r="Y25" s="389">
        <v>0</v>
      </c>
      <c r="Z25" s="388">
        <v>2206.3354300000001</v>
      </c>
      <c r="AA25" s="389">
        <v>9.1350095493940575E-3</v>
      </c>
      <c r="AB25" s="388">
        <v>1695.1239599999999</v>
      </c>
      <c r="AC25" s="389">
        <v>8.931311499830303E-3</v>
      </c>
      <c r="AD25" s="388">
        <v>0</v>
      </c>
      <c r="AE25" s="389">
        <v>0</v>
      </c>
      <c r="AF25" s="388">
        <v>0</v>
      </c>
      <c r="AG25" s="389">
        <v>0</v>
      </c>
      <c r="AH25" s="388">
        <v>0</v>
      </c>
      <c r="AI25" s="389">
        <v>0</v>
      </c>
      <c r="AJ25" s="388">
        <v>0</v>
      </c>
      <c r="AK25" s="389">
        <v>0</v>
      </c>
      <c r="AL25" s="388">
        <v>0</v>
      </c>
      <c r="AM25" s="389">
        <v>0</v>
      </c>
      <c r="AN25" s="388">
        <v>0</v>
      </c>
      <c r="AO25" s="389">
        <v>0</v>
      </c>
      <c r="AP25" s="388">
        <v>7620.2366699999993</v>
      </c>
      <c r="AQ25" s="389">
        <v>5.6619053913300119E-3</v>
      </c>
    </row>
    <row r="26" spans="1:43" ht="39">
      <c r="A26" s="373" t="s">
        <v>450</v>
      </c>
      <c r="B26" s="388">
        <v>2209.0086900000001</v>
      </c>
      <c r="C26" s="389">
        <v>8.5903010948109412E-2</v>
      </c>
      <c r="D26" s="388">
        <v>1901.5678600000001</v>
      </c>
      <c r="E26" s="389">
        <v>7.5050595488291377E-2</v>
      </c>
      <c r="F26" s="388">
        <v>1450.0069699999999</v>
      </c>
      <c r="G26" s="389">
        <v>5.6139370562835411E-2</v>
      </c>
      <c r="H26" s="388">
        <v>6878.6542900000004</v>
      </c>
      <c r="I26" s="389">
        <v>7.2667103655989579E-2</v>
      </c>
      <c r="J26" s="388">
        <v>147.07886999999999</v>
      </c>
      <c r="K26" s="389">
        <v>2.1168496970605483E-2</v>
      </c>
      <c r="L26" s="388">
        <v>14820.822279999998</v>
      </c>
      <c r="M26" s="389">
        <v>8.5975734523684635E-2</v>
      </c>
      <c r="N26" s="388">
        <v>7452.5399699999998</v>
      </c>
      <c r="O26" s="389">
        <v>7.5921686428567989E-2</v>
      </c>
      <c r="P26" s="388">
        <v>2566.03908</v>
      </c>
      <c r="Q26" s="389">
        <v>9.2333057831301371E-2</v>
      </c>
      <c r="R26" s="388">
        <v>12594.307989999999</v>
      </c>
      <c r="S26" s="389">
        <v>0.15801382727521646</v>
      </c>
      <c r="T26" s="388">
        <v>5698.3887599999998</v>
      </c>
      <c r="U26" s="389">
        <v>0.12536724208052571</v>
      </c>
      <c r="V26" s="388">
        <v>8677.713099999999</v>
      </c>
      <c r="W26" s="389">
        <v>0.16267500575238625</v>
      </c>
      <c r="X26" s="388">
        <v>9236.1099700000013</v>
      </c>
      <c r="Y26" s="389">
        <v>0.15855795492187327</v>
      </c>
      <c r="Z26" s="388">
        <v>38487.048299999995</v>
      </c>
      <c r="AA26" s="389">
        <v>0.159350001349745</v>
      </c>
      <c r="AB26" s="388">
        <v>29294.087190000002</v>
      </c>
      <c r="AC26" s="389">
        <v>0.15434541896102902</v>
      </c>
      <c r="AD26" s="388">
        <v>4701.5509199999997</v>
      </c>
      <c r="AE26" s="389">
        <v>0.12578744041295231</v>
      </c>
      <c r="AF26" s="388">
        <v>520.99984000000006</v>
      </c>
      <c r="AG26" s="389">
        <v>0.17286055534453218</v>
      </c>
      <c r="AH26" s="388">
        <v>112.65705</v>
      </c>
      <c r="AI26" s="389">
        <v>5.770960885230593E-2</v>
      </c>
      <c r="AJ26" s="388">
        <v>2947.6489300000003</v>
      </c>
      <c r="AK26" s="389">
        <v>4.8862261233051957E-2</v>
      </c>
      <c r="AL26" s="388">
        <v>5447.5301900000004</v>
      </c>
      <c r="AM26" s="389">
        <v>0.12817661720533441</v>
      </c>
      <c r="AN26" s="388">
        <v>6039.4195300000001</v>
      </c>
      <c r="AO26" s="389">
        <v>0.10820983986511111</v>
      </c>
      <c r="AP26" s="388">
        <v>161183.17978000001</v>
      </c>
      <c r="AQ26" s="389">
        <v>0.11976057360277455</v>
      </c>
    </row>
    <row r="27" spans="1:43"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0</v>
      </c>
      <c r="Q27" s="389">
        <v>0</v>
      </c>
      <c r="R27" s="388">
        <v>0</v>
      </c>
      <c r="S27" s="389">
        <v>0</v>
      </c>
      <c r="T27" s="388">
        <v>0</v>
      </c>
      <c r="U27" s="389">
        <v>0</v>
      </c>
      <c r="V27" s="388">
        <v>0</v>
      </c>
      <c r="W27" s="389">
        <v>0</v>
      </c>
      <c r="X27" s="388">
        <v>0</v>
      </c>
      <c r="Y27" s="389">
        <v>0</v>
      </c>
      <c r="Z27" s="388">
        <v>0</v>
      </c>
      <c r="AA27" s="389">
        <v>0</v>
      </c>
      <c r="AB27" s="388">
        <v>0</v>
      </c>
      <c r="AC27" s="389">
        <v>0</v>
      </c>
      <c r="AD27" s="388">
        <v>0</v>
      </c>
      <c r="AE27" s="389">
        <v>0</v>
      </c>
      <c r="AF27" s="388">
        <v>0</v>
      </c>
      <c r="AG27" s="389">
        <v>0</v>
      </c>
      <c r="AH27" s="388">
        <v>0</v>
      </c>
      <c r="AI27" s="389">
        <v>0</v>
      </c>
      <c r="AJ27" s="388">
        <v>0</v>
      </c>
      <c r="AK27" s="389">
        <v>0</v>
      </c>
      <c r="AL27" s="388">
        <v>0</v>
      </c>
      <c r="AM27" s="389">
        <v>0</v>
      </c>
      <c r="AN27" s="388">
        <v>0</v>
      </c>
      <c r="AO27" s="389">
        <v>0</v>
      </c>
      <c r="AP27" s="388">
        <v>0</v>
      </c>
      <c r="AQ27" s="389">
        <v>0</v>
      </c>
    </row>
    <row r="28" spans="1:43" ht="19.5">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0</v>
      </c>
      <c r="Q28" s="389">
        <v>0</v>
      </c>
      <c r="R28" s="388">
        <v>0</v>
      </c>
      <c r="S28" s="389">
        <v>0</v>
      </c>
      <c r="T28" s="388">
        <v>0</v>
      </c>
      <c r="U28" s="389">
        <v>0</v>
      </c>
      <c r="V28" s="388">
        <v>0</v>
      </c>
      <c r="W28" s="389">
        <v>0</v>
      </c>
      <c r="X28" s="388">
        <v>0</v>
      </c>
      <c r="Y28" s="389">
        <v>0</v>
      </c>
      <c r="Z28" s="388">
        <v>0</v>
      </c>
      <c r="AA28" s="389">
        <v>0</v>
      </c>
      <c r="AB28" s="388">
        <v>0</v>
      </c>
      <c r="AC28" s="389">
        <v>0</v>
      </c>
      <c r="AD28" s="388">
        <v>0</v>
      </c>
      <c r="AE28" s="389">
        <v>0</v>
      </c>
      <c r="AF28" s="388">
        <v>0</v>
      </c>
      <c r="AG28" s="389">
        <v>0</v>
      </c>
      <c r="AH28" s="388">
        <v>0</v>
      </c>
      <c r="AI28" s="389">
        <v>0</v>
      </c>
      <c r="AJ28" s="388">
        <v>0</v>
      </c>
      <c r="AK28" s="389">
        <v>0</v>
      </c>
      <c r="AL28" s="388">
        <v>0</v>
      </c>
      <c r="AM28" s="389">
        <v>0</v>
      </c>
      <c r="AN28" s="388">
        <v>0</v>
      </c>
      <c r="AO28" s="389">
        <v>0</v>
      </c>
      <c r="AP28" s="388">
        <v>0</v>
      </c>
      <c r="AQ28" s="389">
        <v>0</v>
      </c>
    </row>
    <row r="29" spans="1:43"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c r="T29" s="388">
        <v>0</v>
      </c>
      <c r="U29" s="389">
        <v>0</v>
      </c>
      <c r="V29" s="388">
        <v>0</v>
      </c>
      <c r="W29" s="389">
        <v>0</v>
      </c>
      <c r="X29" s="388">
        <v>0</v>
      </c>
      <c r="Y29" s="389">
        <v>0</v>
      </c>
      <c r="Z29" s="388">
        <v>0</v>
      </c>
      <c r="AA29" s="389">
        <v>0</v>
      </c>
      <c r="AB29" s="388">
        <v>0</v>
      </c>
      <c r="AC29" s="389">
        <v>0</v>
      </c>
      <c r="AD29" s="388">
        <v>0</v>
      </c>
      <c r="AE29" s="389">
        <v>0</v>
      </c>
      <c r="AF29" s="388">
        <v>0</v>
      </c>
      <c r="AG29" s="389">
        <v>0</v>
      </c>
      <c r="AH29" s="388">
        <v>0</v>
      </c>
      <c r="AI29" s="389">
        <v>0</v>
      </c>
      <c r="AJ29" s="388">
        <v>0</v>
      </c>
      <c r="AK29" s="389">
        <v>0</v>
      </c>
      <c r="AL29" s="388">
        <v>0</v>
      </c>
      <c r="AM29" s="389">
        <v>0</v>
      </c>
      <c r="AN29" s="388">
        <v>0</v>
      </c>
      <c r="AO29" s="389">
        <v>0</v>
      </c>
      <c r="AP29" s="388">
        <v>0</v>
      </c>
      <c r="AQ29" s="389">
        <v>0</v>
      </c>
    </row>
    <row r="30" spans="1:43" ht="18">
      <c r="A30" s="365" t="s">
        <v>452</v>
      </c>
      <c r="B30" s="386">
        <v>25831.44641</v>
      </c>
      <c r="C30" s="387">
        <v>1.0045225416309846</v>
      </c>
      <c r="D30" s="386">
        <v>25449.75603</v>
      </c>
      <c r="E30" s="387">
        <v>1.0044444825036294</v>
      </c>
      <c r="F30" s="386">
        <v>25916.105769999998</v>
      </c>
      <c r="G30" s="387">
        <v>1.0033840495040289</v>
      </c>
      <c r="H30" s="386">
        <v>95199.473050000001</v>
      </c>
      <c r="I30" s="387">
        <v>1.0057010694921746</v>
      </c>
      <c r="J30" s="386">
        <v>6972.9529199999997</v>
      </c>
      <c r="K30" s="387">
        <v>1.0035903373692947</v>
      </c>
      <c r="L30" s="386">
        <v>173106.07683999999</v>
      </c>
      <c r="M30" s="387">
        <v>1.004190039233936</v>
      </c>
      <c r="N30" s="386">
        <v>98717.755540000013</v>
      </c>
      <c r="O30" s="387">
        <v>1.0056730337858102</v>
      </c>
      <c r="P30" s="386">
        <v>27914.89702</v>
      </c>
      <c r="Q30" s="387">
        <v>1.0044538374304426</v>
      </c>
      <c r="R30" s="386">
        <v>79845.614079999999</v>
      </c>
      <c r="S30" s="387">
        <v>1.0017788259536371</v>
      </c>
      <c r="T30" s="386">
        <v>45565.744479999994</v>
      </c>
      <c r="U30" s="387">
        <v>1.0024678833606884</v>
      </c>
      <c r="V30" s="386">
        <v>53429.118130000003</v>
      </c>
      <c r="W30" s="387">
        <v>1.0015982320437253</v>
      </c>
      <c r="X30" s="386">
        <v>58329.813889999998</v>
      </c>
      <c r="Y30" s="387">
        <v>1.0013583674742534</v>
      </c>
      <c r="Z30" s="386">
        <v>241754.89635</v>
      </c>
      <c r="AA30" s="387">
        <v>1.0009508331061068</v>
      </c>
      <c r="AB30" s="386">
        <v>190042.93268</v>
      </c>
      <c r="AC30" s="387">
        <v>1.0013029549215742</v>
      </c>
      <c r="AD30" s="386">
        <v>37512.692999999999</v>
      </c>
      <c r="AE30" s="387">
        <v>1.0036317197787308</v>
      </c>
      <c r="AF30" s="386">
        <v>3017.6563799999999</v>
      </c>
      <c r="AG30" s="387">
        <v>1.0012167329759076</v>
      </c>
      <c r="AH30" s="386">
        <v>1954.13408</v>
      </c>
      <c r="AI30" s="387">
        <v>1.0010231352743633</v>
      </c>
      <c r="AJ30" s="386">
        <v>60434.33498</v>
      </c>
      <c r="AK30" s="387">
        <v>1.001801209494283</v>
      </c>
      <c r="AL30" s="386">
        <v>42707.66128</v>
      </c>
      <c r="AM30" s="387">
        <v>1.004881728176644</v>
      </c>
      <c r="AN30" s="386">
        <v>55965.795619999997</v>
      </c>
      <c r="AO30" s="387">
        <v>1.002753617608634</v>
      </c>
      <c r="AP30" s="386">
        <v>1349668.8585300003</v>
      </c>
      <c r="AQ30" s="387">
        <v>1.0028162795396789</v>
      </c>
    </row>
    <row r="31" spans="1:43" ht="19.5">
      <c r="A31" s="372" t="s">
        <v>453</v>
      </c>
      <c r="B31" s="388">
        <v>116.29783</v>
      </c>
      <c r="C31" s="389">
        <v>4.522541630984425E-3</v>
      </c>
      <c r="D31" s="388">
        <v>112.6105</v>
      </c>
      <c r="E31" s="389">
        <v>4.444482503629524E-3</v>
      </c>
      <c r="F31" s="388">
        <v>87.405600000000007</v>
      </c>
      <c r="G31" s="389">
        <v>3.3840495040289133E-3</v>
      </c>
      <c r="H31" s="388">
        <v>539.66216000000009</v>
      </c>
      <c r="I31" s="389">
        <v>5.7010694921746435E-3</v>
      </c>
      <c r="J31" s="388">
        <v>24.945689999999999</v>
      </c>
      <c r="K31" s="389">
        <v>3.5903373692948788E-3</v>
      </c>
      <c r="L31" s="388">
        <v>722.2948100000001</v>
      </c>
      <c r="M31" s="389">
        <v>4.1900392339361651E-3</v>
      </c>
      <c r="N31" s="388">
        <v>556.87002000000007</v>
      </c>
      <c r="O31" s="389">
        <v>5.6730337858101271E-3</v>
      </c>
      <c r="P31" s="388">
        <v>123.77713</v>
      </c>
      <c r="Q31" s="389">
        <v>4.4538374304426056E-3</v>
      </c>
      <c r="R31" s="388">
        <v>141.77924999999999</v>
      </c>
      <c r="S31" s="389">
        <v>1.7788259536369914E-3</v>
      </c>
      <c r="T31" s="388">
        <v>112.17411</v>
      </c>
      <c r="U31" s="389">
        <v>2.46788336068835E-3</v>
      </c>
      <c r="V31" s="388">
        <v>85.255870000000002</v>
      </c>
      <c r="W31" s="389">
        <v>1.5982320437252871E-3</v>
      </c>
      <c r="X31" s="388">
        <v>79.125839999999997</v>
      </c>
      <c r="Y31" s="389">
        <v>1.3583674742533793E-3</v>
      </c>
      <c r="Z31" s="388">
        <v>229.65020000000001</v>
      </c>
      <c r="AA31" s="389">
        <v>9.5083310610674242E-4</v>
      </c>
      <c r="AB31" s="388">
        <v>247.29516000000001</v>
      </c>
      <c r="AC31" s="389">
        <v>1.3029549215742163E-3</v>
      </c>
      <c r="AD31" s="388">
        <v>135.74260999999998</v>
      </c>
      <c r="AE31" s="389">
        <v>3.6317197787307225E-3</v>
      </c>
      <c r="AF31" s="388">
        <v>3.6672199999999999</v>
      </c>
      <c r="AG31" s="389">
        <v>1.2167329759075842E-3</v>
      </c>
      <c r="AH31" s="388">
        <v>1.9972999999999999</v>
      </c>
      <c r="AI31" s="389">
        <v>1.0231352743633056E-3</v>
      </c>
      <c r="AJ31" s="388">
        <v>108.65917999999999</v>
      </c>
      <c r="AK31" s="389">
        <v>1.8012094942830297E-3</v>
      </c>
      <c r="AL31" s="388">
        <v>207.47435999999999</v>
      </c>
      <c r="AM31" s="389">
        <v>4.8817281766439817E-3</v>
      </c>
      <c r="AN31" s="388">
        <v>153.68520999999998</v>
      </c>
      <c r="AO31" s="389">
        <v>2.7536176086339825E-3</v>
      </c>
      <c r="AP31" s="388">
        <v>3790.3700500000004</v>
      </c>
      <c r="AQ31" s="389">
        <v>2.8162795396787605E-3</v>
      </c>
    </row>
    <row r="32" spans="1:43" ht="22.5" customHeight="1">
      <c r="A32" s="946" t="s">
        <v>454</v>
      </c>
      <c r="B32" s="947">
        <v>25715.148579999997</v>
      </c>
      <c r="C32" s="948">
        <v>1</v>
      </c>
      <c r="D32" s="947">
        <v>25337.145530000002</v>
      </c>
      <c r="E32" s="948">
        <v>1</v>
      </c>
      <c r="F32" s="947">
        <v>25828.70017</v>
      </c>
      <c r="G32" s="948">
        <v>1</v>
      </c>
      <c r="H32" s="947">
        <v>94659.810889999993</v>
      </c>
      <c r="I32" s="948">
        <v>1</v>
      </c>
      <c r="J32" s="947">
        <v>6948.0072300000002</v>
      </c>
      <c r="K32" s="948">
        <v>1</v>
      </c>
      <c r="L32" s="947">
        <v>172383.78203</v>
      </c>
      <c r="M32" s="948">
        <v>1</v>
      </c>
      <c r="N32" s="947">
        <v>98160.885519999996</v>
      </c>
      <c r="O32" s="948">
        <v>1</v>
      </c>
      <c r="P32" s="947">
        <v>27791.119890000002</v>
      </c>
      <c r="Q32" s="948">
        <v>1</v>
      </c>
      <c r="R32" s="947">
        <v>79703.834829999993</v>
      </c>
      <c r="S32" s="948">
        <v>1</v>
      </c>
      <c r="T32" s="947">
        <v>45453.570369999994</v>
      </c>
      <c r="U32" s="948">
        <v>1</v>
      </c>
      <c r="V32" s="947">
        <v>53343.862259999994</v>
      </c>
      <c r="W32" s="948">
        <v>1</v>
      </c>
      <c r="X32" s="947">
        <v>58250.688049999997</v>
      </c>
      <c r="Y32" s="948">
        <v>1</v>
      </c>
      <c r="Z32" s="947">
        <v>241525.24614999999</v>
      </c>
      <c r="AA32" s="948">
        <v>1</v>
      </c>
      <c r="AB32" s="947">
        <v>189795.63752000002</v>
      </c>
      <c r="AC32" s="948">
        <v>1</v>
      </c>
      <c r="AD32" s="947">
        <v>37376.950389999998</v>
      </c>
      <c r="AE32" s="948">
        <v>1</v>
      </c>
      <c r="AF32" s="947">
        <v>3013.9891600000001</v>
      </c>
      <c r="AG32" s="948">
        <v>1</v>
      </c>
      <c r="AH32" s="947">
        <v>1952.13678</v>
      </c>
      <c r="AI32" s="948">
        <v>1</v>
      </c>
      <c r="AJ32" s="947">
        <v>60325.675799999997</v>
      </c>
      <c r="AK32" s="948">
        <v>1</v>
      </c>
      <c r="AL32" s="947">
        <v>42500.18692</v>
      </c>
      <c r="AM32" s="948">
        <v>1</v>
      </c>
      <c r="AN32" s="947">
        <v>55812.110409999994</v>
      </c>
      <c r="AO32" s="948">
        <v>1</v>
      </c>
      <c r="AP32" s="947">
        <v>1345878.4884800001</v>
      </c>
      <c r="AQ32" s="948">
        <v>1</v>
      </c>
    </row>
    <row r="33" spans="1:43" ht="19.5">
      <c r="A33" s="374" t="s">
        <v>455</v>
      </c>
      <c r="B33" s="388">
        <v>61.115699999999997</v>
      </c>
      <c r="C33" s="389">
        <v>2.3766419163345938E-3</v>
      </c>
      <c r="D33" s="388">
        <v>62.693239999999996</v>
      </c>
      <c r="E33" s="389">
        <v>2.4743608124983599E-3</v>
      </c>
      <c r="F33" s="388">
        <v>35.61703</v>
      </c>
      <c r="G33" s="389">
        <v>1.3789710579926561E-3</v>
      </c>
      <c r="H33" s="388">
        <v>352.65280999999999</v>
      </c>
      <c r="I33" s="389">
        <v>3.7254755390310501E-3</v>
      </c>
      <c r="J33" s="388">
        <v>17.441980000000001</v>
      </c>
      <c r="K33" s="389">
        <v>2.5103572035287017E-3</v>
      </c>
      <c r="L33" s="388">
        <v>386.41851000000003</v>
      </c>
      <c r="M33" s="389">
        <v>2.241617543422684E-3</v>
      </c>
      <c r="N33" s="388">
        <v>357.57619</v>
      </c>
      <c r="O33" s="389">
        <v>3.6427563596820333E-3</v>
      </c>
      <c r="P33" s="388">
        <v>1.2841800000000001</v>
      </c>
      <c r="Q33" s="389">
        <v>4.62082854193322E-5</v>
      </c>
      <c r="R33" s="388">
        <v>0</v>
      </c>
      <c r="S33" s="389">
        <v>0</v>
      </c>
      <c r="T33" s="388">
        <v>59.911439999999999</v>
      </c>
      <c r="U33" s="389">
        <v>1.3180799552666694E-3</v>
      </c>
      <c r="V33" s="388">
        <v>0</v>
      </c>
      <c r="W33" s="389">
        <v>0</v>
      </c>
      <c r="X33" s="388">
        <v>0</v>
      </c>
      <c r="Y33" s="389">
        <v>0</v>
      </c>
      <c r="Z33" s="388">
        <v>0</v>
      </c>
      <c r="AA33" s="389">
        <v>0</v>
      </c>
      <c r="AB33" s="388">
        <v>0</v>
      </c>
      <c r="AC33" s="389">
        <v>0</v>
      </c>
      <c r="AD33" s="388">
        <v>64.904060000000001</v>
      </c>
      <c r="AE33" s="389">
        <v>1.7364728615570715E-3</v>
      </c>
      <c r="AF33" s="388">
        <v>0</v>
      </c>
      <c r="AG33" s="389">
        <v>0</v>
      </c>
      <c r="AH33" s="388">
        <v>0</v>
      </c>
      <c r="AI33" s="389">
        <v>0</v>
      </c>
      <c r="AJ33" s="388">
        <v>0</v>
      </c>
      <c r="AK33" s="389">
        <v>0</v>
      </c>
      <c r="AL33" s="388">
        <v>152.13639000000001</v>
      </c>
      <c r="AM33" s="389">
        <v>3.5796640209223816E-3</v>
      </c>
      <c r="AN33" s="388">
        <v>99.852399999999989</v>
      </c>
      <c r="AO33" s="389">
        <v>1.7890812453870081E-3</v>
      </c>
      <c r="AP33" s="388">
        <v>1651.6039300000004</v>
      </c>
      <c r="AQ33" s="389">
        <v>1.2271567932297354E-3</v>
      </c>
    </row>
    <row r="34" spans="1:43" ht="28.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c r="T34" s="388">
        <v>0</v>
      </c>
      <c r="U34" s="389">
        <v>0</v>
      </c>
      <c r="V34" s="388">
        <v>0</v>
      </c>
      <c r="W34" s="389">
        <v>0</v>
      </c>
      <c r="X34" s="388">
        <v>0</v>
      </c>
      <c r="Y34" s="389">
        <v>0</v>
      </c>
      <c r="Z34" s="388">
        <v>0</v>
      </c>
      <c r="AA34" s="389">
        <v>0</v>
      </c>
      <c r="AB34" s="388">
        <v>0</v>
      </c>
      <c r="AC34" s="389">
        <v>0</v>
      </c>
      <c r="AD34" s="388">
        <v>0</v>
      </c>
      <c r="AE34" s="389">
        <v>0</v>
      </c>
      <c r="AF34" s="388">
        <v>0</v>
      </c>
      <c r="AG34" s="389">
        <v>0</v>
      </c>
      <c r="AH34" s="388">
        <v>0</v>
      </c>
      <c r="AI34" s="389">
        <v>0</v>
      </c>
      <c r="AJ34" s="388">
        <v>0</v>
      </c>
      <c r="AK34" s="389">
        <v>0</v>
      </c>
      <c r="AL34" s="388">
        <v>0</v>
      </c>
      <c r="AM34" s="389">
        <v>0</v>
      </c>
      <c r="AN34" s="388">
        <v>0</v>
      </c>
      <c r="AO34" s="389">
        <v>0</v>
      </c>
      <c r="AP34" s="388">
        <v>0</v>
      </c>
      <c r="AQ34" s="389">
        <v>0</v>
      </c>
    </row>
    <row r="35" spans="1:43" ht="12.75" customHeight="1">
      <c r="A35" s="34" t="s">
        <v>555</v>
      </c>
    </row>
    <row r="36" spans="1:43" ht="12.75" customHeight="1"/>
    <row r="37" spans="1:43">
      <c r="A37" s="622" t="s">
        <v>81</v>
      </c>
      <c r="AQ37" s="25" t="s">
        <v>1047</v>
      </c>
    </row>
    <row r="39" spans="1:43" ht="12.75" customHeight="1"/>
    <row r="51" spans="1:1">
      <c r="A51" s="34"/>
    </row>
    <row r="52" spans="1:1">
      <c r="A52" s="544"/>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3" t="s">
        <v>1472</v>
      </c>
      <c r="B1" s="602"/>
      <c r="C1" s="602"/>
      <c r="D1" s="602"/>
      <c r="E1" s="602"/>
      <c r="F1" s="602"/>
      <c r="G1" s="557"/>
      <c r="H1" s="557"/>
      <c r="I1" s="557"/>
    </row>
    <row r="2" spans="1:9">
      <c r="A2" s="604" t="s">
        <v>1473</v>
      </c>
      <c r="B2" s="602"/>
      <c r="C2" s="602"/>
      <c r="D2" s="602"/>
      <c r="E2" s="602"/>
      <c r="F2" s="602"/>
      <c r="G2" s="557"/>
      <c r="H2" s="557"/>
      <c r="I2" s="557"/>
    </row>
    <row r="4" spans="1:9">
      <c r="A4" s="59" t="s">
        <v>83</v>
      </c>
      <c r="I4" s="60"/>
    </row>
    <row r="5" spans="1:9">
      <c r="A5" s="556" t="s">
        <v>84</v>
      </c>
      <c r="I5" s="61"/>
    </row>
    <row r="7" spans="1:9" ht="26.25" customHeight="1">
      <c r="A7" s="1130" t="s">
        <v>683</v>
      </c>
      <c r="B7" s="1130"/>
      <c r="C7" s="1130"/>
      <c r="D7" s="59"/>
      <c r="E7" s="1130" t="s">
        <v>685</v>
      </c>
      <c r="F7" s="1130"/>
      <c r="G7" s="1130"/>
      <c r="I7" s="59"/>
    </row>
    <row r="8" spans="1:9" ht="27.75" customHeight="1">
      <c r="A8" s="1131" t="s">
        <v>684</v>
      </c>
      <c r="B8" s="1131"/>
      <c r="C8" s="1131"/>
      <c r="E8" s="1131" t="s">
        <v>686</v>
      </c>
      <c r="F8" s="1131"/>
      <c r="G8" s="1131"/>
      <c r="H8" s="558"/>
    </row>
    <row r="9" spans="1:9">
      <c r="B9" s="557"/>
    </row>
    <row r="10" spans="1:9" ht="26.25" customHeight="1">
      <c r="A10" s="140" t="s">
        <v>551</v>
      </c>
      <c r="B10" s="140" t="s">
        <v>552</v>
      </c>
      <c r="C10" s="140" t="s">
        <v>553</v>
      </c>
      <c r="E10" s="140" t="s">
        <v>554</v>
      </c>
      <c r="F10" s="140" t="s">
        <v>552</v>
      </c>
      <c r="G10" s="140" t="s">
        <v>553</v>
      </c>
    </row>
    <row r="11" spans="1:9">
      <c r="A11" s="81" t="s">
        <v>226</v>
      </c>
      <c r="B11" s="82">
        <v>251</v>
      </c>
      <c r="C11" s="82">
        <v>249</v>
      </c>
      <c r="E11" s="83" t="s">
        <v>1415</v>
      </c>
      <c r="F11" s="82">
        <v>5769</v>
      </c>
      <c r="G11" s="82">
        <v>5761</v>
      </c>
    </row>
    <row r="12" spans="1:9">
      <c r="A12" s="81" t="s">
        <v>234</v>
      </c>
      <c r="B12" s="181">
        <v>347</v>
      </c>
      <c r="C12" s="82">
        <v>343</v>
      </c>
      <c r="E12" s="83" t="s">
        <v>1451</v>
      </c>
      <c r="F12" s="82">
        <v>6954</v>
      </c>
      <c r="G12" s="82">
        <v>6947</v>
      </c>
    </row>
    <row r="13" spans="1:9">
      <c r="A13" s="81" t="s">
        <v>904</v>
      </c>
      <c r="B13" s="82">
        <v>1521</v>
      </c>
      <c r="C13" s="82">
        <v>1513</v>
      </c>
      <c r="E13" s="83" t="s">
        <v>1498</v>
      </c>
      <c r="F13" s="82">
        <v>7820</v>
      </c>
      <c r="G13" s="82">
        <v>7813</v>
      </c>
    </row>
    <row r="14" spans="1:9">
      <c r="A14" s="81" t="s">
        <v>1169</v>
      </c>
      <c r="B14" s="82">
        <v>4427</v>
      </c>
      <c r="C14" s="82">
        <v>4419</v>
      </c>
      <c r="E14" s="83" t="s">
        <v>1501</v>
      </c>
      <c r="F14" s="82">
        <v>8642</v>
      </c>
      <c r="G14" s="82">
        <v>8630</v>
      </c>
    </row>
    <row r="15" spans="1:9">
      <c r="A15" s="81" t="s">
        <v>1497</v>
      </c>
      <c r="B15" s="82">
        <v>7820</v>
      </c>
      <c r="C15" s="82">
        <v>7813</v>
      </c>
      <c r="E15" s="83" t="s">
        <v>1548</v>
      </c>
      <c r="F15" s="82">
        <v>9205</v>
      </c>
      <c r="G15" s="82">
        <v>9192</v>
      </c>
    </row>
    <row r="16" spans="1:9" ht="15">
      <c r="A16" s="34" t="s">
        <v>555</v>
      </c>
      <c r="E16" s="34" t="s">
        <v>550</v>
      </c>
      <c r="F16"/>
      <c r="G16"/>
    </row>
    <row r="17" spans="1:9">
      <c r="A17" s="34"/>
    </row>
    <row r="18" spans="1:9">
      <c r="A18" s="900"/>
    </row>
    <row r="19" spans="1:9">
      <c r="A19" s="901"/>
    </row>
    <row r="21" spans="1:9">
      <c r="A21" s="59" t="s">
        <v>85</v>
      </c>
    </row>
    <row r="22" spans="1:9">
      <c r="A22" s="556" t="s">
        <v>86</v>
      </c>
    </row>
    <row r="23" spans="1:9">
      <c r="E23" s="34"/>
    </row>
    <row r="24" spans="1:9" ht="29.25" customHeight="1">
      <c r="A24" s="1130" t="s">
        <v>687</v>
      </c>
      <c r="B24" s="1130"/>
      <c r="C24" s="1130"/>
      <c r="E24" s="1130" t="s">
        <v>689</v>
      </c>
      <c r="F24" s="1130"/>
      <c r="G24" s="1130"/>
    </row>
    <row r="25" spans="1:9" ht="27" customHeight="1">
      <c r="A25" s="1131" t="s">
        <v>688</v>
      </c>
      <c r="B25" s="1131"/>
      <c r="C25" s="1131"/>
      <c r="E25" s="1131" t="s">
        <v>690</v>
      </c>
      <c r="F25" s="1131"/>
      <c r="G25" s="1131"/>
      <c r="H25" s="1132"/>
      <c r="I25" s="1132"/>
    </row>
    <row r="26" spans="1:9">
      <c r="H26" s="75"/>
      <c r="I26" s="76"/>
    </row>
    <row r="27" spans="1:9" ht="25.5" customHeight="1">
      <c r="A27" s="140" t="s">
        <v>551</v>
      </c>
      <c r="B27" s="140" t="s">
        <v>552</v>
      </c>
      <c r="C27" s="140" t="s">
        <v>553</v>
      </c>
      <c r="E27" s="140" t="s">
        <v>554</v>
      </c>
      <c r="F27" s="140" t="s">
        <v>552</v>
      </c>
      <c r="G27" s="140" t="s">
        <v>553</v>
      </c>
    </row>
    <row r="28" spans="1:9">
      <c r="A28" s="81" t="s">
        <v>226</v>
      </c>
      <c r="B28" s="82">
        <v>11521</v>
      </c>
      <c r="C28" s="82">
        <v>11909</v>
      </c>
      <c r="E28" s="83" t="s">
        <v>1415</v>
      </c>
      <c r="F28" s="82">
        <v>5867</v>
      </c>
      <c r="G28" s="82">
        <v>5989</v>
      </c>
    </row>
    <row r="29" spans="1:9">
      <c r="A29" s="81" t="s">
        <v>234</v>
      </c>
      <c r="B29" s="82">
        <v>10024</v>
      </c>
      <c r="C29" s="82">
        <v>10317</v>
      </c>
      <c r="E29" s="83" t="s">
        <v>1451</v>
      </c>
      <c r="F29" s="82">
        <v>5768</v>
      </c>
      <c r="G29" s="82">
        <v>5897</v>
      </c>
    </row>
    <row r="30" spans="1:9">
      <c r="A30" s="81" t="s">
        <v>904</v>
      </c>
      <c r="B30" s="82">
        <v>7714</v>
      </c>
      <c r="C30" s="82">
        <v>7908</v>
      </c>
      <c r="E30" s="83" t="s">
        <v>1498</v>
      </c>
      <c r="F30" s="82">
        <v>5674</v>
      </c>
      <c r="G30" s="82">
        <v>5806</v>
      </c>
    </row>
    <row r="31" spans="1:9">
      <c r="A31" s="81" t="s">
        <v>1169</v>
      </c>
      <c r="B31" s="82">
        <v>6273</v>
      </c>
      <c r="C31" s="82">
        <v>6390</v>
      </c>
      <c r="E31" s="83" t="s">
        <v>1501</v>
      </c>
      <c r="F31" s="82">
        <v>5471</v>
      </c>
      <c r="G31" s="82">
        <v>5604</v>
      </c>
    </row>
    <row r="32" spans="1:9">
      <c r="A32" s="81" t="s">
        <v>1497</v>
      </c>
      <c r="B32" s="82">
        <v>5674</v>
      </c>
      <c r="C32" s="82">
        <v>5806</v>
      </c>
      <c r="E32" s="83" t="s">
        <v>1548</v>
      </c>
      <c r="F32" s="82">
        <v>5394</v>
      </c>
      <c r="G32" s="82">
        <v>5534</v>
      </c>
    </row>
    <row r="33" spans="1:9" ht="15">
      <c r="A33" s="34" t="s">
        <v>550</v>
      </c>
      <c r="E33" s="34" t="s">
        <v>550</v>
      </c>
      <c r="F33" s="265"/>
      <c r="G33" s="265"/>
    </row>
    <row r="35" spans="1:9">
      <c r="A35" s="900"/>
    </row>
    <row r="36" spans="1:9">
      <c r="A36" s="901"/>
    </row>
    <row r="37" spans="1:9">
      <c r="A37" s="622" t="s">
        <v>81</v>
      </c>
    </row>
    <row r="40" spans="1:9">
      <c r="E40" s="34"/>
    </row>
    <row r="41" spans="1:9">
      <c r="E41" s="34"/>
    </row>
    <row r="42" spans="1:9">
      <c r="D42" s="219"/>
      <c r="E42" s="219"/>
      <c r="F42" s="219"/>
      <c r="G42" s="219"/>
      <c r="H42" s="219"/>
      <c r="I42" s="219"/>
    </row>
    <row r="44" spans="1:9">
      <c r="D44" s="220"/>
      <c r="E44" s="220"/>
      <c r="F44" s="220"/>
      <c r="G44" s="220"/>
      <c r="H44" s="220"/>
      <c r="I44" s="220"/>
    </row>
    <row r="46" spans="1:9">
      <c r="I46" s="62"/>
    </row>
    <row r="53" spans="8:8">
      <c r="H53" s="62" t="s">
        <v>1048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43" customWidth="1"/>
    <col min="2" max="2" width="14.28515625" style="843" bestFit="1" customWidth="1"/>
    <col min="3" max="3" width="12.5703125" style="843" customWidth="1"/>
    <col min="4" max="4" width="13.7109375" style="843" customWidth="1"/>
    <col min="5" max="16384" width="9.140625" style="843"/>
  </cols>
  <sheetData>
    <row r="1" spans="1:4">
      <c r="A1" s="150" t="s">
        <v>985</v>
      </c>
      <c r="B1" s="290"/>
      <c r="C1" s="290"/>
      <c r="D1" s="290"/>
    </row>
    <row r="2" spans="1:4">
      <c r="A2" s="532" t="s">
        <v>986</v>
      </c>
      <c r="B2" s="290"/>
      <c r="C2" s="290"/>
      <c r="D2" s="290"/>
    </row>
    <row r="3" spans="1:4">
      <c r="A3" s="290"/>
      <c r="B3" s="290"/>
      <c r="C3" s="290"/>
      <c r="D3" s="290"/>
    </row>
    <row r="4" spans="1:4">
      <c r="A4" s="290"/>
      <c r="B4" s="290"/>
      <c r="C4" s="290"/>
      <c r="D4" s="844" t="s">
        <v>324</v>
      </c>
    </row>
    <row r="5" spans="1:4" ht="35.25" customHeight="1">
      <c r="A5" s="1133" t="s">
        <v>314</v>
      </c>
      <c r="B5" s="845" t="s">
        <v>987</v>
      </c>
      <c r="C5" s="1135" t="s">
        <v>353</v>
      </c>
      <c r="D5" s="1135"/>
    </row>
    <row r="6" spans="1:4" ht="22.5">
      <c r="A6" s="1134"/>
      <c r="B6" s="846" t="s">
        <v>1548</v>
      </c>
      <c r="C6" s="847" t="s">
        <v>354</v>
      </c>
      <c r="D6" s="847" t="s">
        <v>355</v>
      </c>
    </row>
    <row r="7" spans="1:4">
      <c r="A7" s="463" t="s">
        <v>988</v>
      </c>
      <c r="B7" s="464">
        <v>5462.3028999999997</v>
      </c>
      <c r="C7" s="465">
        <v>-5.6038792518257614E-2</v>
      </c>
      <c r="D7" s="464">
        <v>-324.27270999999996</v>
      </c>
    </row>
    <row r="8" spans="1:4">
      <c r="A8" s="463" t="s">
        <v>1031</v>
      </c>
      <c r="B8" s="464">
        <v>11699.616400000001</v>
      </c>
      <c r="C8" s="465">
        <v>-4.1653186401007659E-2</v>
      </c>
      <c r="D8" s="464">
        <v>-508.50725</v>
      </c>
    </row>
    <row r="9" spans="1:4">
      <c r="A9" s="463" t="s">
        <v>1032</v>
      </c>
      <c r="B9" s="464">
        <v>2077546.7008500001</v>
      </c>
      <c r="C9" s="465">
        <v>0.3833616659829378</v>
      </c>
      <c r="D9" s="464">
        <v>575736.47151000018</v>
      </c>
    </row>
    <row r="10" spans="1:4">
      <c r="A10" s="463" t="s">
        <v>989</v>
      </c>
      <c r="B10" s="464">
        <v>948.91273000000001</v>
      </c>
      <c r="C10" s="465">
        <v>69.639996932944641</v>
      </c>
      <c r="D10" s="464">
        <v>935.47964999999999</v>
      </c>
    </row>
    <row r="11" spans="1:4">
      <c r="A11" s="463" t="s">
        <v>990</v>
      </c>
      <c r="B11" s="464">
        <v>2032.1890800000001</v>
      </c>
      <c r="C11" s="465">
        <v>0.27630168916942927</v>
      </c>
      <c r="D11" s="464">
        <v>439.94087000000013</v>
      </c>
    </row>
    <row r="12" spans="1:4">
      <c r="A12" s="463" t="s">
        <v>1033</v>
      </c>
      <c r="B12" s="464">
        <v>288660.31840999995</v>
      </c>
      <c r="C12" s="465">
        <v>0.3748635679224504</v>
      </c>
      <c r="D12" s="464">
        <v>78704.70888999998</v>
      </c>
    </row>
    <row r="13" spans="1:4" ht="22.5">
      <c r="A13" s="466" t="s">
        <v>1034</v>
      </c>
      <c r="B13" s="464">
        <v>598.53607000000011</v>
      </c>
      <c r="C13" s="465">
        <v>2.297072513761901</v>
      </c>
      <c r="D13" s="464">
        <v>417.00046000000009</v>
      </c>
    </row>
    <row r="14" spans="1:4">
      <c r="A14" s="848" t="s">
        <v>991</v>
      </c>
      <c r="B14" s="849">
        <v>2386948.57644</v>
      </c>
      <c r="C14" s="850">
        <v>0.37850577295364862</v>
      </c>
      <c r="D14" s="849">
        <v>655400.82142000005</v>
      </c>
    </row>
    <row r="15" spans="1:4">
      <c r="A15" s="463" t="s">
        <v>1035</v>
      </c>
      <c r="B15" s="464">
        <v>1738560.3147499999</v>
      </c>
      <c r="C15" s="465">
        <v>1.5770816098381799</v>
      </c>
      <c r="D15" s="464">
        <v>1063936.62099</v>
      </c>
    </row>
    <row r="16" spans="1:4">
      <c r="A16" s="466" t="s">
        <v>1036</v>
      </c>
      <c r="B16" s="464">
        <v>128276.65542</v>
      </c>
      <c r="C16" s="465">
        <v>0.27407108731925639</v>
      </c>
      <c r="D16" s="464">
        <v>27594.160780000002</v>
      </c>
    </row>
    <row r="17" spans="1:4" ht="22.5">
      <c r="A17" s="466" t="s">
        <v>1038</v>
      </c>
      <c r="B17" s="464">
        <v>0</v>
      </c>
      <c r="C17" s="465">
        <v>0</v>
      </c>
      <c r="D17" s="464">
        <v>0</v>
      </c>
    </row>
    <row r="18" spans="1:4">
      <c r="A18" s="463" t="s">
        <v>1039</v>
      </c>
      <c r="B18" s="464">
        <v>0</v>
      </c>
      <c r="C18" s="465">
        <v>0</v>
      </c>
      <c r="D18" s="464">
        <v>0</v>
      </c>
    </row>
    <row r="19" spans="1:4">
      <c r="A19" s="463" t="s">
        <v>1040</v>
      </c>
      <c r="B19" s="464">
        <v>2045077.2822499999</v>
      </c>
      <c r="C19" s="465">
        <v>0.43608371524520373</v>
      </c>
      <c r="D19" s="464">
        <v>621011.77650000004</v>
      </c>
    </row>
    <row r="20" spans="1:4">
      <c r="A20" s="463" t="s">
        <v>1041</v>
      </c>
      <c r="B20" s="464">
        <v>0</v>
      </c>
      <c r="C20" s="465">
        <v>-1</v>
      </c>
      <c r="D20" s="464">
        <v>-16121.652609999999</v>
      </c>
    </row>
    <row r="21" spans="1:4">
      <c r="A21" s="463" t="s">
        <v>1042</v>
      </c>
      <c r="B21" s="464">
        <v>4522.4655600000006</v>
      </c>
      <c r="C21" s="465">
        <v>-0.37655574512908491</v>
      </c>
      <c r="D21" s="464">
        <v>-2731.5359399999993</v>
      </c>
    </row>
    <row r="22" spans="1:4">
      <c r="A22" s="463" t="s">
        <v>1043</v>
      </c>
      <c r="B22" s="464">
        <v>0</v>
      </c>
      <c r="C22" s="465">
        <v>-1</v>
      </c>
      <c r="D22" s="464">
        <v>-520.99887999999999</v>
      </c>
    </row>
    <row r="23" spans="1:4">
      <c r="A23" s="466" t="s">
        <v>1044</v>
      </c>
      <c r="B23" s="464">
        <v>3757.36904</v>
      </c>
      <c r="C23" s="465">
        <v>-0.67129430488484254</v>
      </c>
      <c r="D23" s="464">
        <v>-7673.4308999999994</v>
      </c>
    </row>
    <row r="24" spans="1:4" ht="22.5">
      <c r="A24" s="466" t="s">
        <v>1045</v>
      </c>
      <c r="B24" s="464">
        <v>205314.80417000002</v>
      </c>
      <c r="C24" s="465">
        <v>0.19736425110418754</v>
      </c>
      <c r="D24" s="464">
        <v>33842.502420000019</v>
      </c>
    </row>
    <row r="25" spans="1:4">
      <c r="A25" s="848" t="s">
        <v>992</v>
      </c>
      <c r="B25" s="849">
        <v>2386948.57644</v>
      </c>
      <c r="C25" s="850">
        <v>0.37850577291384307</v>
      </c>
      <c r="D25" s="849">
        <v>655400.82137000014</v>
      </c>
    </row>
    <row r="26" spans="1:4">
      <c r="A26" s="463" t="s">
        <v>1062</v>
      </c>
      <c r="B26" s="464">
        <v>1738560.3147499999</v>
      </c>
      <c r="C26" s="465">
        <v>1.5770816098381799</v>
      </c>
      <c r="D26" s="464">
        <v>1063936.62099</v>
      </c>
    </row>
    <row r="27" spans="1:4">
      <c r="A27" s="34" t="s">
        <v>555</v>
      </c>
      <c r="B27" s="851"/>
      <c r="C27" s="851"/>
      <c r="D27" s="852"/>
    </row>
    <row r="28" spans="1:4">
      <c r="A28" s="900"/>
      <c r="B28" s="851"/>
      <c r="C28" s="851"/>
      <c r="D28" s="852"/>
    </row>
    <row r="29" spans="1:4">
      <c r="A29" s="901"/>
      <c r="B29" s="854"/>
      <c r="C29" s="854"/>
      <c r="D29" s="852"/>
    </row>
    <row r="30" spans="1:4">
      <c r="A30" s="901"/>
      <c r="B30" s="854"/>
      <c r="C30" s="854"/>
      <c r="D30" s="852"/>
    </row>
    <row r="31" spans="1:4">
      <c r="A31" s="150" t="s">
        <v>1051</v>
      </c>
      <c r="B31" s="854"/>
      <c r="C31" s="854"/>
      <c r="D31" s="852"/>
    </row>
    <row r="32" spans="1:4">
      <c r="A32" s="532" t="s">
        <v>1052</v>
      </c>
      <c r="B32" s="854"/>
      <c r="C32" s="854"/>
      <c r="D32" s="852"/>
    </row>
    <row r="33" spans="1:4">
      <c r="A33" s="853"/>
      <c r="B33" s="854"/>
      <c r="C33" s="854"/>
      <c r="D33" s="852"/>
    </row>
    <row r="34" spans="1:4">
      <c r="A34" s="855"/>
      <c r="B34" s="290"/>
      <c r="C34" s="290"/>
      <c r="D34" s="844" t="s">
        <v>324</v>
      </c>
    </row>
    <row r="35" spans="1:4" ht="40.5" customHeight="1">
      <c r="A35" s="1133" t="s">
        <v>314</v>
      </c>
      <c r="B35" s="845" t="s">
        <v>315</v>
      </c>
      <c r="C35" s="1135" t="s">
        <v>373</v>
      </c>
      <c r="D35" s="1135"/>
    </row>
    <row r="36" spans="1:4" ht="22.5">
      <c r="A36" s="1136"/>
      <c r="B36" s="846" t="s">
        <v>1549</v>
      </c>
      <c r="C36" s="847" t="s">
        <v>354</v>
      </c>
      <c r="D36" s="847" t="s">
        <v>355</v>
      </c>
    </row>
    <row r="37" spans="1:4" ht="45">
      <c r="A37" s="80" t="s">
        <v>1019</v>
      </c>
      <c r="B37" s="464">
        <v>382652.33891999995</v>
      </c>
      <c r="C37" s="465">
        <v>0.10268664219159884</v>
      </c>
      <c r="D37" s="464">
        <v>35634.134219999913</v>
      </c>
    </row>
    <row r="38" spans="1:4">
      <c r="A38" s="80" t="s">
        <v>1020</v>
      </c>
      <c r="B38" s="464">
        <v>211994.93164000002</v>
      </c>
      <c r="C38" s="465">
        <v>2.3991987521148128</v>
      </c>
      <c r="D38" s="464">
        <v>149628.78388000003</v>
      </c>
    </row>
    <row r="39" spans="1:4">
      <c r="A39" s="80" t="s">
        <v>1021</v>
      </c>
      <c r="B39" s="464">
        <v>0</v>
      </c>
      <c r="C39" s="465">
        <v>0</v>
      </c>
      <c r="D39" s="464">
        <v>0</v>
      </c>
    </row>
    <row r="40" spans="1:4">
      <c r="A40" s="80" t="s">
        <v>1022</v>
      </c>
      <c r="B40" s="464">
        <v>325.45916000000005</v>
      </c>
      <c r="C40" s="465">
        <v>-0.25384064658201461</v>
      </c>
      <c r="D40" s="464">
        <v>-110.72</v>
      </c>
    </row>
    <row r="41" spans="1:4" ht="22.5">
      <c r="A41" s="80" t="s">
        <v>1023</v>
      </c>
      <c r="B41" s="522">
        <v>-364628.15573</v>
      </c>
      <c r="C41" s="856">
        <v>7.7221255328625379E-2</v>
      </c>
      <c r="D41" s="522">
        <v>-26138.589240000008</v>
      </c>
    </row>
    <row r="42" spans="1:4">
      <c r="A42" s="80" t="s">
        <v>1024</v>
      </c>
      <c r="B42" s="522">
        <v>-17813.301800000001</v>
      </c>
      <c r="C42" s="856">
        <v>0.99107642453116218</v>
      </c>
      <c r="D42" s="522">
        <v>-8866.7332100000003</v>
      </c>
    </row>
    <row r="43" spans="1:4">
      <c r="A43" s="80" t="s">
        <v>1025</v>
      </c>
      <c r="B43" s="522">
        <v>-218313.53587999998</v>
      </c>
      <c r="C43" s="856">
        <v>2.7032837690062745</v>
      </c>
      <c r="D43" s="522">
        <v>-159362.19714999996</v>
      </c>
    </row>
    <row r="44" spans="1:4">
      <c r="A44" s="80" t="s">
        <v>1026</v>
      </c>
      <c r="B44" s="522">
        <v>-7632.4387300000008</v>
      </c>
      <c r="C44" s="856">
        <v>10.801851271884086</v>
      </c>
      <c r="D44" s="522">
        <v>-6985.7233500000002</v>
      </c>
    </row>
    <row r="45" spans="1:4" ht="22.5">
      <c r="A45" s="80" t="s">
        <v>1027</v>
      </c>
      <c r="B45" s="522">
        <v>-13414.702420000001</v>
      </c>
      <c r="C45" s="856">
        <v>-5.8144486031460261</v>
      </c>
      <c r="D45" s="522">
        <v>-16201.044850000002</v>
      </c>
    </row>
    <row r="46" spans="1:4">
      <c r="A46" s="80" t="s">
        <v>1028</v>
      </c>
      <c r="B46" s="522">
        <v>-7.9930000000000001E-2</v>
      </c>
      <c r="C46" s="856">
        <v>-0.99992244884597614</v>
      </c>
      <c r="D46" s="522">
        <v>1030.5946099999999</v>
      </c>
    </row>
    <row r="47" spans="1:4" ht="22.5">
      <c r="A47" s="80" t="s">
        <v>1029</v>
      </c>
      <c r="B47" s="522">
        <v>-13414.782350000001</v>
      </c>
      <c r="C47" s="856">
        <v>-8.6408427962990224</v>
      </c>
      <c r="D47" s="522">
        <v>-15170.450240000002</v>
      </c>
    </row>
    <row r="48" spans="1:4">
      <c r="A48" s="80" t="s">
        <v>1030</v>
      </c>
      <c r="B48" s="522">
        <v>-323.89678000000004</v>
      </c>
      <c r="C48" s="856">
        <v>0</v>
      </c>
      <c r="D48" s="522">
        <v>0</v>
      </c>
    </row>
    <row r="49" spans="1:5" ht="21.75">
      <c r="A49" s="857" t="s">
        <v>1037</v>
      </c>
      <c r="B49" s="858">
        <v>-13738.67913</v>
      </c>
      <c r="C49" s="859">
        <v>-10.59558342394547</v>
      </c>
      <c r="D49" s="858">
        <v>-15170.45024</v>
      </c>
    </row>
    <row r="50" spans="1:5">
      <c r="A50" s="34" t="s">
        <v>555</v>
      </c>
    </row>
    <row r="51" spans="1:5">
      <c r="A51" s="900"/>
    </row>
    <row r="52" spans="1:5">
      <c r="A52" s="901"/>
    </row>
    <row r="54" spans="1:5">
      <c r="A54" s="622" t="s">
        <v>81</v>
      </c>
    </row>
    <row r="56" spans="1:5">
      <c r="E56" s="62" t="s">
        <v>1112</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43" customWidth="1"/>
    <col min="2" max="2" width="13.140625" style="843" customWidth="1"/>
    <col min="3" max="3" width="13.42578125" style="843" customWidth="1"/>
    <col min="4" max="4" width="12.85546875" style="843" customWidth="1"/>
    <col min="5" max="5" width="12.7109375" style="843" bestFit="1" customWidth="1"/>
    <col min="6" max="16384" width="9.140625" style="843"/>
  </cols>
  <sheetData>
    <row r="1" spans="1:5">
      <c r="A1" s="860" t="s">
        <v>1054</v>
      </c>
      <c r="B1" s="861"/>
      <c r="C1" s="861"/>
      <c r="D1" s="862"/>
      <c r="E1" s="708" t="s">
        <v>1534</v>
      </c>
    </row>
    <row r="2" spans="1:5">
      <c r="A2" s="532" t="s">
        <v>1055</v>
      </c>
      <c r="B2" s="862"/>
      <c r="C2" s="862"/>
      <c r="D2" s="862"/>
      <c r="E2" s="537" t="s">
        <v>1535</v>
      </c>
    </row>
    <row r="3" spans="1:5">
      <c r="A3" s="862"/>
      <c r="B3" s="862"/>
      <c r="C3" s="844" t="s">
        <v>324</v>
      </c>
      <c r="D3" s="862"/>
    </row>
    <row r="4" spans="1:5" ht="24">
      <c r="A4" s="845" t="s">
        <v>426</v>
      </c>
      <c r="B4" s="874" t="s">
        <v>993</v>
      </c>
      <c r="C4" s="874" t="s">
        <v>994</v>
      </c>
      <c r="D4" s="862"/>
    </row>
    <row r="5" spans="1:5">
      <c r="A5" s="889" t="s">
        <v>1053</v>
      </c>
      <c r="B5" s="872">
        <v>75477.493119999999</v>
      </c>
      <c r="C5" s="873">
        <v>3.7938677939053859E-2</v>
      </c>
      <c r="D5" s="862"/>
    </row>
    <row r="6" spans="1:5">
      <c r="A6" s="80" t="s">
        <v>995</v>
      </c>
      <c r="B6" s="872">
        <v>30000</v>
      </c>
      <c r="C6" s="873">
        <v>1.5079466621421567E-2</v>
      </c>
      <c r="D6" s="862"/>
    </row>
    <row r="7" spans="1:5">
      <c r="A7" s="80" t="s">
        <v>999</v>
      </c>
      <c r="B7" s="872">
        <v>35096.647199999999</v>
      </c>
      <c r="C7" s="873">
        <v>1.7641290665873621E-2</v>
      </c>
      <c r="D7" s="862"/>
    </row>
    <row r="8" spans="1:5">
      <c r="A8" s="80" t="s">
        <v>996</v>
      </c>
      <c r="B8" s="872">
        <v>1686162.17248</v>
      </c>
      <c r="C8" s="873">
        <v>0.84754753994052778</v>
      </c>
      <c r="D8" s="862"/>
    </row>
    <row r="9" spans="1:5">
      <c r="A9" s="80" t="s">
        <v>997</v>
      </c>
      <c r="B9" s="872">
        <v>1521.3413899999998</v>
      </c>
      <c r="C9" s="873">
        <v>7.6470055700973618E-4</v>
      </c>
      <c r="D9" s="862"/>
    </row>
    <row r="10" spans="1:5">
      <c r="A10" s="80" t="s">
        <v>998</v>
      </c>
      <c r="B10" s="872">
        <v>75241.665789999985</v>
      </c>
      <c r="C10" s="873">
        <v>3.7820139594015388E-2</v>
      </c>
      <c r="D10" s="862"/>
    </row>
    <row r="11" spans="1:5">
      <c r="A11" s="80" t="s">
        <v>1000</v>
      </c>
      <c r="B11" s="872"/>
      <c r="C11" s="873">
        <v>0</v>
      </c>
      <c r="D11" s="862"/>
    </row>
    <row r="12" spans="1:5">
      <c r="A12" s="871" t="s">
        <v>1005</v>
      </c>
      <c r="B12" s="872">
        <v>83645.268799999991</v>
      </c>
      <c r="C12" s="873">
        <v>4.2044201296981151E-2</v>
      </c>
      <c r="D12" s="862"/>
    </row>
    <row r="13" spans="1:5">
      <c r="A13" s="80" t="s">
        <v>1001</v>
      </c>
      <c r="B13" s="872">
        <v>2315.6987199999999</v>
      </c>
      <c r="C13" s="873">
        <v>1.1639833851169548E-3</v>
      </c>
      <c r="D13" s="862"/>
    </row>
    <row r="14" spans="1:5" ht="21.75">
      <c r="A14" s="890" t="s">
        <v>1075</v>
      </c>
      <c r="B14" s="891">
        <v>1989460.2874999999</v>
      </c>
      <c r="C14" s="892">
        <v>1.0000000000000002</v>
      </c>
      <c r="D14" s="862"/>
    </row>
    <row r="15" spans="1:5">
      <c r="A15" s="34" t="s">
        <v>555</v>
      </c>
      <c r="B15" s="862"/>
      <c r="C15" s="862"/>
      <c r="D15" s="862"/>
    </row>
    <row r="16" spans="1:5">
      <c r="A16" s="900"/>
      <c r="B16" s="862"/>
      <c r="C16" s="862"/>
      <c r="D16" s="862"/>
    </row>
    <row r="17" spans="1:5">
      <c r="A17" s="901"/>
      <c r="B17" s="862"/>
      <c r="C17" s="862"/>
      <c r="D17" s="862"/>
    </row>
    <row r="18" spans="1:5">
      <c r="A18" s="901"/>
      <c r="B18" s="862"/>
      <c r="C18" s="862"/>
      <c r="D18" s="862"/>
    </row>
    <row r="19" spans="1:5">
      <c r="A19" s="863" t="s">
        <v>1056</v>
      </c>
      <c r="B19" s="862"/>
      <c r="C19" s="862"/>
      <c r="E19" s="708" t="s">
        <v>1534</v>
      </c>
    </row>
    <row r="20" spans="1:5">
      <c r="A20" s="532" t="s">
        <v>1057</v>
      </c>
      <c r="B20" s="862"/>
      <c r="C20" s="862"/>
      <c r="E20" s="537" t="s">
        <v>1535</v>
      </c>
    </row>
    <row r="21" spans="1:5">
      <c r="A21" s="862"/>
      <c r="B21" s="844" t="s">
        <v>324</v>
      </c>
      <c r="C21" s="862"/>
      <c r="D21" s="862"/>
    </row>
    <row r="22" spans="1:5" ht="24">
      <c r="A22" s="877" t="s">
        <v>1010</v>
      </c>
      <c r="B22" s="878" t="s">
        <v>1011</v>
      </c>
      <c r="C22" s="862"/>
      <c r="D22" s="862"/>
    </row>
    <row r="23" spans="1:5">
      <c r="A23" s="864" t="s">
        <v>1002</v>
      </c>
      <c r="B23" s="865">
        <v>80714.053220000002</v>
      </c>
      <c r="C23" s="862"/>
      <c r="D23" s="862"/>
    </row>
    <row r="24" spans="1:5">
      <c r="A24" s="864" t="s">
        <v>1003</v>
      </c>
      <c r="B24" s="865">
        <v>122776.97994</v>
      </c>
      <c r="C24" s="862"/>
      <c r="D24" s="862"/>
    </row>
    <row r="25" spans="1:5" ht="21.75">
      <c r="A25" s="875" t="s">
        <v>1079</v>
      </c>
      <c r="B25" s="867">
        <v>42062.926719999996</v>
      </c>
      <c r="C25" s="862"/>
      <c r="D25" s="862"/>
    </row>
    <row r="26" spans="1:5">
      <c r="A26" s="864" t="s">
        <v>1004</v>
      </c>
      <c r="B26" s="865">
        <v>26904.684410000002</v>
      </c>
      <c r="C26" s="862"/>
      <c r="D26" s="862"/>
    </row>
    <row r="27" spans="1:5">
      <c r="A27" s="864" t="s">
        <v>1014</v>
      </c>
      <c r="B27" s="865">
        <v>122776.97994</v>
      </c>
      <c r="C27" s="862"/>
      <c r="D27" s="862"/>
    </row>
    <row r="28" spans="1:5" ht="32.25">
      <c r="A28" s="875" t="s">
        <v>1006</v>
      </c>
      <c r="B28" s="867">
        <v>95872.295530000003</v>
      </c>
      <c r="C28" s="862"/>
      <c r="D28" s="862"/>
    </row>
    <row r="29" spans="1:5" ht="22.5">
      <c r="A29" s="876" t="s">
        <v>1007</v>
      </c>
      <c r="B29" s="865">
        <v>46200</v>
      </c>
      <c r="C29" s="862"/>
      <c r="D29" s="862"/>
    </row>
    <row r="30" spans="1:5">
      <c r="A30" s="864" t="s">
        <v>1014</v>
      </c>
      <c r="B30" s="865">
        <v>122776.97994</v>
      </c>
      <c r="C30" s="862"/>
      <c r="D30" s="862"/>
    </row>
    <row r="31" spans="1:5" ht="32.25">
      <c r="A31" s="875" t="s">
        <v>1008</v>
      </c>
      <c r="B31" s="867">
        <v>76576.979940000005</v>
      </c>
      <c r="C31" s="862"/>
      <c r="D31" s="862"/>
    </row>
    <row r="32" spans="1:5">
      <c r="A32" s="34" t="s">
        <v>555</v>
      </c>
      <c r="B32" s="862"/>
      <c r="C32" s="862"/>
      <c r="D32" s="862"/>
    </row>
    <row r="33" spans="1:4">
      <c r="A33" s="57" t="s">
        <v>1080</v>
      </c>
      <c r="B33" s="862"/>
      <c r="C33" s="862"/>
      <c r="D33" s="862"/>
    </row>
    <row r="34" spans="1:4">
      <c r="A34" s="900"/>
      <c r="B34" s="862"/>
      <c r="C34" s="862"/>
      <c r="D34" s="862"/>
    </row>
    <row r="35" spans="1:4">
      <c r="A35" s="901"/>
    </row>
    <row r="36" spans="1:4">
      <c r="A36" s="901"/>
    </row>
    <row r="37" spans="1:4">
      <c r="A37" s="863" t="s">
        <v>1058</v>
      </c>
      <c r="B37" s="862"/>
      <c r="C37" s="862"/>
      <c r="D37" s="862"/>
    </row>
    <row r="38" spans="1:4">
      <c r="A38" s="532" t="s">
        <v>1059</v>
      </c>
      <c r="B38" s="862"/>
      <c r="C38" s="862"/>
      <c r="D38" s="862"/>
    </row>
    <row r="39" spans="1:4">
      <c r="A39" s="862"/>
      <c r="C39" s="862"/>
      <c r="D39" s="844" t="s">
        <v>324</v>
      </c>
    </row>
    <row r="40" spans="1:4" ht="78.75" customHeight="1">
      <c r="A40" s="886" t="s">
        <v>1012</v>
      </c>
      <c r="B40" s="886" t="s">
        <v>987</v>
      </c>
      <c r="C40" s="1135" t="s">
        <v>353</v>
      </c>
      <c r="D40" s="1135"/>
    </row>
    <row r="41" spans="1:4" ht="22.5">
      <c r="A41" s="887"/>
      <c r="B41" s="902" t="s">
        <v>1548</v>
      </c>
      <c r="C41" s="888" t="s">
        <v>354</v>
      </c>
      <c r="D41" s="888" t="s">
        <v>355</v>
      </c>
    </row>
    <row r="42" spans="1:4">
      <c r="A42" s="864" t="s">
        <v>1013</v>
      </c>
      <c r="B42" s="865">
        <v>10587.228570000003</v>
      </c>
      <c r="C42" s="868">
        <v>0.33498017725851592</v>
      </c>
      <c r="D42" s="865">
        <v>2656.6025200000031</v>
      </c>
    </row>
    <row r="43" spans="1:4">
      <c r="A43" s="864" t="s">
        <v>1015</v>
      </c>
      <c r="B43" s="865">
        <v>2784.9927599999996</v>
      </c>
      <c r="C43" s="868">
        <v>-2.8308970423734925E-3</v>
      </c>
      <c r="D43" s="865">
        <v>-7.9064100000005055</v>
      </c>
    </row>
    <row r="44" spans="1:4">
      <c r="A44" s="864" t="s">
        <v>1016</v>
      </c>
      <c r="B44" s="865">
        <v>1558923.9727400001</v>
      </c>
      <c r="C44" s="868">
        <v>0.5856919547772037</v>
      </c>
      <c r="D44" s="865">
        <v>575804.91986000026</v>
      </c>
    </row>
    <row r="45" spans="1:4">
      <c r="A45" s="864" t="s">
        <v>1017</v>
      </c>
      <c r="B45" s="865">
        <v>163505.29070000001</v>
      </c>
      <c r="C45" s="868">
        <v>-8.8952001658434421E-3</v>
      </c>
      <c r="D45" s="865">
        <v>-1467.4656899999827</v>
      </c>
    </row>
    <row r="46" spans="1:4">
      <c r="A46" s="864" t="s">
        <v>1018</v>
      </c>
      <c r="B46" s="865">
        <v>281802.87936000002</v>
      </c>
      <c r="C46" s="868">
        <v>0.41088269464812233</v>
      </c>
      <c r="D46" s="865">
        <v>82067.720349999989</v>
      </c>
    </row>
    <row r="47" spans="1:4">
      <c r="A47" s="866" t="s">
        <v>1046</v>
      </c>
      <c r="B47" s="869">
        <v>2017604.3641300001</v>
      </c>
      <c r="C47" s="870">
        <v>0.48511547696110746</v>
      </c>
      <c r="D47" s="869">
        <v>659053.87063000025</v>
      </c>
    </row>
    <row r="48" spans="1:4">
      <c r="A48" s="34" t="s">
        <v>555</v>
      </c>
    </row>
    <row r="49" spans="1:5">
      <c r="E49" s="843" t="s">
        <v>1009</v>
      </c>
    </row>
    <row r="50" spans="1:5">
      <c r="A50" s="900"/>
    </row>
    <row r="51" spans="1:5">
      <c r="A51" s="901"/>
    </row>
    <row r="54" spans="1:5">
      <c r="A54" s="622" t="s">
        <v>81</v>
      </c>
    </row>
    <row r="58" spans="1:5">
      <c r="E58" s="62" t="s">
        <v>1113</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R115"/>
  <sheetViews>
    <sheetView showGridLines="0" zoomScaleNormal="100" workbookViewId="0"/>
  </sheetViews>
  <sheetFormatPr defaultRowHeight="15"/>
  <cols>
    <col min="1" max="1" width="29.140625" customWidth="1"/>
    <col min="2" max="2" width="23.28515625" style="265" bestFit="1" customWidth="1"/>
    <col min="3" max="4" width="12.140625" customWidth="1"/>
    <col min="5" max="5" width="13.42578125" bestFit="1" customWidth="1"/>
    <col min="6" max="7" width="11.42578125" customWidth="1"/>
    <col min="8" max="8" width="11.5703125" customWidth="1"/>
    <col min="9" max="9" width="11.85546875" customWidth="1"/>
    <col min="10" max="10" width="11.85546875" bestFit="1" customWidth="1"/>
    <col min="11" max="12" width="11.42578125" customWidth="1"/>
    <col min="13" max="14" width="11" bestFit="1" customWidth="1"/>
    <col min="15" max="15" width="11.85546875" bestFit="1" customWidth="1"/>
    <col min="16" max="17" width="11.42578125" customWidth="1"/>
  </cols>
  <sheetData>
    <row r="1" spans="1:18" ht="18">
      <c r="A1" s="605" t="s">
        <v>87</v>
      </c>
      <c r="B1" s="605"/>
      <c r="C1" s="553"/>
      <c r="D1" s="553"/>
      <c r="E1" s="201"/>
      <c r="F1" s="201"/>
      <c r="G1" s="201"/>
      <c r="H1" s="201"/>
      <c r="I1" s="201"/>
      <c r="J1" s="201"/>
      <c r="K1" s="201"/>
      <c r="L1" s="201"/>
      <c r="M1" s="201"/>
      <c r="N1" s="201"/>
      <c r="O1" s="201"/>
      <c r="P1" s="201"/>
      <c r="Q1" s="201"/>
    </row>
    <row r="2" spans="1:18" ht="18">
      <c r="A2" s="606" t="s">
        <v>88</v>
      </c>
      <c r="B2" s="606"/>
      <c r="C2" s="553"/>
      <c r="D2" s="553"/>
      <c r="E2" s="201"/>
      <c r="F2" s="201"/>
      <c r="G2" s="201"/>
      <c r="H2" s="201"/>
      <c r="I2" s="201"/>
      <c r="J2" s="201"/>
      <c r="K2" s="201"/>
      <c r="L2" s="201"/>
      <c r="M2" s="201"/>
      <c r="N2" s="201"/>
      <c r="O2" s="201"/>
      <c r="P2" s="201"/>
      <c r="Q2" s="201"/>
    </row>
    <row r="3" spans="1:18" s="265" customFormat="1" ht="18">
      <c r="A3" s="554"/>
      <c r="B3" s="554"/>
      <c r="C3" s="553"/>
      <c r="D3" s="553"/>
      <c r="E3" s="201"/>
      <c r="F3" s="201"/>
      <c r="G3" s="201"/>
      <c r="H3" s="201"/>
      <c r="I3" s="201"/>
      <c r="J3" s="201"/>
      <c r="K3" s="201"/>
      <c r="L3" s="201"/>
      <c r="M3" s="201"/>
      <c r="N3" s="201"/>
      <c r="O3" s="201"/>
      <c r="P3" s="201"/>
      <c r="Q3" s="201"/>
    </row>
    <row r="4" spans="1:18" ht="12.6" customHeight="1">
      <c r="A4" s="150" t="s">
        <v>1553</v>
      </c>
      <c r="B4" s="150"/>
    </row>
    <row r="5" spans="1:18" ht="12.75" customHeight="1">
      <c r="A5" s="532" t="s">
        <v>1554</v>
      </c>
      <c r="B5" s="532"/>
      <c r="I5" s="53"/>
      <c r="K5" s="53"/>
    </row>
    <row r="6" spans="1:18" ht="12.75" customHeight="1">
      <c r="M6" s="1137" t="s">
        <v>544</v>
      </c>
      <c r="N6" s="1138"/>
      <c r="O6" s="1138"/>
      <c r="P6" s="1138"/>
      <c r="Q6" s="1138"/>
    </row>
    <row r="7" spans="1:18" ht="24" customHeight="1">
      <c r="A7" s="1017"/>
      <c r="B7" s="1016"/>
      <c r="C7" s="1139" t="s">
        <v>541</v>
      </c>
      <c r="D7" s="1139"/>
      <c r="E7" s="1139"/>
      <c r="F7" s="1139"/>
      <c r="G7" s="1139"/>
      <c r="H7" s="1139" t="s">
        <v>542</v>
      </c>
      <c r="I7" s="1139"/>
      <c r="J7" s="1139"/>
      <c r="K7" s="1139"/>
      <c r="L7" s="1139"/>
      <c r="M7" s="1139" t="s">
        <v>543</v>
      </c>
      <c r="N7" s="1139"/>
      <c r="O7" s="1139"/>
      <c r="P7" s="1139"/>
      <c r="Q7" s="1139"/>
    </row>
    <row r="8" spans="1:18" ht="48" customHeight="1">
      <c r="A8" s="1016" t="s">
        <v>1470</v>
      </c>
      <c r="B8" s="1016" t="s">
        <v>1471</v>
      </c>
      <c r="C8" s="1140" t="s">
        <v>545</v>
      </c>
      <c r="D8" s="1140"/>
      <c r="E8" s="1140"/>
      <c r="F8" s="1140" t="s">
        <v>546</v>
      </c>
      <c r="G8" s="1140"/>
      <c r="H8" s="1140" t="s">
        <v>545</v>
      </c>
      <c r="I8" s="1140"/>
      <c r="J8" s="1140"/>
      <c r="K8" s="1140" t="s">
        <v>547</v>
      </c>
      <c r="L8" s="1140"/>
      <c r="M8" s="1140" t="s">
        <v>548</v>
      </c>
      <c r="N8" s="1140"/>
      <c r="O8" s="1140"/>
      <c r="P8" s="1140" t="s">
        <v>547</v>
      </c>
      <c r="Q8" s="1140"/>
    </row>
    <row r="9" spans="1:18" ht="48">
      <c r="A9" s="1017"/>
      <c r="B9" s="1016"/>
      <c r="C9" s="821" t="s">
        <v>1555</v>
      </c>
      <c r="D9" s="821" t="s">
        <v>1556</v>
      </c>
      <c r="E9" s="390" t="s">
        <v>1557</v>
      </c>
      <c r="F9" s="821" t="s">
        <v>1555</v>
      </c>
      <c r="G9" s="821" t="s">
        <v>1556</v>
      </c>
      <c r="H9" s="821" t="s">
        <v>1555</v>
      </c>
      <c r="I9" s="821" t="s">
        <v>1556</v>
      </c>
      <c r="J9" s="1045" t="s">
        <v>1557</v>
      </c>
      <c r="K9" s="821" t="s">
        <v>1555</v>
      </c>
      <c r="L9" s="821" t="s">
        <v>1556</v>
      </c>
      <c r="M9" s="821" t="s">
        <v>1555</v>
      </c>
      <c r="N9" s="821" t="s">
        <v>1556</v>
      </c>
      <c r="O9" s="1045" t="s">
        <v>1557</v>
      </c>
      <c r="P9" s="821" t="s">
        <v>1555</v>
      </c>
      <c r="Q9" s="821" t="s">
        <v>1556</v>
      </c>
    </row>
    <row r="10" spans="1:18">
      <c r="A10" s="84" t="s">
        <v>1436</v>
      </c>
      <c r="B10" s="84" t="s">
        <v>1455</v>
      </c>
      <c r="C10" s="85">
        <v>776336.28045000008</v>
      </c>
      <c r="D10" s="85">
        <v>865434.93846000009</v>
      </c>
      <c r="E10" s="86">
        <v>111.4768123368335</v>
      </c>
      <c r="F10" s="87">
        <v>0.12629827770673832</v>
      </c>
      <c r="G10" s="88">
        <v>0.12725445955966452</v>
      </c>
      <c r="H10" s="85">
        <v>0</v>
      </c>
      <c r="I10" s="85">
        <v>0</v>
      </c>
      <c r="J10" s="86" t="s">
        <v>140</v>
      </c>
      <c r="K10" s="87">
        <v>0</v>
      </c>
      <c r="L10" s="88">
        <v>0</v>
      </c>
      <c r="M10" s="85">
        <v>776336.28045000008</v>
      </c>
      <c r="N10" s="85">
        <v>865434.93846000009</v>
      </c>
      <c r="O10" s="89">
        <v>111.4768123368335</v>
      </c>
      <c r="P10" s="90">
        <v>9.5496692865217503E-2</v>
      </c>
      <c r="Q10" s="88">
        <v>9.8452314260069576E-2</v>
      </c>
      <c r="R10" s="64"/>
    </row>
    <row r="11" spans="1:18">
      <c r="A11" s="84" t="s">
        <v>1437</v>
      </c>
      <c r="B11" s="84" t="s">
        <v>1456</v>
      </c>
      <c r="C11" s="85">
        <v>54443.864880000001</v>
      </c>
      <c r="D11" s="85">
        <v>55598.125270000004</v>
      </c>
      <c r="E11" s="86">
        <v>102.12009267259793</v>
      </c>
      <c r="F11" s="87">
        <v>8.8572008538060805E-3</v>
      </c>
      <c r="G11" s="88">
        <v>8.1752065572418368E-3</v>
      </c>
      <c r="H11" s="85">
        <v>207415.49978000001</v>
      </c>
      <c r="I11" s="85">
        <v>208626.22599000001</v>
      </c>
      <c r="J11" s="86">
        <v>100.58372021921417</v>
      </c>
      <c r="K11" s="87">
        <v>0.10461742395191402</v>
      </c>
      <c r="L11" s="88">
        <v>0.10485969276673887</v>
      </c>
      <c r="M11" s="85">
        <v>261859.36465999999</v>
      </c>
      <c r="N11" s="85">
        <v>264224.35125999997</v>
      </c>
      <c r="O11" s="89">
        <v>100.9031514313306</v>
      </c>
      <c r="P11" s="90">
        <v>3.2211174397674652E-2</v>
      </c>
      <c r="Q11" s="88">
        <v>3.0058295210154445E-2</v>
      </c>
      <c r="R11" s="64"/>
    </row>
    <row r="12" spans="1:18">
      <c r="A12" s="84" t="s">
        <v>1438</v>
      </c>
      <c r="B12" s="84" t="s">
        <v>1457</v>
      </c>
      <c r="C12" s="85">
        <v>583852.84483000007</v>
      </c>
      <c r="D12" s="85">
        <v>649960.31715999998</v>
      </c>
      <c r="E12" s="86">
        <v>111.32262571217724</v>
      </c>
      <c r="F12" s="87">
        <v>9.4984107522922523E-2</v>
      </c>
      <c r="G12" s="88">
        <v>9.5570845617352865E-2</v>
      </c>
      <c r="H12" s="85">
        <v>316325.59393000003</v>
      </c>
      <c r="I12" s="85">
        <v>392003.71320999996</v>
      </c>
      <c r="J12" s="86">
        <v>123.92412145339931</v>
      </c>
      <c r="K12" s="87">
        <v>0.15955012427767856</v>
      </c>
      <c r="L12" s="88">
        <v>0.19702886698718164</v>
      </c>
      <c r="M12" s="85">
        <v>900178.43876000005</v>
      </c>
      <c r="N12" s="85">
        <v>1041964.0303700001</v>
      </c>
      <c r="O12" s="89">
        <v>115.75083178012019</v>
      </c>
      <c r="P12" s="90">
        <v>0.11073044768734243</v>
      </c>
      <c r="Q12" s="88">
        <v>0.11853435262068204</v>
      </c>
      <c r="R12" s="64"/>
    </row>
    <row r="13" spans="1:18">
      <c r="A13" s="84" t="s">
        <v>1439</v>
      </c>
      <c r="B13" s="84" t="s">
        <v>1458</v>
      </c>
      <c r="C13" s="85">
        <v>1782656.1101900002</v>
      </c>
      <c r="D13" s="85">
        <v>2039311.28324</v>
      </c>
      <c r="E13" s="86">
        <v>114.39734627351345</v>
      </c>
      <c r="F13" s="87">
        <v>0.29001143206895519</v>
      </c>
      <c r="G13" s="88">
        <v>0.29986246647774623</v>
      </c>
      <c r="H13" s="85">
        <v>314712.09897000005</v>
      </c>
      <c r="I13" s="85">
        <v>230158.82089999999</v>
      </c>
      <c r="J13" s="86">
        <v>73.133133951084574</v>
      </c>
      <c r="K13" s="88">
        <v>0.1587363004002266</v>
      </c>
      <c r="L13" s="88">
        <v>0.1156824034591207</v>
      </c>
      <c r="M13" s="85">
        <v>2097368.2091600001</v>
      </c>
      <c r="N13" s="85">
        <v>2269470.10414</v>
      </c>
      <c r="O13" s="89">
        <v>108.20561188199409</v>
      </c>
      <c r="P13" s="90">
        <v>0.25799609362495018</v>
      </c>
      <c r="Q13" s="88">
        <v>0.25817606150060823</v>
      </c>
      <c r="R13" s="64"/>
    </row>
    <row r="14" spans="1:18">
      <c r="A14" s="84" t="s">
        <v>1440</v>
      </c>
      <c r="B14" s="84" t="s">
        <v>1459</v>
      </c>
      <c r="C14" s="85">
        <v>970849.84517999995</v>
      </c>
      <c r="D14" s="85">
        <v>994635.72716999997</v>
      </c>
      <c r="E14" s="86">
        <v>102.45000626081267</v>
      </c>
      <c r="F14" s="87">
        <v>0.15794271947075988</v>
      </c>
      <c r="G14" s="88">
        <v>0.14625227881945785</v>
      </c>
      <c r="H14" s="85">
        <v>0</v>
      </c>
      <c r="I14" s="85">
        <v>0</v>
      </c>
      <c r="J14" s="86" t="s">
        <v>140</v>
      </c>
      <c r="K14" s="87">
        <v>0</v>
      </c>
      <c r="L14" s="88">
        <v>0</v>
      </c>
      <c r="M14" s="85">
        <v>970849.84517999995</v>
      </c>
      <c r="N14" s="85">
        <v>994635.72716999997</v>
      </c>
      <c r="O14" s="89">
        <v>102.45000626081267</v>
      </c>
      <c r="P14" s="90">
        <v>0.11942369797487469</v>
      </c>
      <c r="Q14" s="88">
        <v>0.11315026102353234</v>
      </c>
      <c r="R14" s="64"/>
    </row>
    <row r="15" spans="1:18">
      <c r="A15" s="84" t="s">
        <v>1441</v>
      </c>
      <c r="B15" s="84" t="s">
        <v>1460</v>
      </c>
      <c r="C15" s="85">
        <v>490416.31981999998</v>
      </c>
      <c r="D15" s="85">
        <v>546813.38346000004</v>
      </c>
      <c r="E15" s="86">
        <v>111.49983419407816</v>
      </c>
      <c r="F15" s="87">
        <v>7.9783385257533521E-2</v>
      </c>
      <c r="G15" s="88">
        <v>8.0404012479570186E-2</v>
      </c>
      <c r="H15" s="85">
        <v>167468.61086000002</v>
      </c>
      <c r="I15" s="85">
        <v>127076.09146</v>
      </c>
      <c r="J15" s="86">
        <v>75.88054311039383</v>
      </c>
      <c r="K15" s="87">
        <v>8.4468782128442013E-2</v>
      </c>
      <c r="L15" s="88">
        <v>6.3870972334668596E-2</v>
      </c>
      <c r="M15" s="85">
        <v>657884.93067999999</v>
      </c>
      <c r="N15" s="85">
        <v>673889.47491999995</v>
      </c>
      <c r="O15" s="89">
        <v>102.43272698516705</v>
      </c>
      <c r="P15" s="90">
        <v>8.0926058394934386E-2</v>
      </c>
      <c r="Q15" s="88">
        <v>7.6662005903570973E-2</v>
      </c>
      <c r="R15" s="64"/>
    </row>
    <row r="16" spans="1:18">
      <c r="A16" s="84" t="s">
        <v>1442</v>
      </c>
      <c r="B16" s="84" t="s">
        <v>1461</v>
      </c>
      <c r="C16" s="85">
        <v>133499.49163</v>
      </c>
      <c r="D16" s="85">
        <v>143894.27989999999</v>
      </c>
      <c r="E16" s="86">
        <v>107.78638790536344</v>
      </c>
      <c r="F16" s="87">
        <v>2.1718366501976259E-2</v>
      </c>
      <c r="G16" s="88">
        <v>2.115836559012221E-2</v>
      </c>
      <c r="H16" s="85">
        <v>163471.29046000002</v>
      </c>
      <c r="I16" s="85">
        <v>178165.98158000002</v>
      </c>
      <c r="J16" s="86">
        <v>108.98915710437586</v>
      </c>
      <c r="K16" s="87">
        <v>8.2452590650939142E-2</v>
      </c>
      <c r="L16" s="88">
        <v>8.9549767778758338E-2</v>
      </c>
      <c r="M16" s="85">
        <v>296970.78208999999</v>
      </c>
      <c r="N16" s="85">
        <v>322060.26148000004</v>
      </c>
      <c r="O16" s="89">
        <v>108.44846729143759</v>
      </c>
      <c r="P16" s="90">
        <v>3.653021027273589E-2</v>
      </c>
      <c r="Q16" s="88">
        <v>3.66377374714398E-2</v>
      </c>
      <c r="R16" s="64"/>
    </row>
    <row r="17" spans="1:18">
      <c r="A17" s="84" t="s">
        <v>1443</v>
      </c>
      <c r="B17" s="84" t="s">
        <v>1462</v>
      </c>
      <c r="C17" s="85">
        <v>0</v>
      </c>
      <c r="D17" s="85">
        <v>0</v>
      </c>
      <c r="E17" s="86" t="s">
        <v>140</v>
      </c>
      <c r="F17" s="87">
        <v>0</v>
      </c>
      <c r="G17" s="88">
        <v>0</v>
      </c>
      <c r="H17" s="85">
        <v>25133.360860000001</v>
      </c>
      <c r="I17" s="85">
        <v>31860.909339999998</v>
      </c>
      <c r="J17" s="86">
        <v>126.7674049542135</v>
      </c>
      <c r="K17" s="87">
        <v>1.2676909253242802E-2</v>
      </c>
      <c r="L17" s="88">
        <v>1.6013927054508763E-2</v>
      </c>
      <c r="M17" s="85">
        <v>25133.360860000001</v>
      </c>
      <c r="N17" s="85">
        <v>31860.909339999998</v>
      </c>
      <c r="O17" s="89">
        <v>126.7674049542135</v>
      </c>
      <c r="P17" s="90">
        <v>3.091640701535758E-3</v>
      </c>
      <c r="Q17" s="88">
        <v>3.6245130853337347E-3</v>
      </c>
      <c r="R17" s="64"/>
    </row>
    <row r="18" spans="1:18">
      <c r="A18" s="84" t="s">
        <v>1444</v>
      </c>
      <c r="B18" s="84" t="s">
        <v>1463</v>
      </c>
      <c r="C18" s="85">
        <v>173153.68484</v>
      </c>
      <c r="D18" s="85">
        <v>186929.98887999999</v>
      </c>
      <c r="E18" s="86">
        <v>107.95611369907014</v>
      </c>
      <c r="F18" s="87">
        <v>2.8169509431133482E-2</v>
      </c>
      <c r="G18" s="88">
        <v>2.7486381301808225E-2</v>
      </c>
      <c r="H18" s="85">
        <v>0</v>
      </c>
      <c r="I18" s="85">
        <v>0</v>
      </c>
      <c r="J18" s="86" t="s">
        <v>140</v>
      </c>
      <c r="K18" s="87">
        <v>0</v>
      </c>
      <c r="L18" s="88">
        <v>0</v>
      </c>
      <c r="M18" s="85">
        <v>173153.68484</v>
      </c>
      <c r="N18" s="85">
        <v>186929.98887999999</v>
      </c>
      <c r="O18" s="89">
        <v>107.95611369907014</v>
      </c>
      <c r="P18" s="90">
        <v>2.1299538197624045E-2</v>
      </c>
      <c r="Q18" s="88">
        <v>2.1265249635742178E-2</v>
      </c>
      <c r="R18" s="64"/>
    </row>
    <row r="19" spans="1:18">
      <c r="A19" s="84" t="s">
        <v>1445</v>
      </c>
      <c r="B19" s="84" t="s">
        <v>1464</v>
      </c>
      <c r="C19" s="85">
        <v>10977.7462</v>
      </c>
      <c r="D19" s="85">
        <v>13115.520199999999</v>
      </c>
      <c r="E19" s="86">
        <v>119.4737058140404</v>
      </c>
      <c r="F19" s="87">
        <v>1.7859147808447513E-3</v>
      </c>
      <c r="G19" s="88">
        <v>1.9285198236447254E-3</v>
      </c>
      <c r="H19" s="85">
        <v>0</v>
      </c>
      <c r="I19" s="85">
        <v>0</v>
      </c>
      <c r="J19" s="86" t="s">
        <v>140</v>
      </c>
      <c r="K19" s="87">
        <v>0</v>
      </c>
      <c r="L19" s="88">
        <v>0</v>
      </c>
      <c r="M19" s="85">
        <v>10977.7462</v>
      </c>
      <c r="N19" s="85">
        <v>13115.520199999999</v>
      </c>
      <c r="O19" s="89">
        <v>119.4737058140404</v>
      </c>
      <c r="P19" s="90">
        <v>1.350366437345996E-3</v>
      </c>
      <c r="Q19" s="88">
        <v>1.4920281803186889E-3</v>
      </c>
      <c r="R19" s="64"/>
    </row>
    <row r="20" spans="1:18">
      <c r="A20" s="84" t="s">
        <v>1446</v>
      </c>
      <c r="B20" s="84" t="s">
        <v>1465</v>
      </c>
      <c r="C20" s="85">
        <v>22002.533589999999</v>
      </c>
      <c r="D20" s="85">
        <v>23929.364140000001</v>
      </c>
      <c r="E20" s="86">
        <v>108.75731216188544</v>
      </c>
      <c r="F20" s="87">
        <v>3.5794824582858478E-3</v>
      </c>
      <c r="G20" s="88">
        <v>3.5185987599030363E-3</v>
      </c>
      <c r="H20" s="85">
        <v>132864.29181</v>
      </c>
      <c r="I20" s="85">
        <v>134805.99077</v>
      </c>
      <c r="J20" s="86">
        <v>101.46141520309813</v>
      </c>
      <c r="K20" s="87">
        <v>6.7014856455283503E-2</v>
      </c>
      <c r="L20" s="88">
        <v>6.7756173549990778E-2</v>
      </c>
      <c r="M20" s="85">
        <v>154866.8254</v>
      </c>
      <c r="N20" s="85">
        <v>158735.35490999999</v>
      </c>
      <c r="O20" s="89">
        <v>102.49797172506644</v>
      </c>
      <c r="P20" s="90">
        <v>1.9050081817202368E-2</v>
      </c>
      <c r="Q20" s="88">
        <v>1.8057813882106526E-2</v>
      </c>
      <c r="R20" s="64"/>
    </row>
    <row r="21" spans="1:18">
      <c r="A21" s="84" t="s">
        <v>1447</v>
      </c>
      <c r="B21" s="84" t="s">
        <v>1466</v>
      </c>
      <c r="C21" s="85">
        <v>448761.11163999996</v>
      </c>
      <c r="D21" s="85">
        <v>491700.58398</v>
      </c>
      <c r="E21" s="86">
        <v>109.56844771666545</v>
      </c>
      <c r="F21" s="87">
        <v>7.3006707182408481E-2</v>
      </c>
      <c r="G21" s="88">
        <v>7.2300168734681078E-2</v>
      </c>
      <c r="H21" s="85">
        <v>41105.523240000002</v>
      </c>
      <c r="I21" s="85">
        <v>40100.567090000004</v>
      </c>
      <c r="J21" s="86">
        <v>97.555179764693833</v>
      </c>
      <c r="K21" s="86">
        <v>2.0733040472508579E-2</v>
      </c>
      <c r="L21" s="88">
        <v>2.0155343005777968E-2</v>
      </c>
      <c r="M21" s="85">
        <v>489866.63487999997</v>
      </c>
      <c r="N21" s="85">
        <v>531801.15107000002</v>
      </c>
      <c r="O21" s="89">
        <v>108.56039444292271</v>
      </c>
      <c r="P21" s="90">
        <v>6.0258221538914553E-2</v>
      </c>
      <c r="Q21" s="88">
        <v>6.0497966654983026E-2</v>
      </c>
      <c r="R21" s="64"/>
    </row>
    <row r="22" spans="1:18">
      <c r="A22" s="84" t="s">
        <v>1448</v>
      </c>
      <c r="B22" s="84" t="s">
        <v>1467</v>
      </c>
      <c r="C22" s="85">
        <v>290383.17431999999</v>
      </c>
      <c r="D22" s="85">
        <v>328125.93255999999</v>
      </c>
      <c r="E22" s="86">
        <v>112.99757065070435</v>
      </c>
      <c r="F22" s="87">
        <v>4.7240990425403168E-2</v>
      </c>
      <c r="G22" s="88">
        <v>4.8247980708677668E-2</v>
      </c>
      <c r="H22" s="85">
        <v>109304.32131999999</v>
      </c>
      <c r="I22" s="85">
        <v>113299.6545</v>
      </c>
      <c r="J22" s="86">
        <v>103.65523808368313</v>
      </c>
      <c r="K22" s="86">
        <v>5.5131542895490507E-2</v>
      </c>
      <c r="L22" s="88">
        <v>5.6946660972610072E-2</v>
      </c>
      <c r="M22" s="85">
        <v>399687.49563999998</v>
      </c>
      <c r="N22" s="85">
        <v>441425.58705999999</v>
      </c>
      <c r="O22" s="89">
        <v>110.44268131360148</v>
      </c>
      <c r="P22" s="90">
        <v>4.916533591741537E-2</v>
      </c>
      <c r="Q22" s="88">
        <v>5.0216796998051275E-2</v>
      </c>
      <c r="R22" s="64"/>
    </row>
    <row r="23" spans="1:18" ht="24">
      <c r="A23" s="84" t="s">
        <v>1449</v>
      </c>
      <c r="B23" s="84" t="s">
        <v>1468</v>
      </c>
      <c r="C23" s="85">
        <v>409514.71312999999</v>
      </c>
      <c r="D23" s="85">
        <v>461372.63643000001</v>
      </c>
      <c r="E23" s="86">
        <v>112.66326254889351</v>
      </c>
      <c r="F23" s="87">
        <v>6.662190633923247E-2</v>
      </c>
      <c r="G23" s="88">
        <v>6.7840715570129329E-2</v>
      </c>
      <c r="H23" s="85">
        <v>467751.15820000001</v>
      </c>
      <c r="I23" s="85">
        <v>496270.16429000004</v>
      </c>
      <c r="J23" s="86">
        <v>106.09704660053583</v>
      </c>
      <c r="K23" s="86">
        <v>0.23592702220090661</v>
      </c>
      <c r="L23" s="88">
        <v>0.24943526016351739</v>
      </c>
      <c r="M23" s="85">
        <v>877265.87132999999</v>
      </c>
      <c r="N23" s="85">
        <v>957642.80072000006</v>
      </c>
      <c r="O23" s="89">
        <v>109.16220863216104</v>
      </c>
      <c r="P23" s="90">
        <v>0.10791198554700809</v>
      </c>
      <c r="Q23" s="88">
        <v>0.10894192708830219</v>
      </c>
      <c r="R23" s="64"/>
    </row>
    <row r="24" spans="1:18" s="265" customFormat="1">
      <c r="A24" s="84" t="s">
        <v>1450</v>
      </c>
      <c r="B24" s="84" t="s">
        <v>1469</v>
      </c>
      <c r="C24" s="85">
        <v>0</v>
      </c>
      <c r="D24" s="85">
        <v>0</v>
      </c>
      <c r="E24" s="86" t="s">
        <v>140</v>
      </c>
      <c r="F24" s="87">
        <v>0</v>
      </c>
      <c r="G24" s="88">
        <v>0</v>
      </c>
      <c r="H24" s="85">
        <v>37057.761920000004</v>
      </c>
      <c r="I24" s="85">
        <v>37206.90713</v>
      </c>
      <c r="J24" s="86">
        <v>100.40246685787979</v>
      </c>
      <c r="K24" s="86">
        <v>1.8691407313367828E-2</v>
      </c>
      <c r="L24" s="88">
        <v>1.8700931927126914E-2</v>
      </c>
      <c r="M24" s="85">
        <v>37057.761920000004</v>
      </c>
      <c r="N24" s="85">
        <v>37206.90713</v>
      </c>
      <c r="O24" s="89">
        <v>100.40246685787979</v>
      </c>
      <c r="P24" s="90">
        <v>4.5584546252241216E-3</v>
      </c>
      <c r="Q24" s="88">
        <v>4.2326764851050554E-3</v>
      </c>
      <c r="R24" s="64"/>
    </row>
    <row r="25" spans="1:18" ht="18.75" customHeight="1">
      <c r="A25" s="391" t="s">
        <v>549</v>
      </c>
      <c r="B25" s="391"/>
      <c r="C25" s="392">
        <v>6146847.7207000004</v>
      </c>
      <c r="D25" s="392">
        <v>6800822.0808500014</v>
      </c>
      <c r="E25" s="393">
        <v>110.63918271389237</v>
      </c>
      <c r="F25" s="394">
        <v>1</v>
      </c>
      <c r="G25" s="395">
        <v>1</v>
      </c>
      <c r="H25" s="396">
        <v>1982609.5113499998</v>
      </c>
      <c r="I25" s="392">
        <v>1989575.02626</v>
      </c>
      <c r="J25" s="393">
        <v>100.35133065135238</v>
      </c>
      <c r="K25" s="394">
        <v>1</v>
      </c>
      <c r="L25" s="395">
        <v>1</v>
      </c>
      <c r="M25" s="397">
        <v>8129457.2320499998</v>
      </c>
      <c r="N25" s="398">
        <v>8790397.1071099993</v>
      </c>
      <c r="O25" s="399">
        <v>108.13018453992569</v>
      </c>
      <c r="P25" s="400">
        <v>1</v>
      </c>
      <c r="Q25" s="395">
        <v>1</v>
      </c>
    </row>
    <row r="26" spans="1:18" ht="12.75" customHeight="1">
      <c r="A26" s="34" t="s">
        <v>550</v>
      </c>
      <c r="B26" s="34"/>
    </row>
    <row r="27" spans="1:18" ht="12.75" customHeight="1">
      <c r="N27" s="77"/>
    </row>
    <row r="28" spans="1:18" ht="12.75" customHeight="1">
      <c r="A28" s="292"/>
      <c r="B28" s="292"/>
    </row>
    <row r="29" spans="1:18" ht="12.75" customHeight="1">
      <c r="A29" s="895"/>
      <c r="B29" s="895"/>
    </row>
    <row r="30" spans="1:18">
      <c r="A30" s="555"/>
      <c r="B30" s="1012"/>
    </row>
    <row r="31" spans="1:18" ht="12.75" customHeight="1">
      <c r="A31" s="896"/>
      <c r="B31" s="555"/>
    </row>
    <row r="32" spans="1:18" ht="12.75" customHeight="1">
      <c r="A32" s="896"/>
      <c r="B32" s="896"/>
    </row>
    <row r="33" spans="1:17" ht="12.75" customHeight="1">
      <c r="A33" s="896"/>
      <c r="B33" s="896"/>
    </row>
    <row r="34" spans="1:17" ht="12.75" customHeight="1">
      <c r="A34" s="896"/>
      <c r="B34" s="896"/>
    </row>
    <row r="35" spans="1:17" ht="12.75" customHeight="1"/>
    <row r="36" spans="1:17" ht="12.75" customHeight="1">
      <c r="A36" s="622" t="s">
        <v>81</v>
      </c>
      <c r="B36" s="622"/>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1114</v>
      </c>
    </row>
    <row r="45" spans="1:17" ht="12.75" customHeight="1"/>
    <row r="46" spans="1:17" ht="12.75" customHeight="1"/>
    <row r="47" spans="1:17" ht="12.75" customHeight="1"/>
    <row r="48" spans="1:17" ht="12.75" customHeight="1"/>
    <row r="49" ht="12.75" customHeight="1"/>
    <row r="50" ht="12.75" customHeight="1"/>
    <row r="51" ht="12.75" customHeight="1"/>
    <row r="103" spans="1:2">
      <c r="A103" s="652"/>
      <c r="B103" s="652"/>
    </row>
    <row r="105" spans="1:2">
      <c r="A105" s="653"/>
      <c r="B105" s="653"/>
    </row>
    <row r="107" spans="1:2">
      <c r="A107" s="653"/>
      <c r="B107" s="653"/>
    </row>
    <row r="109" spans="1:2">
      <c r="A109" s="653"/>
      <c r="B109" s="653"/>
    </row>
    <row r="111" spans="1:2">
      <c r="A111" s="653"/>
      <c r="B111" s="653"/>
    </row>
    <row r="113" spans="1:2">
      <c r="A113" s="653"/>
      <c r="B113" s="653"/>
    </row>
    <row r="115" spans="1:2">
      <c r="A115" s="653"/>
      <c r="B115" s="653"/>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1061</v>
      </c>
    </row>
    <row r="2" spans="1:1">
      <c r="A2" s="1"/>
    </row>
    <row r="3" spans="1:1">
      <c r="A3" s="671" t="s">
        <v>646</v>
      </c>
    </row>
    <row r="4" spans="1:1">
      <c r="A4" s="639"/>
    </row>
    <row r="5" spans="1:1">
      <c r="A5" s="830" t="s">
        <v>787</v>
      </c>
    </row>
    <row r="6" spans="1:1">
      <c r="A6" s="831" t="s">
        <v>976</v>
      </c>
    </row>
    <row r="7" spans="1:1">
      <c r="A7" s="830" t="s">
        <v>665</v>
      </c>
    </row>
    <row r="8" spans="1:1">
      <c r="A8" s="831" t="s">
        <v>666</v>
      </c>
    </row>
    <row r="9" spans="1:1">
      <c r="A9" s="830" t="s">
        <v>754</v>
      </c>
    </row>
    <row r="10" spans="1:1">
      <c r="A10" s="831" t="s">
        <v>755</v>
      </c>
    </row>
    <row r="11" spans="1:1">
      <c r="A11" s="830" t="s">
        <v>667</v>
      </c>
    </row>
    <row r="12" spans="1:1" s="265" customFormat="1">
      <c r="A12" s="831" t="s">
        <v>798</v>
      </c>
    </row>
    <row r="13" spans="1:1">
      <c r="A13" s="830" t="s">
        <v>758</v>
      </c>
    </row>
    <row r="14" spans="1:1">
      <c r="A14" s="831" t="s">
        <v>977</v>
      </c>
    </row>
    <row r="15" spans="1:1">
      <c r="A15" s="830" t="s">
        <v>669</v>
      </c>
    </row>
    <row r="16" spans="1:1">
      <c r="A16" s="831" t="s">
        <v>978</v>
      </c>
    </row>
    <row r="17" spans="1:2">
      <c r="A17" s="830" t="s">
        <v>670</v>
      </c>
    </row>
    <row r="18" spans="1:2">
      <c r="A18" s="831" t="s">
        <v>671</v>
      </c>
      <c r="B18" s="152"/>
    </row>
    <row r="19" spans="1:2">
      <c r="A19" s="830" t="s">
        <v>672</v>
      </c>
      <c r="B19" s="559"/>
    </row>
    <row r="20" spans="1:2">
      <c r="A20" s="831" t="s">
        <v>673</v>
      </c>
      <c r="B20" s="342"/>
    </row>
    <row r="21" spans="1:2">
      <c r="A21" s="830" t="s">
        <v>674</v>
      </c>
      <c r="B21" s="152"/>
    </row>
    <row r="22" spans="1:2">
      <c r="A22" s="831" t="s">
        <v>959</v>
      </c>
      <c r="B22" s="559"/>
    </row>
    <row r="23" spans="1:2">
      <c r="A23" s="830" t="s">
        <v>675</v>
      </c>
      <c r="B23" s="152"/>
    </row>
    <row r="24" spans="1:2">
      <c r="A24" s="831" t="s">
        <v>960</v>
      </c>
      <c r="B24" s="559"/>
    </row>
    <row r="25" spans="1:2">
      <c r="A25" s="830" t="s">
        <v>810</v>
      </c>
      <c r="B25" s="310"/>
    </row>
    <row r="26" spans="1:2">
      <c r="A26" s="831" t="s">
        <v>979</v>
      </c>
      <c r="B26" s="565"/>
    </row>
    <row r="27" spans="1:2">
      <c r="A27" s="830" t="s">
        <v>678</v>
      </c>
      <c r="B27" s="138"/>
    </row>
    <row r="28" spans="1:2">
      <c r="A28" s="831" t="s">
        <v>677</v>
      </c>
      <c r="B28" s="535"/>
    </row>
    <row r="29" spans="1:2">
      <c r="A29" s="830" t="s">
        <v>756</v>
      </c>
      <c r="B29" s="153"/>
    </row>
    <row r="30" spans="1:2">
      <c r="A30" s="831" t="s">
        <v>980</v>
      </c>
      <c r="B30" s="563"/>
    </row>
    <row r="31" spans="1:2">
      <c r="A31" s="830" t="s">
        <v>680</v>
      </c>
      <c r="B31" s="152"/>
    </row>
    <row r="32" spans="1:2">
      <c r="A32" s="831" t="s">
        <v>963</v>
      </c>
      <c r="B32" s="559"/>
    </row>
    <row r="33" spans="1:2">
      <c r="A33" s="830" t="s">
        <v>681</v>
      </c>
      <c r="B33" s="138"/>
    </row>
    <row r="34" spans="1:2">
      <c r="A34" s="831" t="s">
        <v>964</v>
      </c>
      <c r="B34" s="535"/>
    </row>
    <row r="35" spans="1:2">
      <c r="A35" s="830" t="s">
        <v>757</v>
      </c>
      <c r="B35" s="138"/>
    </row>
    <row r="36" spans="1:2">
      <c r="A36" s="831" t="s">
        <v>981</v>
      </c>
      <c r="B36" s="535"/>
    </row>
    <row r="37" spans="1:2">
      <c r="A37" s="830" t="s">
        <v>682</v>
      </c>
      <c r="B37" s="152"/>
    </row>
    <row r="38" spans="1:2">
      <c r="A38" s="831" t="s">
        <v>965</v>
      </c>
      <c r="B38" s="562"/>
    </row>
    <row r="39" spans="1:2">
      <c r="A39" s="830" t="s">
        <v>1125</v>
      </c>
      <c r="B39" s="154"/>
    </row>
    <row r="40" spans="1:2">
      <c r="A40" s="831" t="s">
        <v>1126</v>
      </c>
      <c r="B40" s="562"/>
    </row>
    <row r="41" spans="1:2">
      <c r="A41" s="830" t="s">
        <v>1127</v>
      </c>
      <c r="B41" s="153"/>
    </row>
    <row r="42" spans="1:2">
      <c r="A42" s="831" t="s">
        <v>1128</v>
      </c>
      <c r="B42" s="535"/>
    </row>
    <row r="43" spans="1:2">
      <c r="A43" s="830" t="s">
        <v>1129</v>
      </c>
      <c r="B43" s="153"/>
    </row>
    <row r="44" spans="1:2">
      <c r="A44" s="831" t="s">
        <v>1130</v>
      </c>
      <c r="B44" s="535"/>
    </row>
    <row r="45" spans="1:2" s="265" customFormat="1">
      <c r="A45" s="830" t="s">
        <v>1131</v>
      </c>
      <c r="B45" s="535"/>
    </row>
    <row r="46" spans="1:2" s="265" customFormat="1">
      <c r="A46" s="831" t="s">
        <v>966</v>
      </c>
      <c r="B46" s="535"/>
    </row>
    <row r="47" spans="1:2" s="265" customFormat="1">
      <c r="A47" s="830" t="s">
        <v>1105</v>
      </c>
      <c r="B47" s="535"/>
    </row>
    <row r="48" spans="1:2" s="265" customFormat="1">
      <c r="A48" s="831" t="s">
        <v>1106</v>
      </c>
      <c r="B48" s="535"/>
    </row>
    <row r="49" spans="1:5" s="265" customFormat="1">
      <c r="A49" s="830" t="s">
        <v>1108</v>
      </c>
      <c r="B49" s="535"/>
    </row>
    <row r="50" spans="1:5" s="265" customFormat="1">
      <c r="A50" s="831" t="s">
        <v>1109</v>
      </c>
      <c r="B50" s="535"/>
    </row>
    <row r="51" spans="1:5" s="265" customFormat="1">
      <c r="A51" s="830" t="s">
        <v>1132</v>
      </c>
      <c r="B51" s="535"/>
    </row>
    <row r="52" spans="1:5" s="265" customFormat="1">
      <c r="A52" s="831" t="s">
        <v>1133</v>
      </c>
      <c r="B52" s="535"/>
    </row>
    <row r="53" spans="1:5">
      <c r="A53" s="641"/>
      <c r="B53" s="559"/>
    </row>
    <row r="54" spans="1:5">
      <c r="A54" s="649" t="s">
        <v>647</v>
      </c>
      <c r="B54" s="138"/>
    </row>
    <row r="55" spans="1:5">
      <c r="A55" s="640"/>
      <c r="B55" s="535"/>
    </row>
    <row r="56" spans="1:5">
      <c r="A56" s="832" t="s">
        <v>83</v>
      </c>
      <c r="B56" s="155"/>
    </row>
    <row r="57" spans="1:5">
      <c r="A57" s="833" t="s">
        <v>84</v>
      </c>
      <c r="B57" s="535"/>
    </row>
    <row r="58" spans="1:5" ht="15" customHeight="1">
      <c r="A58" s="879" t="s">
        <v>683</v>
      </c>
      <c r="C58" s="753"/>
      <c r="D58" s="59"/>
      <c r="E58" s="59"/>
    </row>
    <row r="59" spans="1:5">
      <c r="A59" s="833" t="s">
        <v>759</v>
      </c>
      <c r="C59" s="754"/>
    </row>
    <row r="60" spans="1:5">
      <c r="A60" s="879" t="s">
        <v>685</v>
      </c>
      <c r="C60" s="754"/>
    </row>
    <row r="61" spans="1:5">
      <c r="A61" s="833" t="s">
        <v>760</v>
      </c>
      <c r="C61" s="754"/>
    </row>
    <row r="62" spans="1:5">
      <c r="A62" s="879" t="s">
        <v>85</v>
      </c>
    </row>
    <row r="63" spans="1:5">
      <c r="A63" s="833" t="s">
        <v>86</v>
      </c>
    </row>
    <row r="64" spans="1:5">
      <c r="A64" s="879" t="s">
        <v>687</v>
      </c>
    </row>
    <row r="65" spans="1:1">
      <c r="A65" s="833" t="s">
        <v>761</v>
      </c>
    </row>
    <row r="66" spans="1:1">
      <c r="A66" s="879" t="s">
        <v>689</v>
      </c>
    </row>
    <row r="67" spans="1:1">
      <c r="A67" s="833" t="s">
        <v>762</v>
      </c>
    </row>
    <row r="68" spans="1:1" s="265" customFormat="1">
      <c r="A68" s="879" t="s">
        <v>985</v>
      </c>
    </row>
    <row r="69" spans="1:1" s="265" customFormat="1">
      <c r="A69" s="833" t="s">
        <v>986</v>
      </c>
    </row>
    <row r="70" spans="1:1" s="265" customFormat="1">
      <c r="A70" s="879" t="s">
        <v>1051</v>
      </c>
    </row>
    <row r="71" spans="1:1" s="265" customFormat="1">
      <c r="A71" s="833" t="s">
        <v>1052</v>
      </c>
    </row>
    <row r="72" spans="1:1" s="265" customFormat="1">
      <c r="A72" s="879" t="s">
        <v>1054</v>
      </c>
    </row>
    <row r="73" spans="1:1" s="265" customFormat="1">
      <c r="A73" s="833" t="s">
        <v>1055</v>
      </c>
    </row>
    <row r="74" spans="1:1" s="265" customFormat="1">
      <c r="A74" s="879" t="s">
        <v>1056</v>
      </c>
    </row>
    <row r="75" spans="1:1" s="265" customFormat="1">
      <c r="A75" s="833" t="s">
        <v>1057</v>
      </c>
    </row>
    <row r="76" spans="1:1" s="265" customFormat="1">
      <c r="A76" s="879" t="s">
        <v>1058</v>
      </c>
    </row>
    <row r="77" spans="1:1" s="265" customFormat="1">
      <c r="A77" s="833" t="s">
        <v>1059</v>
      </c>
    </row>
    <row r="78" spans="1:1">
      <c r="A78" s="640"/>
    </row>
    <row r="79" spans="1:1">
      <c r="A79" s="650" t="s">
        <v>648</v>
      </c>
    </row>
    <row r="80" spans="1:1">
      <c r="A80" s="642"/>
    </row>
    <row r="81" spans="1:1">
      <c r="A81" s="881" t="s">
        <v>763</v>
      </c>
    </row>
    <row r="82" spans="1:1">
      <c r="A82" s="882" t="s">
        <v>764</v>
      </c>
    </row>
    <row r="83" spans="1:1">
      <c r="A83" s="881" t="s">
        <v>765</v>
      </c>
    </row>
    <row r="84" spans="1:1">
      <c r="A84" s="882" t="s">
        <v>766</v>
      </c>
    </row>
    <row r="85" spans="1:1">
      <c r="A85" s="643"/>
    </row>
    <row r="86" spans="1:1">
      <c r="A86" s="651" t="s">
        <v>649</v>
      </c>
    </row>
    <row r="87" spans="1:1">
      <c r="A87" s="644"/>
    </row>
    <row r="88" spans="1:1">
      <c r="A88" s="835" t="s">
        <v>691</v>
      </c>
    </row>
    <row r="89" spans="1:1">
      <c r="A89" s="880" t="s">
        <v>692</v>
      </c>
    </row>
    <row r="90" spans="1:1" s="265" customFormat="1">
      <c r="A90" s="835" t="s">
        <v>693</v>
      </c>
    </row>
    <row r="91" spans="1:1" s="265" customFormat="1">
      <c r="A91" s="880" t="s">
        <v>694</v>
      </c>
    </row>
    <row r="92" spans="1:1">
      <c r="A92" s="835" t="s">
        <v>930</v>
      </c>
    </row>
    <row r="93" spans="1:1">
      <c r="A93" s="880" t="s">
        <v>931</v>
      </c>
    </row>
    <row r="94" spans="1:1">
      <c r="A94" s="835" t="s">
        <v>940</v>
      </c>
    </row>
    <row r="95" spans="1:1">
      <c r="A95" s="880" t="s">
        <v>941</v>
      </c>
    </row>
    <row r="96" spans="1:1">
      <c r="A96" s="835" t="s">
        <v>942</v>
      </c>
    </row>
    <row r="97" spans="1:5">
      <c r="A97" s="880" t="s">
        <v>943</v>
      </c>
    </row>
    <row r="98" spans="1:5">
      <c r="A98" s="835" t="s">
        <v>944</v>
      </c>
    </row>
    <row r="99" spans="1:5">
      <c r="A99" s="880" t="s">
        <v>945</v>
      </c>
    </row>
    <row r="100" spans="1:5">
      <c r="A100" s="835" t="s">
        <v>946</v>
      </c>
    </row>
    <row r="101" spans="1:5">
      <c r="A101" s="880" t="s">
        <v>947</v>
      </c>
    </row>
    <row r="102" spans="1:5" s="265" customFormat="1">
      <c r="A102" s="835" t="s">
        <v>1091</v>
      </c>
    </row>
    <row r="103" spans="1:5" s="265" customFormat="1">
      <c r="A103" s="880" t="s">
        <v>1092</v>
      </c>
    </row>
    <row r="104" spans="1:5">
      <c r="A104" s="645"/>
    </row>
    <row r="105" spans="1:5" s="265" customFormat="1">
      <c r="A105" s="755" t="s">
        <v>770</v>
      </c>
    </row>
    <row r="106" spans="1:5" s="265" customFormat="1">
      <c r="A106" s="645"/>
    </row>
    <row r="107" spans="1:5" s="265" customFormat="1">
      <c r="A107" s="883" t="s">
        <v>698</v>
      </c>
      <c r="E107" s="150"/>
    </row>
    <row r="108" spans="1:5" s="265" customFormat="1">
      <c r="A108" s="880" t="s">
        <v>699</v>
      </c>
      <c r="E108" s="150"/>
    </row>
    <row r="109" spans="1:5" s="265" customFormat="1">
      <c r="A109" s="883" t="s">
        <v>700</v>
      </c>
      <c r="E109" s="150"/>
    </row>
    <row r="110" spans="1:5" s="265" customFormat="1">
      <c r="A110" s="880" t="s">
        <v>701</v>
      </c>
      <c r="E110" s="150"/>
    </row>
    <row r="111" spans="1:5" s="265" customFormat="1">
      <c r="A111" s="883" t="s">
        <v>702</v>
      </c>
      <c r="E111" s="150"/>
    </row>
    <row r="112" spans="1:5" s="265" customFormat="1">
      <c r="A112" s="880" t="s">
        <v>703</v>
      </c>
      <c r="E112" s="729"/>
    </row>
    <row r="113" spans="1:5" s="265" customFormat="1">
      <c r="A113" s="883" t="s">
        <v>905</v>
      </c>
      <c r="E113" s="729"/>
    </row>
    <row r="114" spans="1:5" s="265" customFormat="1">
      <c r="A114" s="880" t="s">
        <v>906</v>
      </c>
      <c r="E114" s="729"/>
    </row>
    <row r="115" spans="1:5" s="265" customFormat="1">
      <c r="A115" s="645"/>
      <c r="E115" s="729"/>
    </row>
    <row r="116" spans="1:5">
      <c r="A116" s="670" t="s">
        <v>767</v>
      </c>
      <c r="E116" s="150"/>
    </row>
    <row r="117" spans="1:5">
      <c r="A117" s="642"/>
      <c r="E117" s="729"/>
    </row>
    <row r="118" spans="1:5">
      <c r="A118" s="884" t="s">
        <v>771</v>
      </c>
    </row>
    <row r="119" spans="1:5">
      <c r="A119" s="880" t="s">
        <v>772</v>
      </c>
    </row>
    <row r="120" spans="1:5">
      <c r="A120" s="884" t="s">
        <v>773</v>
      </c>
    </row>
    <row r="121" spans="1:5">
      <c r="A121" s="880" t="s">
        <v>774</v>
      </c>
      <c r="C121" s="654"/>
    </row>
    <row r="122" spans="1:5">
      <c r="A122" s="884" t="s">
        <v>737</v>
      </c>
    </row>
    <row r="123" spans="1:5">
      <c r="A123" s="880" t="s">
        <v>738</v>
      </c>
    </row>
    <row r="124" spans="1:5">
      <c r="A124" s="884" t="s">
        <v>775</v>
      </c>
    </row>
    <row r="125" spans="1:5">
      <c r="A125" s="880" t="s">
        <v>776</v>
      </c>
    </row>
    <row r="126" spans="1:5">
      <c r="A126" s="884" t="s">
        <v>777</v>
      </c>
    </row>
    <row r="127" spans="1:5">
      <c r="A127" s="880" t="s">
        <v>778</v>
      </c>
    </row>
    <row r="128" spans="1:5">
      <c r="A128" s="884" t="s">
        <v>779</v>
      </c>
    </row>
    <row r="129" spans="1:1">
      <c r="A129" s="880" t="s">
        <v>851</v>
      </c>
    </row>
    <row r="130" spans="1:1">
      <c r="A130" s="884" t="s">
        <v>744</v>
      </c>
    </row>
    <row r="131" spans="1:1">
      <c r="A131" s="880" t="s">
        <v>847</v>
      </c>
    </row>
    <row r="132" spans="1:1">
      <c r="A132" s="884" t="s">
        <v>745</v>
      </c>
    </row>
    <row r="133" spans="1:1">
      <c r="A133" s="880" t="s">
        <v>849</v>
      </c>
    </row>
    <row r="134" spans="1:1">
      <c r="A134" s="884" t="s">
        <v>746</v>
      </c>
    </row>
    <row r="135" spans="1:1">
      <c r="A135" s="880" t="s">
        <v>780</v>
      </c>
    </row>
    <row r="136" spans="1:1">
      <c r="A136" s="884" t="s">
        <v>781</v>
      </c>
    </row>
    <row r="137" spans="1:1">
      <c r="A137" s="880" t="s">
        <v>782</v>
      </c>
    </row>
    <row r="138" spans="1:1">
      <c r="A138" s="884" t="s">
        <v>783</v>
      </c>
    </row>
    <row r="139" spans="1:1">
      <c r="A139" s="880" t="s">
        <v>784</v>
      </c>
    </row>
    <row r="140" spans="1:1">
      <c r="A140" s="884" t="s">
        <v>785</v>
      </c>
    </row>
    <row r="141" spans="1:1">
      <c r="A141" s="880" t="s">
        <v>786</v>
      </c>
    </row>
    <row r="142" spans="1:1">
      <c r="A142" s="655"/>
    </row>
    <row r="143" spans="1:1">
      <c r="A143" s="656" t="s">
        <v>768</v>
      </c>
    </row>
    <row r="144" spans="1:1">
      <c r="A144" s="645"/>
    </row>
    <row r="145" spans="1:1">
      <c r="A145" s="885" t="s">
        <v>712</v>
      </c>
    </row>
    <row r="146" spans="1:1">
      <c r="A146" s="880" t="s">
        <v>713</v>
      </c>
    </row>
    <row r="147" spans="1:1">
      <c r="A147" s="885" t="s">
        <v>714</v>
      </c>
    </row>
    <row r="148" spans="1:1">
      <c r="A148" s="880" t="s">
        <v>715</v>
      </c>
    </row>
    <row r="149" spans="1:1">
      <c r="A149" s="885" t="s">
        <v>716</v>
      </c>
    </row>
    <row r="150" spans="1:1">
      <c r="A150" s="880" t="s">
        <v>717</v>
      </c>
    </row>
    <row r="151" spans="1:1">
      <c r="A151" s="885" t="s">
        <v>718</v>
      </c>
    </row>
    <row r="152" spans="1:1">
      <c r="A152" s="880" t="s">
        <v>1060</v>
      </c>
    </row>
    <row r="153" spans="1:1">
      <c r="A153" s="885" t="s">
        <v>719</v>
      </c>
    </row>
    <row r="154" spans="1:1">
      <c r="A154" s="880" t="s">
        <v>720</v>
      </c>
    </row>
    <row r="155" spans="1:1">
      <c r="A155" s="885" t="s">
        <v>721</v>
      </c>
    </row>
    <row r="156" spans="1:1">
      <c r="A156" s="880" t="s">
        <v>722</v>
      </c>
    </row>
    <row r="157" spans="1:1">
      <c r="A157" s="885" t="s">
        <v>723</v>
      </c>
    </row>
    <row r="158" spans="1:1">
      <c r="A158" s="880" t="s">
        <v>724</v>
      </c>
    </row>
    <row r="159" spans="1:1" s="265" customFormat="1">
      <c r="A159" s="885" t="s">
        <v>861</v>
      </c>
    </row>
    <row r="160" spans="1:1" s="265" customFormat="1">
      <c r="A160" s="880" t="s">
        <v>862</v>
      </c>
    </row>
    <row r="161" spans="1:8">
      <c r="A161" s="657"/>
    </row>
    <row r="162" spans="1:8">
      <c r="A162" s="638" t="s">
        <v>769</v>
      </c>
    </row>
    <row r="163" spans="1:8">
      <c r="A163" s="191"/>
      <c r="B163" s="191"/>
      <c r="C163" s="191"/>
      <c r="D163" s="191"/>
      <c r="E163" s="191"/>
    </row>
    <row r="164" spans="1:8">
      <c r="A164" s="63" t="s">
        <v>727</v>
      </c>
    </row>
    <row r="165" spans="1:8">
      <c r="A165" s="880" t="s">
        <v>728</v>
      </c>
    </row>
    <row r="166" spans="1:8">
      <c r="A166" s="63" t="s">
        <v>729</v>
      </c>
    </row>
    <row r="167" spans="1:8">
      <c r="A167" s="880" t="s">
        <v>730</v>
      </c>
      <c r="H167" s="238"/>
    </row>
    <row r="168" spans="1:8">
      <c r="A168" s="63" t="s">
        <v>731</v>
      </c>
    </row>
    <row r="169" spans="1:8">
      <c r="A169" s="880" t="s">
        <v>732</v>
      </c>
      <c r="F169" s="63"/>
    </row>
    <row r="170" spans="1:8">
      <c r="A170" s="63" t="s">
        <v>733</v>
      </c>
    </row>
    <row r="171" spans="1:8">
      <c r="A171" s="880" t="s">
        <v>734</v>
      </c>
    </row>
    <row r="172" spans="1:8">
      <c r="A172" s="63" t="s">
        <v>735</v>
      </c>
    </row>
    <row r="173" spans="1:8" s="265" customFormat="1">
      <c r="A173" s="880" t="s">
        <v>736</v>
      </c>
    </row>
    <row r="174" spans="1:8">
      <c r="A174" s="63" t="s">
        <v>866</v>
      </c>
    </row>
    <row r="175" spans="1:8" s="265" customFormat="1">
      <c r="A175" s="880" t="s">
        <v>867</v>
      </c>
    </row>
    <row r="176" spans="1:8" s="265" customFormat="1">
      <c r="A176" s="646"/>
    </row>
    <row r="177" spans="1:1">
      <c r="A177" s="647"/>
    </row>
    <row r="178" spans="1:1">
      <c r="A178" s="26" t="s">
        <v>4</v>
      </c>
    </row>
    <row r="179" spans="1:1">
      <c r="A179" s="648" t="s">
        <v>5</v>
      </c>
    </row>
    <row r="180" spans="1:1">
      <c r="A180" s="646"/>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9" t="s">
        <v>1558</v>
      </c>
    </row>
    <row r="2" spans="1:8">
      <c r="A2" s="552" t="s">
        <v>1559</v>
      </c>
    </row>
    <row r="3" spans="1:8" ht="12.75" customHeight="1"/>
    <row r="4" spans="1:8" ht="12.75" customHeight="1">
      <c r="B4" s="818"/>
      <c r="C4" s="817"/>
      <c r="D4" s="817"/>
      <c r="E4" s="817"/>
      <c r="F4" s="25" t="s">
        <v>507</v>
      </c>
    </row>
    <row r="5" spans="1:8">
      <c r="A5" s="1141" t="s">
        <v>508</v>
      </c>
      <c r="B5" s="1141" t="s">
        <v>509</v>
      </c>
      <c r="C5" s="1142" t="s">
        <v>908</v>
      </c>
      <c r="D5" s="1142"/>
      <c r="E5" s="1143" t="s">
        <v>909</v>
      </c>
      <c r="F5" s="1143"/>
    </row>
    <row r="6" spans="1:8" ht="65.25">
      <c r="A6" s="1141"/>
      <c r="B6" s="1141"/>
      <c r="C6" s="401" t="s">
        <v>510</v>
      </c>
      <c r="D6" s="401" t="s">
        <v>511</v>
      </c>
      <c r="E6" s="401" t="s">
        <v>512</v>
      </c>
      <c r="F6" s="401" t="s">
        <v>513</v>
      </c>
    </row>
    <row r="7" spans="1:8" ht="22.5">
      <c r="A7" s="91">
        <v>1</v>
      </c>
      <c r="B7" s="92" t="s">
        <v>514</v>
      </c>
      <c r="C7" s="903">
        <v>2022397</v>
      </c>
      <c r="D7" s="903">
        <v>340602.04693000001</v>
      </c>
      <c r="E7" s="903">
        <v>9341</v>
      </c>
      <c r="F7" s="903">
        <v>60451.7912</v>
      </c>
      <c r="G7" s="53"/>
    </row>
    <row r="8" spans="1:8" ht="22.5">
      <c r="A8" s="91">
        <v>2</v>
      </c>
      <c r="B8" s="92" t="s">
        <v>516</v>
      </c>
      <c r="C8" s="903">
        <v>435126</v>
      </c>
      <c r="D8" s="903">
        <v>531118.32452000002</v>
      </c>
      <c r="E8" s="903">
        <v>3628756</v>
      </c>
      <c r="F8" s="903">
        <v>267218.93858999998</v>
      </c>
      <c r="G8" s="53"/>
    </row>
    <row r="9" spans="1:8" ht="22.5">
      <c r="A9" s="91">
        <v>3</v>
      </c>
      <c r="B9" s="92" t="s">
        <v>515</v>
      </c>
      <c r="C9" s="903">
        <v>509840</v>
      </c>
      <c r="D9" s="903">
        <v>1055811.91294</v>
      </c>
      <c r="E9" s="903">
        <v>74374</v>
      </c>
      <c r="F9" s="903">
        <v>571422.05850000004</v>
      </c>
      <c r="G9" s="53"/>
    </row>
    <row r="10" spans="1:8" ht="22.5">
      <c r="A10" s="91">
        <v>4</v>
      </c>
      <c r="B10" s="92" t="s">
        <v>517</v>
      </c>
      <c r="C10" s="903">
        <v>32</v>
      </c>
      <c r="D10" s="903">
        <v>2259.8224</v>
      </c>
      <c r="E10" s="903">
        <v>118</v>
      </c>
      <c r="F10" s="903">
        <v>894.35484999999994</v>
      </c>
    </row>
    <row r="11" spans="1:8" ht="22.5">
      <c r="A11" s="91">
        <v>5</v>
      </c>
      <c r="B11" s="92" t="s">
        <v>518</v>
      </c>
      <c r="C11" s="903">
        <v>166</v>
      </c>
      <c r="D11" s="903">
        <v>16072.19332</v>
      </c>
      <c r="E11" s="903">
        <v>6</v>
      </c>
      <c r="F11" s="188">
        <v>593.51790000000005</v>
      </c>
    </row>
    <row r="12" spans="1:8" ht="22.5">
      <c r="A12" s="91">
        <v>6</v>
      </c>
      <c r="B12" s="92" t="s">
        <v>519</v>
      </c>
      <c r="C12" s="903">
        <v>22072</v>
      </c>
      <c r="D12" s="903">
        <v>194841.69897999999</v>
      </c>
      <c r="E12" s="903">
        <v>982</v>
      </c>
      <c r="F12" s="903">
        <v>75220.98792</v>
      </c>
    </row>
    <row r="13" spans="1:8" ht="22.5">
      <c r="A13" s="91">
        <v>7</v>
      </c>
      <c r="B13" s="92" t="s">
        <v>520</v>
      </c>
      <c r="C13" s="903">
        <v>9389</v>
      </c>
      <c r="D13" s="903">
        <v>31867.001969999998</v>
      </c>
      <c r="E13" s="903">
        <v>1675</v>
      </c>
      <c r="F13" s="903">
        <v>7070.4943700000003</v>
      </c>
    </row>
    <row r="14" spans="1:8" ht="22.5">
      <c r="A14" s="91">
        <v>8</v>
      </c>
      <c r="B14" s="92" t="s">
        <v>521</v>
      </c>
      <c r="C14" s="903">
        <v>543530</v>
      </c>
      <c r="D14" s="903">
        <v>646229.17088999995</v>
      </c>
      <c r="E14" s="903">
        <v>18698</v>
      </c>
      <c r="F14" s="903">
        <v>230732.46452000001</v>
      </c>
      <c r="H14" s="265"/>
    </row>
    <row r="15" spans="1:8" ht="22.5">
      <c r="A15" s="91">
        <v>9</v>
      </c>
      <c r="B15" s="92" t="s">
        <v>522</v>
      </c>
      <c r="C15" s="903">
        <v>584826</v>
      </c>
      <c r="D15" s="903">
        <v>879762.95727000001</v>
      </c>
      <c r="E15" s="903">
        <v>43599</v>
      </c>
      <c r="F15" s="903">
        <v>287557.71372</v>
      </c>
    </row>
    <row r="16" spans="1:8" ht="22.5">
      <c r="A16" s="91">
        <v>10</v>
      </c>
      <c r="B16" s="92" t="s">
        <v>523</v>
      </c>
      <c r="C16" s="903">
        <v>2355828</v>
      </c>
      <c r="D16" s="903">
        <v>2116121.5481699998</v>
      </c>
      <c r="E16" s="903">
        <v>73321</v>
      </c>
      <c r="F16" s="903">
        <v>1119008.9937100001</v>
      </c>
    </row>
    <row r="17" spans="1:6" ht="22.5">
      <c r="A17" s="91">
        <v>11</v>
      </c>
      <c r="B17" s="92" t="s">
        <v>524</v>
      </c>
      <c r="C17" s="903">
        <v>1512</v>
      </c>
      <c r="D17" s="903">
        <v>6076.1192999999994</v>
      </c>
      <c r="E17" s="903">
        <v>1</v>
      </c>
      <c r="F17" s="903">
        <v>341.55594000000002</v>
      </c>
    </row>
    <row r="18" spans="1:6" ht="22.5">
      <c r="A18" s="91">
        <v>12</v>
      </c>
      <c r="B18" s="92" t="s">
        <v>525</v>
      </c>
      <c r="C18" s="903">
        <v>57832</v>
      </c>
      <c r="D18" s="903">
        <v>38199.74712</v>
      </c>
      <c r="E18" s="903">
        <v>210</v>
      </c>
      <c r="F18" s="903">
        <v>4563.0124999999998</v>
      </c>
    </row>
    <row r="19" spans="1:6" ht="22.5">
      <c r="A19" s="91">
        <v>13</v>
      </c>
      <c r="B19" s="92" t="s">
        <v>526</v>
      </c>
      <c r="C19" s="903">
        <v>224128</v>
      </c>
      <c r="D19" s="903">
        <v>385976.73082</v>
      </c>
      <c r="E19" s="903">
        <v>7967</v>
      </c>
      <c r="F19" s="903">
        <v>139502.20503000001</v>
      </c>
    </row>
    <row r="20" spans="1:6" ht="22.5">
      <c r="A20" s="91">
        <v>14</v>
      </c>
      <c r="B20" s="92" t="s">
        <v>527</v>
      </c>
      <c r="C20" s="903">
        <v>68754</v>
      </c>
      <c r="D20" s="903">
        <v>299361.11729000002</v>
      </c>
      <c r="E20" s="903">
        <v>1392</v>
      </c>
      <c r="F20" s="903">
        <v>-18477.355030000002</v>
      </c>
    </row>
    <row r="21" spans="1:6" ht="22.5">
      <c r="A21" s="91">
        <v>15</v>
      </c>
      <c r="B21" s="92" t="s">
        <v>528</v>
      </c>
      <c r="C21" s="903">
        <v>2365</v>
      </c>
      <c r="D21" s="903">
        <v>8140.2564699999994</v>
      </c>
      <c r="E21" s="903">
        <v>423</v>
      </c>
      <c r="F21" s="903">
        <v>2414.4180699999997</v>
      </c>
    </row>
    <row r="22" spans="1:6" ht="22.5">
      <c r="A22" s="91">
        <v>16</v>
      </c>
      <c r="B22" s="92" t="s">
        <v>529</v>
      </c>
      <c r="C22" s="903">
        <v>234378</v>
      </c>
      <c r="D22" s="903">
        <v>145257.07222</v>
      </c>
      <c r="E22" s="903">
        <v>3646</v>
      </c>
      <c r="F22" s="903">
        <v>25060.925640000001</v>
      </c>
    </row>
    <row r="23" spans="1:6" ht="22.5">
      <c r="A23" s="91">
        <v>17</v>
      </c>
      <c r="B23" s="92" t="s">
        <v>530</v>
      </c>
      <c r="C23" s="903">
        <v>11264</v>
      </c>
      <c r="D23" s="903">
        <v>2253.4796099999999</v>
      </c>
      <c r="E23" s="903">
        <v>13</v>
      </c>
      <c r="F23" s="903">
        <v>151.44788</v>
      </c>
    </row>
    <row r="24" spans="1:6" ht="22.5">
      <c r="A24" s="91">
        <v>18</v>
      </c>
      <c r="B24" s="92" t="s">
        <v>531</v>
      </c>
      <c r="C24" s="903">
        <v>659698</v>
      </c>
      <c r="D24" s="903">
        <v>100870.88064</v>
      </c>
      <c r="E24" s="903">
        <v>255456</v>
      </c>
      <c r="F24" s="903">
        <v>39553.490380000003</v>
      </c>
    </row>
    <row r="25" spans="1:6" ht="22.5">
      <c r="A25" s="91">
        <v>19</v>
      </c>
      <c r="B25" s="92" t="s">
        <v>532</v>
      </c>
      <c r="C25" s="903">
        <v>664854</v>
      </c>
      <c r="D25" s="903">
        <v>1486409.6193299999</v>
      </c>
      <c r="E25" s="903">
        <v>37144</v>
      </c>
      <c r="F25" s="903">
        <v>1729715.7134500002</v>
      </c>
    </row>
    <row r="26" spans="1:6" ht="22.5">
      <c r="A26" s="91">
        <v>20</v>
      </c>
      <c r="B26" s="92" t="s">
        <v>533</v>
      </c>
      <c r="C26" s="903">
        <v>3442</v>
      </c>
      <c r="D26" s="903">
        <v>10731.448199999999</v>
      </c>
      <c r="E26" s="903">
        <v>2184</v>
      </c>
      <c r="F26" s="903">
        <v>15301.901109999999</v>
      </c>
    </row>
    <row r="27" spans="1:6" ht="33.75">
      <c r="A27" s="91">
        <v>21</v>
      </c>
      <c r="B27" s="92" t="s">
        <v>534</v>
      </c>
      <c r="C27" s="903">
        <v>570532</v>
      </c>
      <c r="D27" s="903">
        <v>78474.656819999989</v>
      </c>
      <c r="E27" s="903">
        <v>1330</v>
      </c>
      <c r="F27" s="903">
        <v>7907.5972499999998</v>
      </c>
    </row>
    <row r="28" spans="1:6" ht="22.5">
      <c r="A28" s="91">
        <v>22</v>
      </c>
      <c r="B28" s="92" t="s">
        <v>535</v>
      </c>
      <c r="C28" s="903">
        <v>1877</v>
      </c>
      <c r="D28" s="903">
        <v>1948.6918999999998</v>
      </c>
      <c r="E28" s="903">
        <v>155</v>
      </c>
      <c r="F28" s="903">
        <v>6631.3553000000002</v>
      </c>
    </row>
    <row r="29" spans="1:6" ht="45">
      <c r="A29" s="91">
        <v>23</v>
      </c>
      <c r="B29" s="92" t="s">
        <v>536</v>
      </c>
      <c r="C29" s="903">
        <v>75352</v>
      </c>
      <c r="D29" s="903">
        <v>412010.61</v>
      </c>
      <c r="E29" s="903">
        <v>6820</v>
      </c>
      <c r="F29" s="903">
        <v>442445.46463</v>
      </c>
    </row>
    <row r="30" spans="1:6" ht="22.5">
      <c r="A30" s="91">
        <v>24</v>
      </c>
      <c r="B30" s="92" t="s">
        <v>537</v>
      </c>
      <c r="C30" s="903">
        <v>0</v>
      </c>
      <c r="D30" s="903">
        <v>0</v>
      </c>
      <c r="E30" s="903">
        <v>0</v>
      </c>
      <c r="F30" s="903">
        <v>0</v>
      </c>
    </row>
    <row r="31" spans="1:6" ht="22.5">
      <c r="A31" s="91">
        <v>25</v>
      </c>
      <c r="B31" s="92" t="s">
        <v>538</v>
      </c>
      <c r="C31" s="903">
        <v>0</v>
      </c>
      <c r="D31" s="903">
        <v>0</v>
      </c>
      <c r="E31" s="903">
        <v>0</v>
      </c>
      <c r="F31" s="903">
        <v>0</v>
      </c>
    </row>
    <row r="32" spans="1:6" ht="22.5">
      <c r="A32" s="404"/>
      <c r="B32" s="405" t="s">
        <v>539</v>
      </c>
      <c r="C32" s="904">
        <v>7743137</v>
      </c>
      <c r="D32" s="904">
        <v>6800822.0808500005</v>
      </c>
      <c r="E32" s="904">
        <v>4119978</v>
      </c>
      <c r="F32" s="904">
        <v>2813281.0156700001</v>
      </c>
    </row>
    <row r="33" spans="1:7" ht="22.5">
      <c r="A33" s="404"/>
      <c r="B33" s="405" t="s">
        <v>540</v>
      </c>
      <c r="C33" s="904">
        <v>1316057</v>
      </c>
      <c r="D33" s="904">
        <v>1989575.02626</v>
      </c>
      <c r="E33" s="904">
        <v>47633</v>
      </c>
      <c r="F33" s="904">
        <v>2202002.0317399995</v>
      </c>
    </row>
    <row r="34" spans="1:7">
      <c r="A34" s="402"/>
      <c r="B34" s="403" t="s">
        <v>285</v>
      </c>
      <c r="C34" s="905">
        <v>9059194</v>
      </c>
      <c r="D34" s="905">
        <v>8790397.1071100011</v>
      </c>
      <c r="E34" s="905">
        <v>4167611</v>
      </c>
      <c r="F34" s="905">
        <v>5015283.0473999996</v>
      </c>
    </row>
    <row r="35" spans="1:7" ht="12.75" customHeight="1">
      <c r="A35" s="34" t="s">
        <v>506</v>
      </c>
      <c r="F35" s="265"/>
    </row>
    <row r="36" spans="1:7" ht="12.75" customHeight="1">
      <c r="G36" s="77"/>
    </row>
    <row r="37" spans="1:7" ht="12.75" customHeight="1">
      <c r="A37" s="622" t="s">
        <v>81</v>
      </c>
    </row>
    <row r="38" spans="1:7" ht="12.75" customHeight="1">
      <c r="F38" s="35" t="s">
        <v>1115</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07" t="s">
        <v>89</v>
      </c>
      <c r="B1" s="201"/>
      <c r="C1" s="201"/>
      <c r="D1" s="201"/>
      <c r="E1" s="201"/>
      <c r="F1" s="201"/>
      <c r="G1" s="201"/>
    </row>
    <row r="2" spans="1:7">
      <c r="A2" s="608" t="s">
        <v>90</v>
      </c>
      <c r="B2" s="201"/>
      <c r="C2" s="201"/>
      <c r="D2" s="201"/>
      <c r="E2" s="201"/>
      <c r="F2" s="201"/>
      <c r="G2" s="201"/>
    </row>
    <row r="3" spans="1:7" s="265" customFormat="1">
      <c r="A3" s="551"/>
      <c r="B3" s="201"/>
      <c r="C3" s="201"/>
      <c r="D3" s="201"/>
      <c r="E3" s="201"/>
      <c r="F3" s="201"/>
      <c r="G3" s="201"/>
    </row>
    <row r="4" spans="1:7" ht="12.75" customHeight="1">
      <c r="A4" s="24" t="s">
        <v>691</v>
      </c>
    </row>
    <row r="5" spans="1:7" ht="12.75" customHeight="1">
      <c r="A5" s="533" t="s">
        <v>692</v>
      </c>
      <c r="B5" s="201"/>
    </row>
    <row r="6" spans="1:7" ht="53.25" customHeight="1">
      <c r="A6" s="824" t="s">
        <v>874</v>
      </c>
      <c r="B6" s="1149" t="s">
        <v>486</v>
      </c>
      <c r="C6" s="1150"/>
      <c r="D6" s="1151"/>
      <c r="E6" s="1149" t="s">
        <v>879</v>
      </c>
      <c r="F6" s="1150"/>
      <c r="G6" s="1151"/>
    </row>
    <row r="7" spans="1:7" s="265" customFormat="1">
      <c r="A7" s="1145" t="s">
        <v>890</v>
      </c>
      <c r="B7" s="413" t="str">
        <f>Naslovnica!A20</f>
        <v>Kolovoz 2022.</v>
      </c>
      <c r="C7" s="1152" t="s">
        <v>891</v>
      </c>
      <c r="D7" s="1153" t="s">
        <v>886</v>
      </c>
      <c r="E7" s="413" t="str">
        <f>$B$7</f>
        <v>Kolovoz 2022.</v>
      </c>
      <c r="F7" s="1152" t="s">
        <v>891</v>
      </c>
      <c r="G7" s="1153" t="s">
        <v>886</v>
      </c>
    </row>
    <row r="8" spans="1:7" s="265" customFormat="1">
      <c r="A8" s="1145"/>
      <c r="B8" s="808" t="str">
        <f>Naslovnica!A24</f>
        <v>August 2022</v>
      </c>
      <c r="C8" s="1144"/>
      <c r="D8" s="1145"/>
      <c r="E8" s="808" t="str">
        <f>$B$8</f>
        <v>August 2022</v>
      </c>
      <c r="F8" s="1144"/>
      <c r="G8" s="1145"/>
    </row>
    <row r="9" spans="1:7" ht="25.5">
      <c r="A9" s="245" t="s">
        <v>492</v>
      </c>
      <c r="B9" s="253">
        <v>97524865.99000001</v>
      </c>
      <c r="C9" s="249">
        <v>1327338436.2599998</v>
      </c>
      <c r="D9" s="256">
        <v>-5.098935190314946E-2</v>
      </c>
      <c r="E9" s="253">
        <v>73597</v>
      </c>
      <c r="F9" s="248">
        <v>901533</v>
      </c>
      <c r="G9" s="259">
        <v>0.52722556547001442</v>
      </c>
    </row>
    <row r="10" spans="1:7">
      <c r="A10" s="93" t="s">
        <v>494</v>
      </c>
      <c r="B10" s="254">
        <v>93083414.590000004</v>
      </c>
      <c r="C10" s="193">
        <v>1241615617.7599998</v>
      </c>
      <c r="D10" s="257">
        <v>-6.7741992952935259E-2</v>
      </c>
      <c r="E10" s="254">
        <v>73597</v>
      </c>
      <c r="F10" s="194">
        <v>901533</v>
      </c>
      <c r="G10" s="257">
        <v>0.52722556547001442</v>
      </c>
    </row>
    <row r="11" spans="1:7">
      <c r="A11" s="93" t="s">
        <v>493</v>
      </c>
      <c r="B11" s="254">
        <v>1290240</v>
      </c>
      <c r="C11" s="193">
        <v>35211865.719999999</v>
      </c>
      <c r="D11" s="257">
        <v>0.43168345308413802</v>
      </c>
      <c r="E11" s="254" t="s">
        <v>140</v>
      </c>
      <c r="F11" s="194" t="s">
        <v>140</v>
      </c>
      <c r="G11" s="257" t="s">
        <v>140</v>
      </c>
    </row>
    <row r="12" spans="1:7">
      <c r="A12" s="93" t="s">
        <v>495</v>
      </c>
      <c r="B12" s="254" t="s">
        <v>140</v>
      </c>
      <c r="C12" s="194" t="s">
        <v>140</v>
      </c>
      <c r="D12" s="258" t="s">
        <v>140</v>
      </c>
      <c r="E12" s="254" t="s">
        <v>140</v>
      </c>
      <c r="F12" s="194" t="s">
        <v>140</v>
      </c>
      <c r="G12" s="257" t="s">
        <v>140</v>
      </c>
    </row>
    <row r="13" spans="1:7">
      <c r="A13" s="93" t="s">
        <v>880</v>
      </c>
      <c r="B13" s="254" t="s">
        <v>140</v>
      </c>
      <c r="C13" s="194" t="s">
        <v>140</v>
      </c>
      <c r="D13" s="258" t="s">
        <v>140</v>
      </c>
      <c r="E13" s="254" t="s">
        <v>140</v>
      </c>
      <c r="F13" s="194" t="s">
        <v>140</v>
      </c>
      <c r="G13" s="257" t="s">
        <v>140</v>
      </c>
    </row>
    <row r="14" spans="1:7">
      <c r="A14" s="93" t="s">
        <v>496</v>
      </c>
      <c r="B14" s="254" t="s">
        <v>140</v>
      </c>
      <c r="C14" s="194" t="s">
        <v>140</v>
      </c>
      <c r="D14" s="258" t="s">
        <v>140</v>
      </c>
      <c r="E14" s="254" t="s">
        <v>140</v>
      </c>
      <c r="F14" s="194" t="s">
        <v>140</v>
      </c>
      <c r="G14" s="257" t="s">
        <v>140</v>
      </c>
    </row>
    <row r="15" spans="1:7" s="265" customFormat="1">
      <c r="A15" s="93" t="s">
        <v>1087</v>
      </c>
      <c r="B15" s="254">
        <v>3151211.4</v>
      </c>
      <c r="C15" s="194">
        <v>50510952.780000001</v>
      </c>
      <c r="D15" s="258">
        <v>0.56286599781878022</v>
      </c>
      <c r="E15" s="254" t="s">
        <v>140</v>
      </c>
      <c r="F15" s="194" t="s">
        <v>140</v>
      </c>
      <c r="G15" s="257" t="s">
        <v>140</v>
      </c>
    </row>
    <row r="16" spans="1:7">
      <c r="A16" s="906" t="s">
        <v>1083</v>
      </c>
      <c r="B16" s="907" t="s">
        <v>140</v>
      </c>
      <c r="C16" s="908">
        <v>419432294.36000001</v>
      </c>
      <c r="D16" s="909">
        <v>-1</v>
      </c>
      <c r="E16" s="254" t="s">
        <v>140</v>
      </c>
      <c r="F16" s="194" t="s">
        <v>140</v>
      </c>
      <c r="G16" s="257" t="s">
        <v>140</v>
      </c>
    </row>
    <row r="17" spans="1:10">
      <c r="A17" s="906" t="s">
        <v>1084</v>
      </c>
      <c r="B17" s="907" t="s">
        <v>140</v>
      </c>
      <c r="C17" s="908" t="s">
        <v>140</v>
      </c>
      <c r="D17" s="909" t="s">
        <v>140</v>
      </c>
      <c r="E17" s="254" t="s">
        <v>140</v>
      </c>
      <c r="F17" s="194" t="s">
        <v>140</v>
      </c>
      <c r="G17" s="257" t="s">
        <v>140</v>
      </c>
    </row>
    <row r="18" spans="1:10" ht="18.75" customHeight="1">
      <c r="A18" s="406" t="s">
        <v>497</v>
      </c>
      <c r="B18" s="407">
        <v>97524865.99000001</v>
      </c>
      <c r="C18" s="408">
        <v>1746770730.6199999</v>
      </c>
      <c r="D18" s="409">
        <v>-0.31486344215074258</v>
      </c>
      <c r="E18" s="407">
        <v>73597</v>
      </c>
      <c r="F18" s="778">
        <v>901533</v>
      </c>
      <c r="G18" s="409">
        <v>0.52722556547001442</v>
      </c>
      <c r="J18" s="77"/>
    </row>
    <row r="19" spans="1:10" ht="15" customHeight="1">
      <c r="A19" s="1148" t="s">
        <v>889</v>
      </c>
      <c r="B19" s="410" t="str">
        <f>B7</f>
        <v>Kolovoz 2022.</v>
      </c>
      <c r="C19" s="1144" t="s">
        <v>891</v>
      </c>
      <c r="D19" s="1145" t="s">
        <v>886</v>
      </c>
      <c r="E19" s="809" t="str">
        <f>E7</f>
        <v>Kolovoz 2022.</v>
      </c>
      <c r="F19" s="1144" t="s">
        <v>891</v>
      </c>
      <c r="G19" s="1145" t="s">
        <v>886</v>
      </c>
    </row>
    <row r="20" spans="1:10" s="265" customFormat="1">
      <c r="A20" s="1148"/>
      <c r="B20" s="808" t="str">
        <f>B8</f>
        <v>August 2022</v>
      </c>
      <c r="C20" s="1144"/>
      <c r="D20" s="1145"/>
      <c r="E20" s="811" t="str">
        <f>E8</f>
        <v>August 2022</v>
      </c>
      <c r="F20" s="1144"/>
      <c r="G20" s="1145"/>
    </row>
    <row r="21" spans="1:10" ht="25.5">
      <c r="A21" s="246" t="s">
        <v>498</v>
      </c>
      <c r="B21" s="253">
        <v>2139763</v>
      </c>
      <c r="C21" s="248">
        <v>42800944</v>
      </c>
      <c r="D21" s="259">
        <v>1.2371670146508849</v>
      </c>
      <c r="E21" s="253">
        <v>147</v>
      </c>
      <c r="F21" s="248">
        <v>2201</v>
      </c>
      <c r="G21" s="259">
        <v>0.19512195121951215</v>
      </c>
    </row>
    <row r="22" spans="1:10">
      <c r="A22" s="93" t="s">
        <v>494</v>
      </c>
      <c r="B22" s="254">
        <v>835762</v>
      </c>
      <c r="C22" s="194">
        <v>16427012</v>
      </c>
      <c r="D22" s="257">
        <v>1.7098448118075371E-2</v>
      </c>
      <c r="E22" s="254">
        <v>147</v>
      </c>
      <c r="F22" s="194">
        <v>2201</v>
      </c>
      <c r="G22" s="257">
        <v>0.19512195121951215</v>
      </c>
    </row>
    <row r="23" spans="1:10">
      <c r="A23" s="93" t="s">
        <v>493</v>
      </c>
      <c r="B23" s="254">
        <v>1280000</v>
      </c>
      <c r="C23" s="194">
        <v>26007538</v>
      </c>
      <c r="D23" s="257">
        <v>9.6666666666666661</v>
      </c>
      <c r="E23" s="254" t="s">
        <v>140</v>
      </c>
      <c r="F23" s="194" t="s">
        <v>140</v>
      </c>
      <c r="G23" s="257" t="s">
        <v>140</v>
      </c>
    </row>
    <row r="24" spans="1:10">
      <c r="A24" s="93" t="s">
        <v>495</v>
      </c>
      <c r="B24" s="254" t="s">
        <v>140</v>
      </c>
      <c r="C24" s="194" t="s">
        <v>140</v>
      </c>
      <c r="D24" s="258" t="s">
        <v>140</v>
      </c>
      <c r="E24" s="254" t="s">
        <v>140</v>
      </c>
      <c r="F24" s="194" t="s">
        <v>140</v>
      </c>
      <c r="G24" s="257" t="s">
        <v>140</v>
      </c>
    </row>
    <row r="25" spans="1:10">
      <c r="A25" s="93" t="s">
        <v>880</v>
      </c>
      <c r="B25" s="254" t="s">
        <v>140</v>
      </c>
      <c r="C25" s="194" t="s">
        <v>140</v>
      </c>
      <c r="D25" s="258" t="s">
        <v>140</v>
      </c>
      <c r="E25" s="254" t="s">
        <v>140</v>
      </c>
      <c r="F25" s="194" t="s">
        <v>140</v>
      </c>
      <c r="G25" s="257" t="s">
        <v>140</v>
      </c>
    </row>
    <row r="26" spans="1:10">
      <c r="A26" s="93" t="s">
        <v>496</v>
      </c>
      <c r="B26" s="254" t="s">
        <v>140</v>
      </c>
      <c r="C26" s="194" t="s">
        <v>140</v>
      </c>
      <c r="D26" s="258" t="s">
        <v>140</v>
      </c>
      <c r="E26" s="254" t="s">
        <v>140</v>
      </c>
      <c r="F26" s="194" t="s">
        <v>140</v>
      </c>
      <c r="G26" s="257" t="s">
        <v>140</v>
      </c>
    </row>
    <row r="27" spans="1:10" s="265" customFormat="1">
      <c r="A27" s="93" t="s">
        <v>1087</v>
      </c>
      <c r="B27" s="254">
        <v>24001</v>
      </c>
      <c r="C27" s="194">
        <v>366394</v>
      </c>
      <c r="D27" s="258">
        <v>0.62729676588243266</v>
      </c>
      <c r="E27" s="254" t="s">
        <v>140</v>
      </c>
      <c r="F27" s="194" t="s">
        <v>140</v>
      </c>
      <c r="G27" s="257" t="s">
        <v>140</v>
      </c>
    </row>
    <row r="28" spans="1:10">
      <c r="A28" s="906" t="s">
        <v>1085</v>
      </c>
      <c r="B28" s="907" t="s">
        <v>140</v>
      </c>
      <c r="C28" s="908">
        <v>4077500</v>
      </c>
      <c r="D28" s="989">
        <v>-1</v>
      </c>
      <c r="E28" s="254" t="s">
        <v>140</v>
      </c>
      <c r="F28" s="194" t="s">
        <v>140</v>
      </c>
      <c r="G28" s="257" t="s">
        <v>140</v>
      </c>
    </row>
    <row r="29" spans="1:10">
      <c r="A29" s="906" t="s">
        <v>1086</v>
      </c>
      <c r="B29" s="907" t="s">
        <v>140</v>
      </c>
      <c r="C29" s="908" t="s">
        <v>140</v>
      </c>
      <c r="D29" s="909" t="s">
        <v>140</v>
      </c>
      <c r="E29" s="254" t="s">
        <v>140</v>
      </c>
      <c r="F29" s="194" t="s">
        <v>140</v>
      </c>
      <c r="G29" s="257" t="s">
        <v>140</v>
      </c>
    </row>
    <row r="30" spans="1:10" ht="18.75" customHeight="1">
      <c r="A30" s="406" t="s">
        <v>499</v>
      </c>
      <c r="B30" s="407">
        <v>2139763</v>
      </c>
      <c r="C30" s="411">
        <v>46878444</v>
      </c>
      <c r="D30" s="409">
        <v>0.96001403305645838</v>
      </c>
      <c r="E30" s="407">
        <v>147</v>
      </c>
      <c r="F30" s="411">
        <v>2201</v>
      </c>
      <c r="G30" s="409">
        <v>0.19512195121951215</v>
      </c>
    </row>
    <row r="31" spans="1:10" ht="18.75" customHeight="1">
      <c r="A31" s="414" t="s">
        <v>500</v>
      </c>
      <c r="B31" s="253">
        <v>4559</v>
      </c>
      <c r="C31" s="415">
        <v>61807</v>
      </c>
      <c r="D31" s="416">
        <v>-0.21260794473229705</v>
      </c>
      <c r="E31" s="253">
        <v>13</v>
      </c>
      <c r="F31" s="415">
        <v>116</v>
      </c>
      <c r="G31" s="416">
        <v>0.625</v>
      </c>
    </row>
    <row r="32" spans="1:10" ht="15" customHeight="1">
      <c r="A32" s="1148" t="s">
        <v>888</v>
      </c>
      <c r="B32" s="410" t="str">
        <f>B7</f>
        <v>Kolovoz 2022.</v>
      </c>
      <c r="C32" s="1144" t="s">
        <v>891</v>
      </c>
      <c r="D32" s="1145" t="s">
        <v>886</v>
      </c>
      <c r="E32" s="410" t="str">
        <f>E7</f>
        <v>Kolovoz 2022.</v>
      </c>
      <c r="F32" s="1144" t="s">
        <v>891</v>
      </c>
      <c r="G32" s="1145" t="s">
        <v>886</v>
      </c>
    </row>
    <row r="33" spans="1:7" s="265" customFormat="1">
      <c r="A33" s="1148"/>
      <c r="B33" s="808" t="str">
        <f>B8</f>
        <v>August 2022</v>
      </c>
      <c r="C33" s="1144"/>
      <c r="D33" s="1145"/>
      <c r="E33" s="808" t="str">
        <f>E8</f>
        <v>August 2022</v>
      </c>
      <c r="F33" s="1144"/>
      <c r="G33" s="1145"/>
    </row>
    <row r="34" spans="1:7" ht="17.25" customHeight="1">
      <c r="A34" s="247" t="s">
        <v>501</v>
      </c>
      <c r="B34" s="254">
        <v>134397149.91999999</v>
      </c>
      <c r="C34" s="194">
        <v>4704222469.9099998</v>
      </c>
      <c r="D34" s="257">
        <v>-0.72115565609422649</v>
      </c>
      <c r="E34" s="254" t="s">
        <v>140</v>
      </c>
      <c r="F34" s="194" t="s">
        <v>140</v>
      </c>
      <c r="G34" s="257" t="s">
        <v>140</v>
      </c>
    </row>
    <row r="35" spans="1:7" ht="17.25" customHeight="1">
      <c r="A35" s="247" t="s">
        <v>502</v>
      </c>
      <c r="B35" s="254">
        <v>55417800</v>
      </c>
      <c r="C35" s="263">
        <v>2907029339</v>
      </c>
      <c r="D35" s="257">
        <v>-0.79779838874456344</v>
      </c>
      <c r="E35" s="254" t="s">
        <v>140</v>
      </c>
      <c r="F35" s="194" t="s">
        <v>140</v>
      </c>
      <c r="G35" s="257" t="s">
        <v>140</v>
      </c>
    </row>
    <row r="36" spans="1:7">
      <c r="A36" s="1148" t="s">
        <v>884</v>
      </c>
      <c r="B36" s="810" t="str">
        <f>B7</f>
        <v>Kolovoz 2022.</v>
      </c>
      <c r="C36" s="1146" t="s">
        <v>885</v>
      </c>
      <c r="D36" s="1145" t="s">
        <v>886</v>
      </c>
      <c r="E36" s="412"/>
      <c r="F36" s="1146"/>
      <c r="G36" s="1145"/>
    </row>
    <row r="37" spans="1:7" s="265" customFormat="1" ht="21" customHeight="1">
      <c r="A37" s="1148"/>
      <c r="B37" s="808" t="str">
        <f>B8</f>
        <v>August 2022</v>
      </c>
      <c r="C37" s="1146"/>
      <c r="D37" s="1145"/>
      <c r="E37" s="412"/>
      <c r="F37" s="1146"/>
      <c r="G37" s="1145"/>
    </row>
    <row r="38" spans="1:7">
      <c r="A38" s="195" t="s">
        <v>62</v>
      </c>
      <c r="B38" s="255">
        <v>2000.79</v>
      </c>
      <c r="C38" s="94">
        <v>-3.7781037343400548E-2</v>
      </c>
      <c r="D38" s="257">
        <v>1.6165894685519211E-2</v>
      </c>
      <c r="E38" s="255"/>
      <c r="F38" s="94"/>
      <c r="G38" s="257"/>
    </row>
    <row r="39" spans="1:7">
      <c r="A39" s="95" t="s">
        <v>111</v>
      </c>
      <c r="B39" s="255">
        <v>1422.95</v>
      </c>
      <c r="C39" s="94">
        <v>-1.2560285902640356E-2</v>
      </c>
      <c r="D39" s="257">
        <v>1.7927018577999609E-2</v>
      </c>
      <c r="E39" s="255"/>
      <c r="F39" s="94"/>
      <c r="G39" s="257"/>
    </row>
    <row r="40" spans="1:7">
      <c r="A40" s="95" t="s">
        <v>63</v>
      </c>
      <c r="B40" s="255">
        <v>1198.3</v>
      </c>
      <c r="C40" s="94">
        <v>-5.0708621495512141E-2</v>
      </c>
      <c r="D40" s="257">
        <v>2.4774871080020189E-2</v>
      </c>
      <c r="E40" s="255"/>
      <c r="F40" s="94"/>
      <c r="G40" s="257"/>
    </row>
    <row r="41" spans="1:7" s="265" customFormat="1">
      <c r="A41" s="95" t="s">
        <v>1071</v>
      </c>
      <c r="B41" s="255">
        <v>1259.44</v>
      </c>
      <c r="C41" s="94">
        <v>-2.6203675782669467E-2</v>
      </c>
      <c r="D41" s="257">
        <v>2.4143118520024487E-2</v>
      </c>
      <c r="E41" s="255"/>
      <c r="F41" s="94"/>
      <c r="G41" s="257"/>
    </row>
    <row r="42" spans="1:7">
      <c r="A42" s="95" t="s">
        <v>845</v>
      </c>
      <c r="B42" s="255">
        <v>1174.73</v>
      </c>
      <c r="C42" s="94">
        <v>-3.7335387489858873E-2</v>
      </c>
      <c r="D42" s="257">
        <v>2.6108451836064583E-2</v>
      </c>
      <c r="E42" s="255"/>
      <c r="F42" s="94"/>
      <c r="G42" s="257"/>
    </row>
    <row r="43" spans="1:7" s="265" customFormat="1">
      <c r="A43" s="95" t="s">
        <v>91</v>
      </c>
      <c r="B43" s="255">
        <v>1304.31</v>
      </c>
      <c r="C43" s="94">
        <v>6.0087127554088848E-2</v>
      </c>
      <c r="D43" s="257">
        <v>4.5285460132620248E-3</v>
      </c>
      <c r="E43" s="255"/>
      <c r="F43" s="94"/>
      <c r="G43" s="257"/>
    </row>
    <row r="44" spans="1:7">
      <c r="A44" s="95" t="s">
        <v>92</v>
      </c>
      <c r="B44" s="255">
        <v>1049.8900000000001</v>
      </c>
      <c r="C44" s="94">
        <v>-6.4185756306266106E-2</v>
      </c>
      <c r="D44" s="257">
        <v>-3.2279808979481794E-3</v>
      </c>
      <c r="E44" s="255"/>
      <c r="F44" s="94"/>
      <c r="G44" s="257"/>
    </row>
    <row r="45" spans="1:7">
      <c r="A45" s="95" t="s">
        <v>93</v>
      </c>
      <c r="B45" s="255">
        <v>468.96</v>
      </c>
      <c r="C45" s="94">
        <v>-2.0653649368278293E-2</v>
      </c>
      <c r="D45" s="257">
        <v>0.10457885811192758</v>
      </c>
      <c r="E45" s="255"/>
      <c r="F45" s="94"/>
      <c r="G45" s="257"/>
    </row>
    <row r="46" spans="1:7">
      <c r="A46" s="95" t="s">
        <v>94</v>
      </c>
      <c r="B46" s="255">
        <v>753.94</v>
      </c>
      <c r="C46" s="94">
        <v>-2.56025848142164E-2</v>
      </c>
      <c r="D46" s="257">
        <v>1.3755361632894481E-2</v>
      </c>
      <c r="E46" s="255"/>
      <c r="F46" s="94"/>
      <c r="G46" s="257"/>
    </row>
    <row r="47" spans="1:7">
      <c r="A47" s="95" t="s">
        <v>95</v>
      </c>
      <c r="B47" s="255">
        <v>1071.3399999999999</v>
      </c>
      <c r="C47" s="94">
        <v>0.32347527455558422</v>
      </c>
      <c r="D47" s="257">
        <v>-1.8308103947513144E-2</v>
      </c>
      <c r="E47" s="255"/>
      <c r="F47" s="94"/>
      <c r="G47" s="257"/>
    </row>
    <row r="48" spans="1:7">
      <c r="A48" s="95" t="s">
        <v>96</v>
      </c>
      <c r="B48" s="255">
        <v>3499.59</v>
      </c>
      <c r="C48" s="94">
        <v>-2.5455304928989064E-2</v>
      </c>
      <c r="D48" s="257">
        <v>1.2961150881529715E-3</v>
      </c>
      <c r="E48" s="255"/>
      <c r="F48" s="94"/>
      <c r="G48" s="257"/>
    </row>
    <row r="49" spans="1:7">
      <c r="A49" s="195" t="s">
        <v>64</v>
      </c>
      <c r="B49" s="255">
        <v>99.106899999999996</v>
      </c>
      <c r="C49" s="94">
        <v>-0.10356414723318197</v>
      </c>
      <c r="D49" s="257">
        <v>2.622215792577709E-3</v>
      </c>
      <c r="E49" s="255"/>
      <c r="F49" s="94"/>
      <c r="G49" s="257"/>
    </row>
    <row r="50" spans="1:7">
      <c r="A50" s="195" t="s">
        <v>82</v>
      </c>
      <c r="B50" s="255">
        <v>171.43039999999999</v>
      </c>
      <c r="C50" s="94">
        <v>-8.9209256115799773E-2</v>
      </c>
      <c r="D50" s="257">
        <v>4.5171818738480862E-3</v>
      </c>
      <c r="E50" s="255"/>
      <c r="F50" s="94"/>
      <c r="G50" s="257"/>
    </row>
    <row r="51" spans="1:7" ht="15" customHeight="1">
      <c r="A51" s="1148" t="s">
        <v>887</v>
      </c>
      <c r="B51" s="410" t="str">
        <f>B7</f>
        <v>Kolovoz 2022.</v>
      </c>
      <c r="C51" s="1147"/>
      <c r="D51" s="1145" t="s">
        <v>886</v>
      </c>
      <c r="E51" s="410" t="str">
        <f>E7</f>
        <v>Kolovoz 2022.</v>
      </c>
      <c r="F51" s="1147"/>
      <c r="G51" s="1145" t="s">
        <v>886</v>
      </c>
    </row>
    <row r="52" spans="1:7" s="265" customFormat="1">
      <c r="A52" s="1148"/>
      <c r="B52" s="808" t="str">
        <f>B8</f>
        <v>August 2022</v>
      </c>
      <c r="C52" s="1147"/>
      <c r="D52" s="1145"/>
      <c r="E52" s="808" t="str">
        <f>E8</f>
        <v>August 2022</v>
      </c>
      <c r="F52" s="1147"/>
      <c r="G52" s="1145"/>
    </row>
    <row r="53" spans="1:7">
      <c r="A53" s="93" t="s">
        <v>494</v>
      </c>
      <c r="B53" s="254">
        <v>137557.1544078</v>
      </c>
      <c r="C53" s="194"/>
      <c r="D53" s="257">
        <v>6.17633559840991E-3</v>
      </c>
      <c r="E53" s="254">
        <v>302.09280000000001</v>
      </c>
      <c r="F53" s="194"/>
      <c r="G53" s="257">
        <v>-4.5115386486105358E-3</v>
      </c>
    </row>
    <row r="54" spans="1:7">
      <c r="A54" s="93" t="s">
        <v>493</v>
      </c>
      <c r="B54" s="254">
        <v>126197.10264195</v>
      </c>
      <c r="C54" s="194"/>
      <c r="D54" s="257">
        <v>3.2196155560486606E-3</v>
      </c>
      <c r="E54" s="254" t="s">
        <v>140</v>
      </c>
      <c r="F54" s="194"/>
      <c r="G54" s="257" t="s">
        <v>140</v>
      </c>
    </row>
    <row r="55" spans="1:7">
      <c r="A55" s="93" t="s">
        <v>495</v>
      </c>
      <c r="B55" s="254" t="s">
        <v>140</v>
      </c>
      <c r="C55" s="194"/>
      <c r="D55" s="258" t="s">
        <v>140</v>
      </c>
      <c r="E55" s="254" t="s">
        <v>140</v>
      </c>
      <c r="F55" s="194"/>
      <c r="G55" s="257" t="s">
        <v>140</v>
      </c>
    </row>
    <row r="56" spans="1:7">
      <c r="A56" s="93" t="s">
        <v>503</v>
      </c>
      <c r="B56" s="254" t="s">
        <v>140</v>
      </c>
      <c r="C56" s="194"/>
      <c r="D56" s="258" t="s">
        <v>140</v>
      </c>
      <c r="E56" s="254" t="s">
        <v>140</v>
      </c>
      <c r="F56" s="194"/>
      <c r="G56" s="257" t="s">
        <v>140</v>
      </c>
    </row>
    <row r="57" spans="1:7" s="265" customFormat="1">
      <c r="A57" s="93" t="s">
        <v>1087</v>
      </c>
      <c r="B57" s="254">
        <v>60.491646899999999</v>
      </c>
      <c r="C57" s="194"/>
      <c r="D57" s="257">
        <v>-3.6125072638403144E-2</v>
      </c>
      <c r="E57" s="254" t="s">
        <v>140</v>
      </c>
      <c r="F57" s="194"/>
      <c r="G57" s="257" t="s">
        <v>140</v>
      </c>
    </row>
    <row r="58" spans="1:7" ht="18.75" customHeight="1">
      <c r="A58" s="406" t="s">
        <v>504</v>
      </c>
      <c r="B58" s="407">
        <v>263814.74869665003</v>
      </c>
      <c r="C58" s="411"/>
      <c r="D58" s="409">
        <v>4.7497057768017825E-3</v>
      </c>
      <c r="E58" s="407">
        <v>302.09280000000001</v>
      </c>
      <c r="F58" s="411"/>
      <c r="G58" s="409">
        <v>-4.5115386486105358E-3</v>
      </c>
    </row>
    <row r="59" spans="1:7" s="201" customFormat="1">
      <c r="A59" s="20" t="s">
        <v>505</v>
      </c>
      <c r="B59" s="260"/>
      <c r="C59" s="241"/>
      <c r="D59" s="241"/>
    </row>
    <row r="60" spans="1:7" s="201" customFormat="1">
      <c r="A60" s="293"/>
      <c r="B60" s="261"/>
      <c r="C60" s="243"/>
      <c r="D60" s="244"/>
    </row>
    <row r="61" spans="1:7" s="201" customFormat="1">
      <c r="B61" s="242"/>
      <c r="C61" s="243"/>
      <c r="D61" s="244"/>
    </row>
    <row r="62" spans="1:7" s="201" customFormat="1">
      <c r="A62" s="622" t="s">
        <v>81</v>
      </c>
      <c r="B62" s="242"/>
      <c r="C62" s="243"/>
      <c r="D62" s="244"/>
    </row>
    <row r="63" spans="1:7" ht="12.75" customHeight="1">
      <c r="B63" s="36"/>
      <c r="C63" s="36"/>
      <c r="D63" s="36"/>
    </row>
    <row r="64" spans="1:7" ht="12.75" customHeight="1">
      <c r="B64" s="52"/>
      <c r="C64" s="52"/>
      <c r="G64" s="14" t="s">
        <v>1116</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2"/>
    </row>
    <row r="118" spans="1:1">
      <c r="A118" s="653"/>
    </row>
    <row r="120" spans="1:1">
      <c r="A120" s="653"/>
    </row>
    <row r="122" spans="1:1">
      <c r="A122" s="653"/>
    </row>
    <row r="124" spans="1:1">
      <c r="A124" s="653"/>
    </row>
    <row r="126" spans="1:1">
      <c r="A126" s="653"/>
    </row>
    <row r="128" spans="1:1">
      <c r="A128" s="653"/>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1" t="s">
        <v>693</v>
      </c>
      <c r="E1" s="139" t="str">
        <f>Naslovnica!A20</f>
        <v>Kolovoz 2022.</v>
      </c>
      <c r="G1" s="141" t="s">
        <v>930</v>
      </c>
      <c r="H1" s="265"/>
      <c r="I1" s="265"/>
      <c r="J1" s="265"/>
      <c r="K1" s="139" t="str">
        <f>E1</f>
        <v>Kolovoz 2022.</v>
      </c>
    </row>
    <row r="2" spans="1:18" ht="12.75" customHeight="1">
      <c r="A2" s="539" t="s">
        <v>694</v>
      </c>
      <c r="E2" s="549" t="str">
        <f>Naslovnica!A24</f>
        <v>August 2022</v>
      </c>
      <c r="G2" s="539" t="s">
        <v>931</v>
      </c>
      <c r="H2" s="265"/>
      <c r="I2" s="265"/>
      <c r="J2" s="265"/>
      <c r="K2" s="537" t="str">
        <f>E2</f>
        <v>August 2022</v>
      </c>
    </row>
    <row r="3" spans="1:18" ht="12.75" customHeight="1">
      <c r="A3" s="39" t="s">
        <v>470</v>
      </c>
      <c r="G3" s="39" t="s">
        <v>479</v>
      </c>
      <c r="H3" s="265"/>
      <c r="I3" s="265"/>
      <c r="J3" s="265"/>
      <c r="K3" s="265"/>
    </row>
    <row r="4" spans="1:18" ht="45" customHeight="1">
      <c r="A4" s="417" t="s">
        <v>471</v>
      </c>
      <c r="B4" s="417" t="s">
        <v>472</v>
      </c>
      <c r="C4" s="417" t="s">
        <v>473</v>
      </c>
      <c r="D4" s="417" t="s">
        <v>474</v>
      </c>
      <c r="E4" s="417" t="s">
        <v>475</v>
      </c>
      <c r="G4" s="417" t="s">
        <v>471</v>
      </c>
      <c r="H4" s="417" t="s">
        <v>472</v>
      </c>
      <c r="I4" s="417" t="s">
        <v>473</v>
      </c>
      <c r="J4" s="417" t="s">
        <v>474</v>
      </c>
      <c r="K4" s="417" t="s">
        <v>480</v>
      </c>
    </row>
    <row r="5" spans="1:18" ht="12.75" customHeight="1">
      <c r="A5" s="96" t="s">
        <v>1563</v>
      </c>
      <c r="B5" s="97">
        <v>11970990</v>
      </c>
      <c r="C5" s="98">
        <v>0.128604972784121</v>
      </c>
      <c r="D5" s="99">
        <v>580</v>
      </c>
      <c r="E5" s="250">
        <v>0</v>
      </c>
      <c r="F5" s="53"/>
      <c r="G5" s="96" t="s">
        <v>1581</v>
      </c>
      <c r="H5" s="97">
        <v>51445</v>
      </c>
      <c r="I5" s="98">
        <v>0.69900947049472129</v>
      </c>
      <c r="J5" s="99">
        <v>800</v>
      </c>
      <c r="K5" s="250">
        <v>3.9</v>
      </c>
      <c r="P5" s="77"/>
      <c r="R5" s="807"/>
    </row>
    <row r="6" spans="1:18" ht="12.75" customHeight="1">
      <c r="A6" s="96" t="s">
        <v>1564</v>
      </c>
      <c r="B6" s="97">
        <v>10008056</v>
      </c>
      <c r="C6" s="98">
        <v>0.10751706997516153</v>
      </c>
      <c r="D6" s="99">
        <v>32.700000000000003</v>
      </c>
      <c r="E6" s="250">
        <v>3.4799999999999995</v>
      </c>
      <c r="F6" s="53"/>
      <c r="G6" s="96" t="s">
        <v>1582</v>
      </c>
      <c r="H6" s="97">
        <v>22152</v>
      </c>
      <c r="I6" s="98">
        <v>0.30099052950527877</v>
      </c>
      <c r="J6" s="99">
        <v>284</v>
      </c>
      <c r="K6" s="250">
        <v>-5.96</v>
      </c>
      <c r="P6" s="77"/>
      <c r="R6" s="807"/>
    </row>
    <row r="7" spans="1:18" ht="12.75" customHeight="1">
      <c r="A7" s="96" t="s">
        <v>1565</v>
      </c>
      <c r="B7" s="97">
        <v>8649682</v>
      </c>
      <c r="C7" s="98">
        <v>9.2923986921825283E-2</v>
      </c>
      <c r="D7" s="99">
        <v>398</v>
      </c>
      <c r="E7" s="250">
        <v>-10.36</v>
      </c>
      <c r="F7" s="53"/>
      <c r="G7" s="96" t="s">
        <v>1583</v>
      </c>
      <c r="H7" s="97">
        <v>0</v>
      </c>
      <c r="I7" s="98">
        <v>0</v>
      </c>
      <c r="J7" s="99">
        <v>15600</v>
      </c>
      <c r="K7" s="97">
        <v>0</v>
      </c>
      <c r="P7" s="77"/>
      <c r="R7" s="807"/>
    </row>
    <row r="8" spans="1:18" ht="12.75" customHeight="1">
      <c r="A8" s="96" t="s">
        <v>1566</v>
      </c>
      <c r="B8" s="97">
        <v>8009341</v>
      </c>
      <c r="C8" s="98">
        <v>8.6044770008474186E-2</v>
      </c>
      <c r="D8" s="99">
        <v>187</v>
      </c>
      <c r="E8" s="250">
        <v>5.65</v>
      </c>
      <c r="G8" s="96"/>
      <c r="H8" s="97"/>
      <c r="I8" s="98"/>
      <c r="J8" s="99"/>
      <c r="K8" s="250"/>
      <c r="P8" s="77"/>
      <c r="R8" s="807"/>
    </row>
    <row r="9" spans="1:18" ht="12.75" customHeight="1">
      <c r="A9" s="96" t="s">
        <v>1567</v>
      </c>
      <c r="B9" s="97">
        <v>6070542</v>
      </c>
      <c r="C9" s="98">
        <v>6.5216150769056153E-2</v>
      </c>
      <c r="D9" s="99">
        <v>411</v>
      </c>
      <c r="E9" s="250">
        <v>3.01</v>
      </c>
      <c r="G9" s="96"/>
      <c r="H9" s="97"/>
      <c r="I9" s="98"/>
      <c r="J9" s="99"/>
      <c r="K9" s="250"/>
      <c r="P9" s="77"/>
      <c r="R9" s="807"/>
    </row>
    <row r="10" spans="1:18" ht="12.75" customHeight="1">
      <c r="A10" s="96" t="s">
        <v>1568</v>
      </c>
      <c r="B10" s="97">
        <v>5915040</v>
      </c>
      <c r="C10" s="98">
        <v>6.3545584635605501E-2</v>
      </c>
      <c r="D10" s="99">
        <v>1650</v>
      </c>
      <c r="E10" s="251">
        <v>8.5500000000000007</v>
      </c>
      <c r="G10" s="96"/>
      <c r="H10" s="97"/>
      <c r="I10" s="98"/>
      <c r="J10" s="99"/>
      <c r="K10" s="251"/>
    </row>
    <row r="11" spans="1:18" ht="12.75" customHeight="1">
      <c r="A11" s="96" t="s">
        <v>1569</v>
      </c>
      <c r="B11" s="97">
        <v>5675060</v>
      </c>
      <c r="C11" s="98">
        <v>6.0967466921971677E-2</v>
      </c>
      <c r="D11" s="99">
        <v>250</v>
      </c>
      <c r="E11" s="250">
        <v>2.46</v>
      </c>
      <c r="G11" s="96"/>
      <c r="H11" s="97"/>
      <c r="I11" s="98"/>
      <c r="J11" s="99"/>
      <c r="K11" s="250"/>
    </row>
    <row r="12" spans="1:18" ht="12.75" customHeight="1">
      <c r="A12" s="96" t="s">
        <v>1570</v>
      </c>
      <c r="B12" s="97">
        <v>3671162</v>
      </c>
      <c r="C12" s="98">
        <v>3.943948571472361E-2</v>
      </c>
      <c r="D12" s="99">
        <v>257</v>
      </c>
      <c r="E12" s="250">
        <v>0</v>
      </c>
      <c r="G12" s="96"/>
      <c r="H12" s="97"/>
      <c r="I12" s="98"/>
      <c r="J12" s="99"/>
      <c r="K12" s="250"/>
    </row>
    <row r="13" spans="1:18" ht="12.75" customHeight="1">
      <c r="A13" s="96" t="s">
        <v>1571</v>
      </c>
      <c r="B13" s="97">
        <v>3566270</v>
      </c>
      <c r="C13" s="98">
        <v>3.8312625462958973E-2</v>
      </c>
      <c r="D13" s="99">
        <v>1750</v>
      </c>
      <c r="E13" s="250">
        <v>-2.78</v>
      </c>
      <c r="G13" s="96"/>
      <c r="H13" s="97"/>
      <c r="I13" s="98"/>
      <c r="J13" s="99"/>
      <c r="K13" s="250"/>
    </row>
    <row r="14" spans="1:18" ht="12.75" customHeight="1">
      <c r="A14" s="96" t="s">
        <v>1572</v>
      </c>
      <c r="B14" s="97">
        <v>3393245</v>
      </c>
      <c r="C14" s="98">
        <v>3.6453808822399375E-2</v>
      </c>
      <c r="D14" s="99">
        <v>800</v>
      </c>
      <c r="E14" s="250">
        <v>-6.98</v>
      </c>
      <c r="G14" s="96"/>
      <c r="H14" s="97"/>
      <c r="I14" s="98"/>
      <c r="J14" s="99"/>
      <c r="K14" s="250"/>
    </row>
    <row r="15" spans="1:18" ht="12.75" customHeight="1">
      <c r="A15" s="96" t="s">
        <v>476</v>
      </c>
      <c r="B15" s="97">
        <v>26154026.590000004</v>
      </c>
      <c r="C15" s="98">
        <v>0.28097407798370283</v>
      </c>
      <c r="D15" s="100"/>
      <c r="E15" s="252"/>
      <c r="G15" s="96" t="s">
        <v>481</v>
      </c>
      <c r="H15" s="97"/>
      <c r="I15" s="98"/>
      <c r="J15" s="100"/>
      <c r="K15" s="252"/>
    </row>
    <row r="16" spans="1:18" ht="15.75" customHeight="1">
      <c r="A16" s="419" t="s">
        <v>477</v>
      </c>
      <c r="B16" s="420">
        <f>SUM(B5:B15)</f>
        <v>93083414.590000004</v>
      </c>
      <c r="C16" s="421"/>
      <c r="D16" s="422"/>
      <c r="E16" s="422"/>
      <c r="G16" s="419" t="s">
        <v>477</v>
      </c>
      <c r="H16" s="420">
        <f>SUM(H5:H15)</f>
        <v>73597</v>
      </c>
      <c r="I16" s="421"/>
      <c r="J16" s="422"/>
      <c r="K16" s="422"/>
    </row>
    <row r="17" spans="1:11" ht="12.75" customHeight="1">
      <c r="A17" s="38" t="s">
        <v>478</v>
      </c>
      <c r="G17" s="38" t="s">
        <v>478</v>
      </c>
      <c r="H17" s="265"/>
      <c r="I17" s="265"/>
      <c r="J17" s="265"/>
      <c r="K17" s="265"/>
    </row>
    <row r="18" spans="1:11" ht="12.75" customHeight="1"/>
    <row r="19" spans="1:11" ht="12.75" customHeight="1">
      <c r="A19" s="141" t="s">
        <v>932</v>
      </c>
    </row>
    <row r="20" spans="1:11" ht="12.75" customHeight="1">
      <c r="A20" s="539" t="s">
        <v>933</v>
      </c>
    </row>
    <row r="21" spans="1:11" ht="12.75" customHeight="1">
      <c r="A21" s="39" t="s">
        <v>482</v>
      </c>
    </row>
    <row r="22" spans="1:11" ht="43.5">
      <c r="A22" s="417" t="s">
        <v>483</v>
      </c>
      <c r="B22" s="417" t="s">
        <v>472</v>
      </c>
      <c r="C22" s="417" t="s">
        <v>473</v>
      </c>
      <c r="D22" s="417" t="s">
        <v>484</v>
      </c>
    </row>
    <row r="23" spans="1:11" ht="15" customHeight="1">
      <c r="A23" s="102" t="s">
        <v>1573</v>
      </c>
      <c r="B23" s="97">
        <v>1290240</v>
      </c>
      <c r="C23" s="103">
        <v>1</v>
      </c>
      <c r="D23" s="136">
        <v>100.8</v>
      </c>
      <c r="E23" s="53"/>
      <c r="F23" s="53"/>
      <c r="H23" s="45"/>
    </row>
    <row r="24" spans="1:11" ht="12.75" customHeight="1">
      <c r="A24" s="102"/>
      <c r="B24" s="97"/>
      <c r="C24" s="103"/>
      <c r="D24" s="136"/>
      <c r="E24" s="53"/>
      <c r="F24" s="53"/>
    </row>
    <row r="25" spans="1:11" ht="12.75" customHeight="1">
      <c r="A25" s="102"/>
      <c r="B25" s="97"/>
      <c r="C25" s="103"/>
      <c r="D25" s="136"/>
      <c r="E25" s="53"/>
      <c r="F25" s="53"/>
    </row>
    <row r="26" spans="1:11" ht="12.75" customHeight="1">
      <c r="A26" s="102"/>
      <c r="B26" s="97"/>
      <c r="C26" s="103"/>
      <c r="D26" s="136"/>
      <c r="E26" s="53"/>
    </row>
    <row r="27" spans="1:11" ht="12.75" customHeight="1">
      <c r="A27" s="102"/>
      <c r="B27" s="97"/>
      <c r="C27" s="103"/>
      <c r="D27" s="136"/>
    </row>
    <row r="28" spans="1:11" ht="12.75" customHeight="1">
      <c r="A28" s="102"/>
      <c r="B28" s="97"/>
      <c r="C28" s="103"/>
      <c r="D28" s="136"/>
    </row>
    <row r="29" spans="1:11" ht="12.75" customHeight="1">
      <c r="A29" s="102"/>
      <c r="B29" s="97"/>
      <c r="C29" s="103"/>
      <c r="D29" s="137"/>
    </row>
    <row r="30" spans="1:11" ht="12.75" customHeight="1">
      <c r="A30" s="102"/>
      <c r="B30" s="97"/>
      <c r="C30" s="103"/>
      <c r="D30" s="136"/>
    </row>
    <row r="31" spans="1:11" ht="12.75" customHeight="1">
      <c r="A31" s="102"/>
      <c r="B31" s="97"/>
      <c r="C31" s="103"/>
      <c r="D31" s="136"/>
    </row>
    <row r="32" spans="1:11" ht="12.75" customHeight="1">
      <c r="A32" s="102"/>
      <c r="B32" s="97"/>
      <c r="C32" s="103"/>
      <c r="D32" s="136"/>
    </row>
    <row r="33" spans="1:10" ht="15" customHeight="1">
      <c r="A33" s="96" t="s">
        <v>481</v>
      </c>
      <c r="B33" s="269">
        <v>0</v>
      </c>
      <c r="C33" s="103"/>
      <c r="D33" s="104"/>
    </row>
    <row r="34" spans="1:10" ht="15" customHeight="1">
      <c r="A34" s="427" t="s">
        <v>477</v>
      </c>
      <c r="B34" s="428">
        <f>SUM(B23:B33)</f>
        <v>1290240</v>
      </c>
      <c r="C34" s="429"/>
      <c r="D34" s="430"/>
    </row>
    <row r="35" spans="1:10" ht="15" customHeight="1">
      <c r="A35" s="101" t="s">
        <v>485</v>
      </c>
      <c r="B35" s="97"/>
      <c r="C35" s="103"/>
      <c r="D35" s="104"/>
    </row>
    <row r="36" spans="1:10" ht="12.75" customHeight="1">
      <c r="A36" s="190"/>
      <c r="B36" s="269"/>
      <c r="C36" s="103"/>
      <c r="D36" s="104"/>
    </row>
    <row r="37" spans="1:10" ht="12.75" customHeight="1">
      <c r="A37" s="96" t="s">
        <v>481</v>
      </c>
      <c r="B37" s="270">
        <v>0</v>
      </c>
      <c r="C37" s="103"/>
      <c r="D37" s="104"/>
    </row>
    <row r="38" spans="1:10" ht="15" customHeight="1">
      <c r="A38" s="105" t="s">
        <v>477</v>
      </c>
      <c r="B38" s="97"/>
      <c r="C38" s="103"/>
      <c r="D38" s="104"/>
    </row>
    <row r="39" spans="1:10" ht="26.25" customHeight="1">
      <c r="A39" s="423" t="s">
        <v>486</v>
      </c>
      <c r="B39" s="424">
        <f>B34+B38</f>
        <v>1290240</v>
      </c>
      <c r="C39" s="425"/>
      <c r="D39" s="426"/>
    </row>
    <row r="40" spans="1:10" ht="12.75" customHeight="1"/>
    <row r="41" spans="1:10" ht="12.75" customHeight="1">
      <c r="A41" s="141" t="s">
        <v>934</v>
      </c>
      <c r="G41" s="146"/>
      <c r="H41" s="201"/>
      <c r="I41" s="201"/>
      <c r="J41" s="201"/>
    </row>
    <row r="42" spans="1:10" ht="12.75" customHeight="1">
      <c r="A42" s="539" t="s">
        <v>935</v>
      </c>
      <c r="B42" s="45"/>
      <c r="G42" s="165"/>
      <c r="H42" s="201"/>
      <c r="I42" s="201"/>
      <c r="J42" s="201"/>
    </row>
    <row r="43" spans="1:10" ht="12.75" customHeight="1">
      <c r="A43" s="39" t="s">
        <v>482</v>
      </c>
      <c r="G43" s="214"/>
      <c r="H43" s="201"/>
      <c r="I43" s="201"/>
      <c r="J43" s="201"/>
    </row>
    <row r="44" spans="1:10" ht="43.5">
      <c r="A44" s="417" t="s">
        <v>984</v>
      </c>
      <c r="B44" s="417" t="s">
        <v>472</v>
      </c>
      <c r="C44" s="417" t="s">
        <v>473</v>
      </c>
      <c r="D44" s="204"/>
      <c r="G44" s="204"/>
      <c r="H44" s="215"/>
      <c r="I44" s="204"/>
      <c r="J44" s="204"/>
    </row>
    <row r="45" spans="1:10" ht="12.75" customHeight="1">
      <c r="A45" s="102" t="s">
        <v>1531</v>
      </c>
      <c r="B45" s="97">
        <v>45370121.170000002</v>
      </c>
      <c r="C45" s="103">
        <v>0.33758246508208389</v>
      </c>
      <c r="D45" s="206"/>
      <c r="E45" s="53"/>
      <c r="F45" s="53"/>
      <c r="G45" s="203"/>
      <c r="H45" s="200"/>
      <c r="I45" s="205"/>
      <c r="J45" s="206"/>
    </row>
    <row r="46" spans="1:10" ht="12.75" customHeight="1">
      <c r="A46" s="102" t="s">
        <v>1574</v>
      </c>
      <c r="B46" s="97">
        <v>28493013.859999999</v>
      </c>
      <c r="C46" s="103">
        <v>0.2120060870112237</v>
      </c>
      <c r="D46" s="206"/>
      <c r="E46" s="53"/>
      <c r="F46" s="53"/>
      <c r="G46" s="211"/>
      <c r="H46" s="212"/>
      <c r="I46" s="205"/>
      <c r="J46" s="206"/>
    </row>
    <row r="47" spans="1:10" ht="12.75" customHeight="1">
      <c r="A47" s="102" t="s">
        <v>1575</v>
      </c>
      <c r="B47" s="97">
        <v>21338329</v>
      </c>
      <c r="C47" s="103">
        <v>0.15877069575286124</v>
      </c>
      <c r="D47" s="206"/>
      <c r="E47" s="53"/>
      <c r="G47" s="211"/>
      <c r="H47" s="212"/>
      <c r="I47" s="205"/>
      <c r="J47" s="206"/>
    </row>
    <row r="48" spans="1:10" ht="12.75" customHeight="1">
      <c r="A48" s="102" t="s">
        <v>1576</v>
      </c>
      <c r="B48" s="97">
        <v>17769400</v>
      </c>
      <c r="C48" s="103">
        <v>0.13221560137679442</v>
      </c>
      <c r="D48" s="206"/>
      <c r="G48" s="211"/>
      <c r="H48" s="212"/>
      <c r="I48" s="205"/>
      <c r="J48" s="206"/>
    </row>
    <row r="49" spans="1:10" ht="12.75" customHeight="1">
      <c r="A49" s="102" t="s">
        <v>1577</v>
      </c>
      <c r="B49" s="97">
        <v>16214846.039999999</v>
      </c>
      <c r="C49" s="103">
        <v>0.12064873436417287</v>
      </c>
      <c r="D49" s="206"/>
      <c r="G49" s="211"/>
      <c r="H49" s="212"/>
      <c r="I49" s="205"/>
      <c r="J49" s="206"/>
    </row>
    <row r="50" spans="1:10" ht="12.75" customHeight="1">
      <c r="A50" s="102" t="s">
        <v>1573</v>
      </c>
      <c r="B50" s="97">
        <v>3072425</v>
      </c>
      <c r="C50" s="103">
        <v>2.2860789844344635E-2</v>
      </c>
      <c r="D50" s="207"/>
      <c r="G50" s="211"/>
      <c r="H50" s="212"/>
      <c r="I50" s="205"/>
      <c r="J50" s="207"/>
    </row>
    <row r="51" spans="1:10" ht="12.75" customHeight="1">
      <c r="A51" s="102" t="s">
        <v>1578</v>
      </c>
      <c r="B51" s="97">
        <v>1695499.35</v>
      </c>
      <c r="C51" s="103">
        <v>1.2615590070245144E-2</v>
      </c>
      <c r="D51" s="206"/>
      <c r="G51" s="211"/>
      <c r="H51" s="212"/>
      <c r="I51" s="205"/>
      <c r="J51" s="206"/>
    </row>
    <row r="52" spans="1:10" ht="12.75" customHeight="1">
      <c r="A52" s="102" t="s">
        <v>1579</v>
      </c>
      <c r="B52" s="97">
        <v>345915.5</v>
      </c>
      <c r="C52" s="103">
        <v>2.5738306221962772E-3</v>
      </c>
      <c r="D52" s="206"/>
      <c r="G52" s="211"/>
      <c r="H52" s="212"/>
      <c r="I52" s="205"/>
      <c r="J52" s="206"/>
    </row>
    <row r="53" spans="1:10" ht="12.75" customHeight="1">
      <c r="A53" s="102" t="s">
        <v>1580</v>
      </c>
      <c r="B53" s="97">
        <v>97600</v>
      </c>
      <c r="C53" s="103">
        <v>7.2620587607770295E-4</v>
      </c>
      <c r="D53" s="206"/>
      <c r="G53" s="211"/>
      <c r="H53" s="212"/>
      <c r="I53" s="205"/>
      <c r="J53" s="206"/>
    </row>
    <row r="54" spans="1:10" ht="12.75" customHeight="1">
      <c r="A54" s="106"/>
      <c r="B54" s="97"/>
      <c r="C54" s="103"/>
      <c r="D54" s="206"/>
      <c r="G54" s="211"/>
      <c r="H54" s="212"/>
      <c r="I54" s="205"/>
      <c r="J54" s="206"/>
    </row>
    <row r="55" spans="1:10" ht="24">
      <c r="A55" s="107" t="s">
        <v>487</v>
      </c>
      <c r="B55" s="97"/>
      <c r="C55" s="103"/>
      <c r="D55" s="208"/>
      <c r="G55" s="213"/>
      <c r="H55" s="212"/>
      <c r="I55" s="205"/>
      <c r="J55" s="208"/>
    </row>
    <row r="56" spans="1:10" ht="26.25" customHeight="1">
      <c r="A56" s="423" t="s">
        <v>488</v>
      </c>
      <c r="B56" s="424">
        <f>SUM(B45:B55)</f>
        <v>134397149.91999999</v>
      </c>
      <c r="C56" s="425"/>
      <c r="D56" s="210"/>
      <c r="G56" s="203"/>
      <c r="H56" s="200"/>
      <c r="I56" s="209"/>
      <c r="J56" s="210"/>
    </row>
    <row r="57" spans="1:10" ht="12.75" customHeight="1">
      <c r="G57" s="201"/>
      <c r="H57" s="201"/>
      <c r="I57" s="201"/>
      <c r="J57" s="201"/>
    </row>
    <row r="58" spans="1:10" ht="12.75" customHeight="1">
      <c r="A58" s="142" t="s">
        <v>936</v>
      </c>
      <c r="G58" s="216"/>
      <c r="H58" s="201"/>
      <c r="I58" s="201"/>
      <c r="J58" s="201"/>
    </row>
    <row r="59" spans="1:10" ht="12.75" customHeight="1">
      <c r="A59" s="550" t="s">
        <v>937</v>
      </c>
      <c r="G59" s="217"/>
      <c r="H59" s="201"/>
      <c r="I59" s="201"/>
      <c r="J59" s="201"/>
    </row>
    <row r="60" spans="1:10" ht="12.75" customHeight="1">
      <c r="A60" s="39" t="s">
        <v>489</v>
      </c>
      <c r="G60" s="214"/>
      <c r="H60" s="201"/>
      <c r="I60" s="201"/>
      <c r="J60" s="201"/>
    </row>
    <row r="61" spans="1:10" ht="12.75" customHeight="1">
      <c r="A61" s="418"/>
      <c r="B61" s="910" t="s">
        <v>65</v>
      </c>
      <c r="C61" s="910" t="s">
        <v>66</v>
      </c>
      <c r="D61" s="910" t="s">
        <v>67</v>
      </c>
      <c r="E61" s="910" t="s">
        <v>68</v>
      </c>
      <c r="F61" s="910" t="s">
        <v>69</v>
      </c>
      <c r="G61" s="218"/>
      <c r="H61" s="198"/>
      <c r="I61" s="198"/>
      <c r="J61" s="198"/>
    </row>
    <row r="62" spans="1:10" ht="12.75" customHeight="1">
      <c r="A62" s="418"/>
      <c r="B62" s="911" t="s">
        <v>70</v>
      </c>
      <c r="C62" s="911" t="s">
        <v>71</v>
      </c>
      <c r="D62" s="911" t="s">
        <v>200</v>
      </c>
      <c r="E62" s="911" t="s">
        <v>72</v>
      </c>
      <c r="F62" s="911" t="s">
        <v>73</v>
      </c>
      <c r="G62" s="218"/>
      <c r="H62" s="199"/>
      <c r="I62" s="199"/>
      <c r="J62" s="199"/>
    </row>
    <row r="63" spans="1:10" ht="12.75" customHeight="1">
      <c r="A63" s="108" t="s">
        <v>140</v>
      </c>
      <c r="B63" s="109" t="s">
        <v>140</v>
      </c>
      <c r="C63" s="109" t="s">
        <v>140</v>
      </c>
      <c r="D63" s="109" t="s">
        <v>140</v>
      </c>
      <c r="E63" s="110" t="s">
        <v>140</v>
      </c>
      <c r="F63" s="110" t="s">
        <v>140</v>
      </c>
      <c r="G63" s="203"/>
      <c r="H63" s="200"/>
      <c r="I63" s="200"/>
      <c r="J63" s="202"/>
    </row>
    <row r="64" spans="1:10" ht="15" customHeight="1">
      <c r="A64" s="419" t="s">
        <v>477</v>
      </c>
      <c r="B64" s="431"/>
      <c r="C64" s="431"/>
      <c r="D64" s="431"/>
      <c r="E64" s="432" t="str">
        <f>IF(SUM(E63:E63)=0,"",SUM(E63:E63))</f>
        <v/>
      </c>
      <c r="F64" s="432" t="str">
        <f>IF(SUM(F63:F63)=0,"",SUM(F63:F63))</f>
        <v/>
      </c>
      <c r="G64" s="203"/>
      <c r="H64" s="200"/>
      <c r="I64" s="200"/>
      <c r="J64" s="202"/>
    </row>
    <row r="65" spans="1:7" ht="12.75" customHeight="1"/>
    <row r="66" spans="1:7" ht="12.75" customHeight="1">
      <c r="A66" s="142" t="s">
        <v>938</v>
      </c>
    </row>
    <row r="67" spans="1:7" ht="12.75" customHeight="1">
      <c r="A67" s="550" t="s">
        <v>939</v>
      </c>
    </row>
    <row r="68" spans="1:7" ht="12.75" customHeight="1">
      <c r="A68" s="39" t="s">
        <v>490</v>
      </c>
    </row>
    <row r="69" spans="1:7" ht="12.75" customHeight="1">
      <c r="A69" s="418"/>
      <c r="B69" s="910" t="s">
        <v>65</v>
      </c>
      <c r="C69" s="910" t="s">
        <v>66</v>
      </c>
      <c r="D69" s="910" t="s">
        <v>67</v>
      </c>
      <c r="E69" s="910" t="s">
        <v>68</v>
      </c>
      <c r="F69" s="910" t="s">
        <v>69</v>
      </c>
    </row>
    <row r="70" spans="1:7" ht="12.75" customHeight="1">
      <c r="A70" s="418"/>
      <c r="B70" s="911" t="s">
        <v>70</v>
      </c>
      <c r="C70" s="911" t="s">
        <v>71</v>
      </c>
      <c r="D70" s="911" t="s">
        <v>200</v>
      </c>
      <c r="E70" s="911" t="s">
        <v>72</v>
      </c>
      <c r="F70" s="911" t="s">
        <v>73</v>
      </c>
    </row>
    <row r="71" spans="1:7" ht="12.75" customHeight="1">
      <c r="A71" s="108" t="s">
        <v>140</v>
      </c>
      <c r="B71" s="111" t="s">
        <v>140</v>
      </c>
      <c r="C71" s="111" t="s">
        <v>140</v>
      </c>
      <c r="D71" s="111" t="s">
        <v>140</v>
      </c>
      <c r="E71" s="112" t="s">
        <v>140</v>
      </c>
      <c r="F71" s="112" t="s">
        <v>140</v>
      </c>
      <c r="G71" s="53"/>
    </row>
    <row r="72" spans="1:7" ht="15" customHeight="1">
      <c r="A72" s="419" t="s">
        <v>477</v>
      </c>
      <c r="B72" s="433"/>
      <c r="C72" s="433"/>
      <c r="D72" s="433"/>
      <c r="E72" s="432" t="str">
        <f>IF(SUM(E71)=0,"",SUM(E71))</f>
        <v/>
      </c>
      <c r="F72" s="432" t="str">
        <f>IF(SUM(F71)=0,"",SUM(F71))</f>
        <v/>
      </c>
    </row>
    <row r="73" spans="1:7" ht="12.75" customHeight="1">
      <c r="A73" s="17"/>
    </row>
    <row r="74" spans="1:7" s="265" customFormat="1" ht="12.75" customHeight="1">
      <c r="A74" s="142" t="s">
        <v>1089</v>
      </c>
    </row>
    <row r="75" spans="1:7" s="265" customFormat="1" ht="12.75" customHeight="1">
      <c r="A75" s="550" t="s">
        <v>1090</v>
      </c>
    </row>
    <row r="76" spans="1:7" ht="12.75" customHeight="1">
      <c r="A76" s="39" t="s">
        <v>490</v>
      </c>
    </row>
    <row r="77" spans="1:7" ht="43.5">
      <c r="A77" s="417" t="s">
        <v>1088</v>
      </c>
      <c r="B77" s="417" t="s">
        <v>472</v>
      </c>
      <c r="C77" s="417" t="s">
        <v>473</v>
      </c>
      <c r="D77" s="417" t="s">
        <v>474</v>
      </c>
      <c r="E77" s="417" t="s">
        <v>475</v>
      </c>
    </row>
    <row r="78" spans="1:7" ht="12.75" customHeight="1">
      <c r="A78" s="96" t="s">
        <v>1172</v>
      </c>
      <c r="B78" s="97">
        <v>1680027.3</v>
      </c>
      <c r="C78" s="98">
        <v>0.53313697075353306</v>
      </c>
      <c r="D78" s="99">
        <v>118.7</v>
      </c>
      <c r="E78" s="250">
        <v>2.33</v>
      </c>
    </row>
    <row r="79" spans="1:7" ht="12.75" customHeight="1">
      <c r="A79" s="96" t="s">
        <v>1081</v>
      </c>
      <c r="B79" s="97">
        <v>1471184.1</v>
      </c>
      <c r="C79" s="98">
        <v>0.46686302924646689</v>
      </c>
      <c r="D79" s="99">
        <v>147</v>
      </c>
      <c r="E79" s="250">
        <v>-0.54</v>
      </c>
    </row>
    <row r="80" spans="1:7" ht="12.75" customHeight="1">
      <c r="A80" s="419" t="s">
        <v>477</v>
      </c>
      <c r="B80" s="420">
        <f>SUM(B78:B79)</f>
        <v>3151211.4000000004</v>
      </c>
      <c r="C80" s="421"/>
      <c r="D80" s="422"/>
      <c r="E80" s="422"/>
    </row>
    <row r="81" spans="1:11" ht="12.75" customHeight="1">
      <c r="A81" s="17" t="s">
        <v>491</v>
      </c>
      <c r="B81" s="265"/>
      <c r="C81" s="265"/>
      <c r="D81" s="265"/>
      <c r="E81" s="265"/>
    </row>
    <row r="82" spans="1:11" ht="12.75" customHeight="1">
      <c r="A82" s="265"/>
      <c r="B82" s="265"/>
      <c r="C82" s="265"/>
      <c r="D82" s="265"/>
      <c r="E82" s="265"/>
    </row>
    <row r="83" spans="1:11" ht="12.75" customHeight="1">
      <c r="A83" s="622" t="s">
        <v>81</v>
      </c>
      <c r="K83" s="35" t="s">
        <v>1117</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8"/>
    <col min="2" max="2" width="13.42578125" style="318" customWidth="1"/>
    <col min="3" max="4" width="14.85546875" style="318" bestFit="1" customWidth="1"/>
    <col min="5" max="5" width="14.42578125" style="318" bestFit="1" customWidth="1"/>
    <col min="6" max="6" width="10.5703125" style="318" bestFit="1" customWidth="1"/>
    <col min="7" max="7" width="11.140625" style="318" bestFit="1" customWidth="1"/>
    <col min="8" max="8" width="13.5703125" style="318" customWidth="1"/>
    <col min="9" max="9" width="12.7109375" style="318" bestFit="1" customWidth="1"/>
    <col min="10" max="10" width="12.85546875" style="318" bestFit="1" customWidth="1"/>
    <col min="11" max="11" width="10.7109375" style="318" bestFit="1" customWidth="1"/>
    <col min="12" max="16384" width="9.140625" style="318"/>
  </cols>
  <sheetData>
    <row r="1" spans="1:7" ht="15">
      <c r="A1" s="727" t="s">
        <v>695</v>
      </c>
      <c r="B1" s="726"/>
      <c r="C1" s="726"/>
      <c r="D1" s="726"/>
    </row>
    <row r="2" spans="1:7">
      <c r="A2" s="728" t="s">
        <v>696</v>
      </c>
      <c r="B2" s="726"/>
      <c r="C2" s="726"/>
      <c r="D2" s="726"/>
    </row>
    <row r="3" spans="1:7">
      <c r="A3" s="42" t="s">
        <v>881</v>
      </c>
    </row>
    <row r="4" spans="1:7">
      <c r="A4" s="1154"/>
      <c r="B4" s="1154"/>
      <c r="C4" s="1154"/>
      <c r="D4" s="1154"/>
      <c r="E4" s="1154"/>
      <c r="F4" s="1154"/>
      <c r="G4" s="1154"/>
    </row>
    <row r="5" spans="1:7">
      <c r="A5" s="150" t="s">
        <v>698</v>
      </c>
    </row>
    <row r="6" spans="1:7" s="730" customFormat="1">
      <c r="A6" s="729" t="s">
        <v>699</v>
      </c>
    </row>
    <row r="8" spans="1:7" ht="63.75">
      <c r="A8" s="752" t="s">
        <v>697</v>
      </c>
      <c r="B8" s="733" t="s">
        <v>652</v>
      </c>
      <c r="C8" s="733" t="s">
        <v>653</v>
      </c>
      <c r="D8" s="733" t="s">
        <v>654</v>
      </c>
      <c r="E8" s="725"/>
    </row>
    <row r="9" spans="1:7">
      <c r="A9" s="734" t="s">
        <v>1074</v>
      </c>
      <c r="B9" s="735">
        <v>7</v>
      </c>
      <c r="C9" s="735">
        <v>13</v>
      </c>
      <c r="D9" s="735">
        <v>7</v>
      </c>
    </row>
    <row r="10" spans="1:7">
      <c r="A10" s="734" t="s">
        <v>1078</v>
      </c>
      <c r="B10" s="735">
        <v>7</v>
      </c>
      <c r="C10" s="735">
        <v>13</v>
      </c>
      <c r="D10" s="735">
        <v>7</v>
      </c>
    </row>
    <row r="11" spans="1:7">
      <c r="A11" s="734" t="s">
        <v>1173</v>
      </c>
      <c r="B11" s="735">
        <v>7</v>
      </c>
      <c r="C11" s="735">
        <v>13</v>
      </c>
      <c r="D11" s="735">
        <v>7</v>
      </c>
    </row>
    <row r="12" spans="1:7">
      <c r="A12" s="734" t="s">
        <v>1201</v>
      </c>
      <c r="B12" s="735">
        <v>7</v>
      </c>
      <c r="C12" s="735">
        <v>13</v>
      </c>
      <c r="D12" s="735">
        <v>6</v>
      </c>
    </row>
    <row r="13" spans="1:7">
      <c r="A13" s="734" t="s">
        <v>1413</v>
      </c>
      <c r="B13" s="735">
        <v>7</v>
      </c>
      <c r="C13" s="735">
        <v>13</v>
      </c>
      <c r="D13" s="735">
        <v>6</v>
      </c>
    </row>
    <row r="14" spans="1:7">
      <c r="A14" s="734" t="s">
        <v>1435</v>
      </c>
      <c r="B14" s="735">
        <v>7</v>
      </c>
      <c r="C14" s="735">
        <v>13</v>
      </c>
      <c r="D14" s="735">
        <v>6</v>
      </c>
    </row>
    <row r="15" spans="1:7">
      <c r="A15" s="734" t="s">
        <v>1496</v>
      </c>
      <c r="B15" s="735">
        <v>6</v>
      </c>
      <c r="C15" s="735">
        <v>13</v>
      </c>
      <c r="D15" s="735">
        <v>6</v>
      </c>
    </row>
    <row r="16" spans="1:7">
      <c r="A16" s="318" t="s">
        <v>1504</v>
      </c>
      <c r="B16" s="318">
        <v>6</v>
      </c>
      <c r="C16" s="318">
        <v>13</v>
      </c>
      <c r="D16" s="318">
        <v>6</v>
      </c>
    </row>
    <row r="17" spans="1:8">
      <c r="A17" s="823" t="s">
        <v>1547</v>
      </c>
      <c r="B17" s="318">
        <v>5</v>
      </c>
      <c r="C17" s="318">
        <v>12</v>
      </c>
      <c r="D17" s="318">
        <v>6</v>
      </c>
    </row>
    <row r="18" spans="1:8">
      <c r="A18" s="34" t="s">
        <v>506</v>
      </c>
    </row>
    <row r="19" spans="1:8">
      <c r="A19" s="34"/>
    </row>
    <row r="20" spans="1:8">
      <c r="A20" s="150" t="s">
        <v>700</v>
      </c>
    </row>
    <row r="21" spans="1:8" s="730" customFormat="1">
      <c r="A21" s="729" t="s">
        <v>701</v>
      </c>
    </row>
    <row r="23" spans="1:8" s="731" customFormat="1">
      <c r="D23" s="139" t="s">
        <v>651</v>
      </c>
    </row>
    <row r="24" spans="1:8" s="731" customFormat="1" ht="63.75">
      <c r="A24" s="752" t="s">
        <v>697</v>
      </c>
      <c r="B24" s="733" t="s">
        <v>652</v>
      </c>
      <c r="C24" s="733" t="s">
        <v>653</v>
      </c>
      <c r="D24" s="733" t="s">
        <v>654</v>
      </c>
      <c r="H24" s="623"/>
    </row>
    <row r="25" spans="1:8">
      <c r="A25" s="734" t="s">
        <v>1074</v>
      </c>
      <c r="B25" s="736">
        <v>25085759.48</v>
      </c>
      <c r="C25" s="736">
        <v>466382089.70999998</v>
      </c>
      <c r="D25" s="736">
        <v>4767162185.4899998</v>
      </c>
      <c r="H25" s="624"/>
    </row>
    <row r="26" spans="1:8">
      <c r="A26" s="734" t="s">
        <v>1078</v>
      </c>
      <c r="B26" s="736">
        <v>24967072.579999998</v>
      </c>
      <c r="C26" s="736">
        <v>476551769.30000001</v>
      </c>
      <c r="D26" s="736">
        <v>4788638479.9700003</v>
      </c>
    </row>
    <row r="27" spans="1:8">
      <c r="A27" s="734" t="s">
        <v>1173</v>
      </c>
      <c r="B27" s="736">
        <v>26311748.579999998</v>
      </c>
      <c r="C27" s="736">
        <v>495411108.20999998</v>
      </c>
      <c r="D27" s="736">
        <v>4848513273.4499998</v>
      </c>
    </row>
    <row r="28" spans="1:8">
      <c r="A28" s="734" t="s">
        <v>1201</v>
      </c>
      <c r="B28" s="736">
        <v>20389558.68</v>
      </c>
      <c r="C28" s="736">
        <v>506920029.89999998</v>
      </c>
      <c r="D28" s="736">
        <v>4853211758.4700003</v>
      </c>
    </row>
    <row r="29" spans="1:8">
      <c r="A29" s="734" t="s">
        <v>1413</v>
      </c>
      <c r="B29" s="736">
        <v>29839912.25</v>
      </c>
      <c r="C29" s="736">
        <v>494742404.03999996</v>
      </c>
      <c r="D29" s="736">
        <v>4698968245.6599998</v>
      </c>
      <c r="E29" s="997"/>
      <c r="F29" s="997"/>
      <c r="G29" s="997"/>
    </row>
    <row r="30" spans="1:8">
      <c r="A30" s="734" t="s">
        <v>1435</v>
      </c>
      <c r="B30" s="736">
        <v>30142383.050000001</v>
      </c>
      <c r="C30" s="736">
        <v>516442651.60999995</v>
      </c>
      <c r="D30" s="736">
        <v>4869458568.3299999</v>
      </c>
    </row>
    <row r="31" spans="1:8">
      <c r="A31" s="734" t="s">
        <v>1496</v>
      </c>
      <c r="B31" s="736">
        <v>33059923.469999999</v>
      </c>
      <c r="C31" s="736">
        <v>500314872.61000001</v>
      </c>
      <c r="D31" s="736">
        <v>4769833979.6399994</v>
      </c>
    </row>
    <row r="32" spans="1:8">
      <c r="A32" s="318" t="s">
        <v>1504</v>
      </c>
      <c r="B32" s="736">
        <v>33215522.059999999</v>
      </c>
      <c r="C32" s="736">
        <v>454620004.53000003</v>
      </c>
      <c r="D32" s="736">
        <v>4537358092.9499998</v>
      </c>
    </row>
    <row r="33" spans="1:11">
      <c r="A33" s="823" t="s">
        <v>1547</v>
      </c>
      <c r="B33" s="736">
        <v>31025312</v>
      </c>
      <c r="C33" s="736">
        <v>415167364</v>
      </c>
      <c r="D33" s="736">
        <v>4210366821</v>
      </c>
      <c r="E33" s="736"/>
      <c r="F33" s="736"/>
      <c r="G33" s="736"/>
      <c r="I33" s="812"/>
      <c r="J33" s="812"/>
      <c r="K33" s="812"/>
    </row>
    <row r="34" spans="1:11">
      <c r="A34" s="34" t="s">
        <v>506</v>
      </c>
      <c r="E34" s="997"/>
      <c r="F34" s="997"/>
      <c r="G34" s="997"/>
      <c r="I34" s="997"/>
      <c r="J34" s="997"/>
      <c r="K34" s="997"/>
    </row>
    <row r="35" spans="1:11">
      <c r="A35" s="564"/>
    </row>
    <row r="36" spans="1:11" s="730" customFormat="1">
      <c r="A36" s="150" t="s">
        <v>702</v>
      </c>
      <c r="B36" s="318"/>
      <c r="C36" s="318"/>
      <c r="D36" s="318"/>
      <c r="E36" s="318"/>
      <c r="F36" s="318"/>
      <c r="G36" s="318"/>
      <c r="H36" s="318"/>
      <c r="I36" s="318"/>
      <c r="J36" s="318"/>
    </row>
    <row r="37" spans="1:11">
      <c r="A37" s="729" t="s">
        <v>703</v>
      </c>
      <c r="B37" s="730"/>
      <c r="C37" s="730"/>
      <c r="D37" s="730"/>
      <c r="E37" s="730"/>
      <c r="F37" s="730"/>
      <c r="G37" s="730"/>
      <c r="H37" s="730"/>
      <c r="I37" s="730"/>
      <c r="J37" s="730"/>
    </row>
    <row r="38" spans="1:11" s="731" customFormat="1">
      <c r="A38" s="318"/>
      <c r="B38" s="318"/>
      <c r="C38" s="318"/>
      <c r="D38" s="318"/>
      <c r="E38" s="318"/>
      <c r="F38" s="318"/>
      <c r="G38" s="318"/>
      <c r="H38" s="318"/>
      <c r="I38" s="318"/>
      <c r="J38" s="318"/>
    </row>
    <row r="39" spans="1:11" s="731" customFormat="1">
      <c r="C39" s="139" t="s">
        <v>651</v>
      </c>
    </row>
    <row r="40" spans="1:11" ht="51">
      <c r="A40" s="752" t="s">
        <v>697</v>
      </c>
      <c r="B40" s="733" t="s">
        <v>652</v>
      </c>
      <c r="C40" s="733" t="s">
        <v>653</v>
      </c>
      <c r="D40" s="731"/>
      <c r="E40" s="731"/>
      <c r="F40" s="731"/>
      <c r="G40" s="731"/>
      <c r="H40" s="731"/>
      <c r="I40" s="731"/>
      <c r="J40" s="731"/>
    </row>
    <row r="41" spans="1:11">
      <c r="A41" s="734" t="s">
        <v>1074</v>
      </c>
      <c r="B41" s="736">
        <v>1556161632.3999999</v>
      </c>
      <c r="C41" s="736">
        <v>74137097962.550003</v>
      </c>
    </row>
    <row r="42" spans="1:11">
      <c r="A42" s="734" t="s">
        <v>1078</v>
      </c>
      <c r="B42" s="736">
        <v>1576542951.0999999</v>
      </c>
      <c r="C42" s="736">
        <v>74376441449.460007</v>
      </c>
    </row>
    <row r="43" spans="1:11">
      <c r="A43" s="734" t="s">
        <v>1173</v>
      </c>
      <c r="B43" s="736">
        <v>1822577372.0999999</v>
      </c>
      <c r="C43" s="736">
        <v>68389725441.550003</v>
      </c>
    </row>
    <row r="44" spans="1:11">
      <c r="A44" s="734" t="s">
        <v>1201</v>
      </c>
      <c r="B44" s="736">
        <v>2838499516.8299999</v>
      </c>
      <c r="C44" s="736">
        <v>73847968479.62999</v>
      </c>
      <c r="D44" s="722"/>
      <c r="E44" s="722"/>
      <c r="F44" s="722"/>
      <c r="G44" s="722"/>
      <c r="H44" s="722"/>
      <c r="I44" s="722"/>
      <c r="J44" s="722"/>
    </row>
    <row r="45" spans="1:11">
      <c r="A45" s="734" t="s">
        <v>1413</v>
      </c>
      <c r="B45" s="736">
        <v>2923885266.8499999</v>
      </c>
      <c r="C45" s="736">
        <v>83705869911.970001</v>
      </c>
      <c r="H45" s="624"/>
    </row>
    <row r="46" spans="1:11">
      <c r="A46" s="734" t="s">
        <v>1435</v>
      </c>
      <c r="B46" s="736">
        <v>3334927210.27</v>
      </c>
      <c r="C46" s="736">
        <v>82464919501.729996</v>
      </c>
    </row>
    <row r="47" spans="1:11">
      <c r="A47" s="734" t="s">
        <v>1496</v>
      </c>
      <c r="B47" s="736">
        <v>4378444518.3999996</v>
      </c>
      <c r="C47" s="736">
        <v>82452811126.809998</v>
      </c>
    </row>
    <row r="48" spans="1:11">
      <c r="A48" s="318" t="s">
        <v>1504</v>
      </c>
      <c r="B48" s="736">
        <v>4538405158.2000008</v>
      </c>
      <c r="C48" s="736">
        <v>82336255258.059998</v>
      </c>
    </row>
    <row r="49" spans="1:10">
      <c r="A49" s="823" t="s">
        <v>1547</v>
      </c>
      <c r="B49" s="736">
        <v>4965256969</v>
      </c>
      <c r="C49" s="736">
        <v>78805788468</v>
      </c>
    </row>
    <row r="50" spans="1:10">
      <c r="A50" s="281" t="s">
        <v>859</v>
      </c>
    </row>
    <row r="51" spans="1:10">
      <c r="A51" s="782" t="s">
        <v>860</v>
      </c>
    </row>
    <row r="52" spans="1:10">
      <c r="A52" s="34" t="s">
        <v>506</v>
      </c>
    </row>
    <row r="53" spans="1:10">
      <c r="A53" s="34"/>
    </row>
    <row r="54" spans="1:10">
      <c r="A54" s="150" t="s">
        <v>905</v>
      </c>
    </row>
    <row r="55" spans="1:10" ht="15" customHeight="1">
      <c r="A55" s="729" t="s">
        <v>906</v>
      </c>
    </row>
    <row r="56" spans="1:10" ht="15" customHeight="1">
      <c r="J56" s="139" t="s">
        <v>651</v>
      </c>
    </row>
    <row r="57" spans="1:10" ht="15">
      <c r="A57" s="726"/>
      <c r="B57" s="1155" t="s">
        <v>920</v>
      </c>
      <c r="C57" s="1155"/>
      <c r="D57" s="1155"/>
      <c r="E57" s="1155"/>
      <c r="F57" s="1155"/>
      <c r="G57" s="1155"/>
      <c r="H57" s="1155"/>
      <c r="I57" s="1155"/>
      <c r="J57" s="1155"/>
    </row>
    <row r="58" spans="1:10" ht="84">
      <c r="A58" s="752" t="s">
        <v>697</v>
      </c>
      <c r="B58" s="814" t="s">
        <v>921</v>
      </c>
      <c r="C58" s="814" t="s">
        <v>922</v>
      </c>
      <c r="D58" s="814" t="s">
        <v>923</v>
      </c>
      <c r="E58" s="814" t="s">
        <v>924</v>
      </c>
      <c r="F58" s="814" t="s">
        <v>925</v>
      </c>
      <c r="G58" s="814" t="s">
        <v>926</v>
      </c>
      <c r="H58" s="822" t="s">
        <v>927</v>
      </c>
      <c r="I58" s="822" t="s">
        <v>928</v>
      </c>
      <c r="J58" s="814" t="s">
        <v>907</v>
      </c>
    </row>
    <row r="59" spans="1:10">
      <c r="A59" s="823" t="s">
        <v>1074</v>
      </c>
      <c r="B59" s="812">
        <v>1065610680.5776603</v>
      </c>
      <c r="C59" s="812">
        <v>2361570.7503999993</v>
      </c>
      <c r="D59" s="812">
        <v>0</v>
      </c>
      <c r="E59" s="812">
        <v>0</v>
      </c>
      <c r="F59" s="812">
        <v>0</v>
      </c>
      <c r="G59" s="812">
        <v>74187470.391000003</v>
      </c>
      <c r="H59" s="812">
        <v>0</v>
      </c>
      <c r="I59" s="812">
        <v>16743858.124341002</v>
      </c>
      <c r="J59" s="812">
        <v>1158903579.8434012</v>
      </c>
    </row>
    <row r="60" spans="1:10">
      <c r="A60" s="823" t="s">
        <v>1078</v>
      </c>
      <c r="B60" s="812">
        <v>1226025283.1185656</v>
      </c>
      <c r="C60" s="812">
        <v>782433.43800000008</v>
      </c>
      <c r="D60" s="812">
        <v>0</v>
      </c>
      <c r="E60" s="812">
        <v>0</v>
      </c>
      <c r="F60" s="812">
        <v>0</v>
      </c>
      <c r="G60" s="812">
        <v>1830368.923</v>
      </c>
      <c r="H60" s="812">
        <v>0</v>
      </c>
      <c r="I60" s="812">
        <v>6640210.54</v>
      </c>
      <c r="J60" s="812">
        <v>1235278296.0195656</v>
      </c>
    </row>
    <row r="61" spans="1:10">
      <c r="A61" s="823" t="s">
        <v>1173</v>
      </c>
      <c r="B61" s="812">
        <v>1217931277.6589918</v>
      </c>
      <c r="C61" s="812">
        <v>36587646.544</v>
      </c>
      <c r="D61" s="812">
        <v>48306405.590000004</v>
      </c>
      <c r="E61" s="812">
        <v>0</v>
      </c>
      <c r="F61" s="812">
        <v>0</v>
      </c>
      <c r="G61" s="812">
        <v>112100238.66600001</v>
      </c>
      <c r="H61" s="812">
        <v>0</v>
      </c>
      <c r="I61" s="812">
        <v>6456466.4500000002</v>
      </c>
      <c r="J61" s="812">
        <v>1421382034.9089916</v>
      </c>
    </row>
    <row r="62" spans="1:10">
      <c r="A62" s="823" t="s">
        <v>1201</v>
      </c>
      <c r="B62" s="812">
        <v>1730100207.7345986</v>
      </c>
      <c r="C62" s="812">
        <v>22980291.312305998</v>
      </c>
      <c r="D62" s="812">
        <v>98418138.030000001</v>
      </c>
      <c r="E62" s="812">
        <v>0</v>
      </c>
      <c r="F62" s="812">
        <v>0</v>
      </c>
      <c r="G62" s="812">
        <v>43116686.745338805</v>
      </c>
      <c r="H62" s="812">
        <v>0</v>
      </c>
      <c r="I62" s="812">
        <v>42807156.219999999</v>
      </c>
      <c r="J62" s="812">
        <v>1937422480.0422435</v>
      </c>
    </row>
    <row r="63" spans="1:10">
      <c r="A63" s="823" t="s">
        <v>1413</v>
      </c>
      <c r="B63" s="812">
        <v>1773020765.1849144</v>
      </c>
      <c r="C63" s="812">
        <v>52789384.563280001</v>
      </c>
      <c r="D63" s="812">
        <v>0</v>
      </c>
      <c r="E63" s="812">
        <v>0</v>
      </c>
      <c r="F63" s="812">
        <v>0</v>
      </c>
      <c r="G63" s="812">
        <v>122361249.82817401</v>
      </c>
      <c r="H63" s="812">
        <v>0</v>
      </c>
      <c r="I63" s="812">
        <v>24110251.68</v>
      </c>
      <c r="J63" s="812">
        <v>1972281651.2563686</v>
      </c>
    </row>
    <row r="64" spans="1:10">
      <c r="A64" s="823" t="s">
        <v>1435</v>
      </c>
      <c r="B64" s="812">
        <v>1931779269.3241148</v>
      </c>
      <c r="C64" s="812">
        <v>27816611.439200003</v>
      </c>
      <c r="D64" s="812">
        <v>0</v>
      </c>
      <c r="E64" s="812">
        <v>0</v>
      </c>
      <c r="F64" s="812">
        <v>0</v>
      </c>
      <c r="G64" s="812">
        <v>40708441.464000002</v>
      </c>
      <c r="H64" s="812">
        <v>0</v>
      </c>
      <c r="I64" s="812">
        <v>2146355.9500000002</v>
      </c>
      <c r="J64" s="812">
        <v>2002450678.1773148</v>
      </c>
    </row>
    <row r="65" spans="1:10">
      <c r="A65" s="823" t="s">
        <v>1496</v>
      </c>
      <c r="B65" s="812">
        <v>1749662827</v>
      </c>
      <c r="C65" s="812">
        <v>41502792</v>
      </c>
      <c r="D65" s="812">
        <v>0</v>
      </c>
      <c r="E65" s="812">
        <v>0</v>
      </c>
      <c r="F65" s="812">
        <v>0</v>
      </c>
      <c r="G65" s="812">
        <v>190087394</v>
      </c>
      <c r="H65" s="812">
        <v>0</v>
      </c>
      <c r="I65" s="812">
        <v>29403051</v>
      </c>
      <c r="J65" s="812">
        <v>2010656064</v>
      </c>
    </row>
    <row r="66" spans="1:10">
      <c r="A66" s="823" t="s">
        <v>1504</v>
      </c>
      <c r="B66" s="812">
        <v>1889738817.1753395</v>
      </c>
      <c r="C66" s="812">
        <v>64196256.069802508</v>
      </c>
      <c r="D66" s="812">
        <v>0</v>
      </c>
      <c r="E66" s="812">
        <v>0</v>
      </c>
      <c r="F66" s="812">
        <v>0</v>
      </c>
      <c r="G66" s="812">
        <v>147474532.48049998</v>
      </c>
      <c r="H66" s="812">
        <v>0</v>
      </c>
      <c r="I66" s="812">
        <v>60921041.719999999</v>
      </c>
      <c r="J66" s="812">
        <v>2162330647.445642</v>
      </c>
    </row>
    <row r="67" spans="1:10">
      <c r="A67" s="823" t="s">
        <v>1547</v>
      </c>
      <c r="B67" s="812">
        <v>1081179967</v>
      </c>
      <c r="C67" s="812">
        <v>10889659</v>
      </c>
      <c r="D67" s="812">
        <v>1370000000</v>
      </c>
      <c r="E67" s="812">
        <v>0</v>
      </c>
      <c r="F67" s="812">
        <v>0</v>
      </c>
      <c r="G67" s="812">
        <v>190584274.06999999</v>
      </c>
      <c r="H67" s="812">
        <v>0</v>
      </c>
      <c r="I67" s="812">
        <v>61238658</v>
      </c>
      <c r="J67" s="812">
        <v>2713892558.0700002</v>
      </c>
    </row>
    <row r="68" spans="1:10">
      <c r="A68" s="34" t="s">
        <v>506</v>
      </c>
    </row>
    <row r="70" spans="1:10">
      <c r="A70" s="622" t="s">
        <v>81</v>
      </c>
    </row>
    <row r="75" spans="1:10">
      <c r="J75" s="35" t="s">
        <v>1118</v>
      </c>
    </row>
    <row r="106" spans="2:2">
      <c r="B106" s="732"/>
    </row>
    <row r="107" spans="2:2">
      <c r="B107" s="737"/>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2"/>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5"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9" t="s">
        <v>704</v>
      </c>
      <c r="B1" s="545"/>
      <c r="C1" s="545"/>
      <c r="D1" s="545"/>
      <c r="E1" s="546"/>
      <c r="F1" s="546"/>
      <c r="G1" s="546"/>
      <c r="H1" s="546"/>
      <c r="I1" s="546"/>
      <c r="J1" s="546"/>
      <c r="K1" s="546"/>
      <c r="L1" s="546"/>
    </row>
    <row r="2" spans="1:19" ht="15" customHeight="1">
      <c r="A2" s="610" t="s">
        <v>705</v>
      </c>
      <c r="B2" s="548"/>
      <c r="C2" s="548"/>
      <c r="D2" s="548"/>
      <c r="E2" s="548"/>
      <c r="F2" s="548"/>
      <c r="G2" s="548"/>
      <c r="H2" s="548"/>
      <c r="I2" s="548"/>
      <c r="J2" s="546"/>
      <c r="K2" s="546"/>
      <c r="L2" s="546"/>
    </row>
    <row r="3" spans="1:19" s="265" customFormat="1">
      <c r="A3" s="547"/>
      <c r="B3" s="548"/>
      <c r="C3" s="548"/>
      <c r="D3" s="548"/>
      <c r="E3" s="548"/>
      <c r="F3" s="548"/>
      <c r="G3" s="548"/>
      <c r="H3" s="548"/>
      <c r="I3" s="548"/>
      <c r="J3" s="546"/>
      <c r="K3" s="546"/>
      <c r="L3" s="546"/>
    </row>
    <row r="4" spans="1:19" ht="12.75" customHeight="1">
      <c r="A4" s="141" t="s">
        <v>706</v>
      </c>
    </row>
    <row r="5" spans="1:19" ht="12.75" customHeight="1">
      <c r="A5" s="539" t="s">
        <v>707</v>
      </c>
      <c r="H5" s="265"/>
      <c r="I5" s="265"/>
    </row>
    <row r="6" spans="1:19" ht="12.75" customHeight="1">
      <c r="F6" s="139"/>
      <c r="G6" s="139"/>
      <c r="H6" s="1157" t="str">
        <f>Naslovnica!A20</f>
        <v>Kolovoz 2022.</v>
      </c>
      <c r="I6" s="1157"/>
    </row>
    <row r="7" spans="1:19" ht="12.75" customHeight="1">
      <c r="F7" s="287"/>
      <c r="G7" s="287"/>
      <c r="H7" s="1158" t="str">
        <f>Naslovnica!A24</f>
        <v>August 2022</v>
      </c>
      <c r="I7" s="1158"/>
    </row>
    <row r="8" spans="1:19" ht="15" customHeight="1">
      <c r="A8" s="568"/>
      <c r="B8" s="569"/>
      <c r="C8" s="569"/>
      <c r="D8" s="569"/>
      <c r="E8" s="569"/>
      <c r="F8" s="569"/>
      <c r="G8" s="569"/>
      <c r="H8" s="757"/>
      <c r="I8" s="757"/>
      <c r="J8" s="570"/>
      <c r="K8" s="1156" t="s">
        <v>1168</v>
      </c>
      <c r="L8" s="1156"/>
    </row>
    <row r="9" spans="1:19" ht="33.75">
      <c r="A9" s="571" t="s">
        <v>74</v>
      </c>
      <c r="B9" s="572" t="s">
        <v>166</v>
      </c>
      <c r="C9" s="572" t="s">
        <v>167</v>
      </c>
      <c r="D9" s="573" t="s">
        <v>75</v>
      </c>
      <c r="E9" s="572" t="s">
        <v>104</v>
      </c>
      <c r="F9" s="572" t="s">
        <v>142</v>
      </c>
      <c r="G9" s="572" t="s">
        <v>661</v>
      </c>
      <c r="H9" s="572" t="s">
        <v>807</v>
      </c>
      <c r="I9" s="572" t="s">
        <v>1422</v>
      </c>
      <c r="J9" s="572" t="s">
        <v>657</v>
      </c>
      <c r="K9" s="572" t="s">
        <v>659</v>
      </c>
      <c r="L9" s="572" t="s">
        <v>59</v>
      </c>
    </row>
    <row r="10" spans="1:19" ht="31.5">
      <c r="A10" s="574" t="s">
        <v>201</v>
      </c>
      <c r="B10" s="575" t="s">
        <v>169</v>
      </c>
      <c r="C10" s="575" t="s">
        <v>168</v>
      </c>
      <c r="D10" s="576" t="s">
        <v>76</v>
      </c>
      <c r="E10" s="575" t="s">
        <v>465</v>
      </c>
      <c r="F10" s="575" t="s">
        <v>143</v>
      </c>
      <c r="G10" s="577" t="s">
        <v>662</v>
      </c>
      <c r="H10" s="577" t="s">
        <v>808</v>
      </c>
      <c r="I10" s="577" t="s">
        <v>809</v>
      </c>
      <c r="J10" s="577" t="s">
        <v>802</v>
      </c>
      <c r="K10" s="577" t="s">
        <v>246</v>
      </c>
      <c r="L10" s="577" t="s">
        <v>247</v>
      </c>
    </row>
    <row r="11" spans="1:19" ht="12.75" customHeight="1">
      <c r="A11" s="135" t="s">
        <v>1207</v>
      </c>
      <c r="B11" s="192">
        <v>28508707379</v>
      </c>
      <c r="C11" s="434" t="s">
        <v>1208</v>
      </c>
      <c r="D11" s="434" t="s">
        <v>1209</v>
      </c>
      <c r="E11" s="435" t="s">
        <v>1210</v>
      </c>
      <c r="F11" s="435" t="s">
        <v>1206</v>
      </c>
      <c r="G11" s="435" t="s">
        <v>1211</v>
      </c>
      <c r="H11" s="436">
        <v>33397085.190000001</v>
      </c>
      <c r="I11" s="437">
        <v>1529.8339927073412</v>
      </c>
      <c r="J11" s="438">
        <v>4.0647710469010612E-3</v>
      </c>
      <c r="K11" s="438">
        <v>5.9527305343500814E-3</v>
      </c>
      <c r="L11" s="438">
        <v>-3.0333648307330652E-2</v>
      </c>
      <c r="M11" s="294"/>
      <c r="N11" s="294"/>
      <c r="O11" s="294"/>
      <c r="P11" s="166"/>
      <c r="Q11" s="197"/>
      <c r="R11" s="77"/>
      <c r="S11" s="77"/>
    </row>
    <row r="12" spans="1:19" ht="12.75" customHeight="1">
      <c r="A12" s="135" t="s">
        <v>1212</v>
      </c>
      <c r="B12" s="192">
        <v>26655747081</v>
      </c>
      <c r="C12" s="434" t="s">
        <v>1213</v>
      </c>
      <c r="D12" s="434" t="s">
        <v>1209</v>
      </c>
      <c r="E12" s="435" t="s">
        <v>1214</v>
      </c>
      <c r="F12" s="435" t="s">
        <v>1206</v>
      </c>
      <c r="G12" s="435" t="s">
        <v>1215</v>
      </c>
      <c r="H12" s="436">
        <v>108752459.89</v>
      </c>
      <c r="I12" s="437">
        <v>181.59952966468421</v>
      </c>
      <c r="J12" s="438">
        <v>1.948693337394003E-3</v>
      </c>
      <c r="K12" s="438">
        <v>-5.5319004102677427E-3</v>
      </c>
      <c r="L12" s="438">
        <v>-6.9476297726216774E-2</v>
      </c>
      <c r="M12" s="294"/>
      <c r="N12" s="294"/>
      <c r="O12" s="294"/>
      <c r="P12" s="166"/>
      <c r="Q12" s="197"/>
      <c r="R12" s="77"/>
      <c r="S12" s="77"/>
    </row>
    <row r="13" spans="1:19" ht="12.75" customHeight="1">
      <c r="A13" s="135" t="s">
        <v>1216</v>
      </c>
      <c r="B13" s="192">
        <v>12916294683</v>
      </c>
      <c r="C13" s="434" t="s">
        <v>1217</v>
      </c>
      <c r="D13" s="434" t="s">
        <v>1209</v>
      </c>
      <c r="E13" s="114" t="s">
        <v>1218</v>
      </c>
      <c r="F13" s="114" t="s">
        <v>1206</v>
      </c>
      <c r="G13" s="114" t="s">
        <v>1215</v>
      </c>
      <c r="H13" s="436">
        <v>159200141.34999999</v>
      </c>
      <c r="I13" s="437">
        <v>119.61448409976011</v>
      </c>
      <c r="J13" s="438">
        <v>6.5926168133923824E-2</v>
      </c>
      <c r="K13" s="438">
        <v>-1.4573710029596176E-3</v>
      </c>
      <c r="L13" s="438">
        <v>-4.9337141094991654E-3</v>
      </c>
      <c r="M13" s="294"/>
      <c r="N13" s="294"/>
      <c r="O13" s="294"/>
      <c r="P13" s="166"/>
      <c r="Q13" s="197"/>
      <c r="R13" s="77"/>
      <c r="S13" s="77"/>
    </row>
    <row r="14" spans="1:19" s="265" customFormat="1" ht="12.75" customHeight="1">
      <c r="A14" s="135" t="s">
        <v>1219</v>
      </c>
      <c r="B14" s="192">
        <v>37695515978</v>
      </c>
      <c r="C14" s="434" t="s">
        <v>1220</v>
      </c>
      <c r="D14" s="434" t="s">
        <v>77</v>
      </c>
      <c r="E14" s="114" t="s">
        <v>1210</v>
      </c>
      <c r="F14" s="114" t="s">
        <v>1206</v>
      </c>
      <c r="G14" s="114" t="s">
        <v>1215</v>
      </c>
      <c r="H14" s="436">
        <v>7003397.4900000002</v>
      </c>
      <c r="I14" s="437">
        <v>80.684960722888277</v>
      </c>
      <c r="J14" s="438">
        <v>-6.8602157253871976E-4</v>
      </c>
      <c r="K14" s="438">
        <v>-6.1777754218372838E-4</v>
      </c>
      <c r="L14" s="438">
        <v>-8.7786425742021668E-2</v>
      </c>
      <c r="M14" s="294"/>
      <c r="N14" s="294"/>
      <c r="O14" s="294"/>
      <c r="P14" s="166"/>
      <c r="Q14" s="197"/>
      <c r="R14" s="77"/>
      <c r="S14" s="77"/>
    </row>
    <row r="15" spans="1:19" s="265" customFormat="1" ht="12.75" customHeight="1">
      <c r="A15" s="135" t="s">
        <v>1221</v>
      </c>
      <c r="B15" s="192">
        <v>56499633647</v>
      </c>
      <c r="C15" s="434" t="s">
        <v>1222</v>
      </c>
      <c r="D15" s="434" t="s">
        <v>103</v>
      </c>
      <c r="E15" s="114" t="s">
        <v>1218</v>
      </c>
      <c r="F15" s="114" t="s">
        <v>1206</v>
      </c>
      <c r="G15" s="114" t="s">
        <v>1211</v>
      </c>
      <c r="H15" s="436">
        <v>848243871.63999999</v>
      </c>
      <c r="I15" s="437">
        <v>814.95563746488654</v>
      </c>
      <c r="J15" s="438">
        <v>-2.7037370180365783E-2</v>
      </c>
      <c r="K15" s="438">
        <v>-2.1612663934036602E-2</v>
      </c>
      <c r="L15" s="438">
        <v>-0.14065859827897087</v>
      </c>
      <c r="M15" s="294"/>
      <c r="N15" s="294"/>
      <c r="O15" s="294"/>
      <c r="P15" s="166"/>
      <c r="Q15" s="197"/>
      <c r="R15" s="77"/>
      <c r="S15" s="77"/>
    </row>
    <row r="16" spans="1:19" s="265" customFormat="1" ht="12.75" customHeight="1">
      <c r="A16" s="135" t="s">
        <v>1223</v>
      </c>
      <c r="B16" s="192">
        <v>29300390100</v>
      </c>
      <c r="C16" s="434" t="s">
        <v>1224</v>
      </c>
      <c r="D16" s="434" t="s">
        <v>103</v>
      </c>
      <c r="E16" s="114" t="s">
        <v>1210</v>
      </c>
      <c r="F16" s="114" t="s">
        <v>1206</v>
      </c>
      <c r="G16" s="114" t="s">
        <v>1211</v>
      </c>
      <c r="H16" s="436">
        <v>121515652.66</v>
      </c>
      <c r="I16" s="437">
        <v>671.95401357784851</v>
      </c>
      <c r="J16" s="438">
        <v>-1.049782895175766E-3</v>
      </c>
      <c r="K16" s="438">
        <v>4.0848301978428925E-3</v>
      </c>
      <c r="L16" s="438">
        <v>-9.0156114967548273E-2</v>
      </c>
      <c r="M16" s="294"/>
      <c r="N16" s="294"/>
      <c r="O16" s="294"/>
      <c r="P16" s="166"/>
      <c r="Q16" s="197"/>
      <c r="R16" s="77"/>
      <c r="S16" s="77"/>
    </row>
    <row r="17" spans="1:19" s="265" customFormat="1" ht="12.75" customHeight="1">
      <c r="A17" s="135" t="s">
        <v>1225</v>
      </c>
      <c r="B17" s="192" t="s">
        <v>1226</v>
      </c>
      <c r="C17" s="434" t="s">
        <v>1227</v>
      </c>
      <c r="D17" s="434" t="s">
        <v>103</v>
      </c>
      <c r="E17" s="114" t="s">
        <v>1228</v>
      </c>
      <c r="F17" s="114" t="s">
        <v>1206</v>
      </c>
      <c r="G17" s="114" t="s">
        <v>1211</v>
      </c>
      <c r="H17" s="436">
        <v>162671861.59999999</v>
      </c>
      <c r="I17" s="437">
        <v>673.64116915955844</v>
      </c>
      <c r="J17" s="438">
        <v>-1.2367090833648953E-2</v>
      </c>
      <c r="K17" s="438">
        <v>-2.3073600362122137E-2</v>
      </c>
      <c r="L17" s="438">
        <v>-0.11991128129129436</v>
      </c>
      <c r="M17" s="294"/>
      <c r="N17" s="294"/>
      <c r="O17" s="294"/>
      <c r="P17" s="166"/>
      <c r="Q17" s="197"/>
      <c r="R17" s="77"/>
      <c r="S17" s="77"/>
    </row>
    <row r="18" spans="1:19" s="265" customFormat="1" ht="12.75" customHeight="1">
      <c r="A18" s="135" t="s">
        <v>1229</v>
      </c>
      <c r="B18" s="192">
        <v>15448763136</v>
      </c>
      <c r="C18" s="434" t="s">
        <v>1230</v>
      </c>
      <c r="D18" s="434" t="s">
        <v>103</v>
      </c>
      <c r="E18" s="114" t="s">
        <v>1218</v>
      </c>
      <c r="F18" s="114" t="s">
        <v>1206</v>
      </c>
      <c r="G18" s="114" t="s">
        <v>1211</v>
      </c>
      <c r="H18" s="436">
        <v>508895693.19999999</v>
      </c>
      <c r="I18" s="437">
        <v>834.22576552379371</v>
      </c>
      <c r="J18" s="438">
        <v>-2.2586762898393675E-2</v>
      </c>
      <c r="K18" s="438">
        <v>-1.4320605564790756E-2</v>
      </c>
      <c r="L18" s="438">
        <v>-6.4379786172595654E-2</v>
      </c>
      <c r="M18" s="294"/>
      <c r="N18" s="294"/>
      <c r="O18" s="294"/>
      <c r="P18" s="166"/>
      <c r="Q18" s="197"/>
      <c r="R18" s="77"/>
      <c r="S18" s="77"/>
    </row>
    <row r="19" spans="1:19" s="265" customFormat="1" ht="12.75" customHeight="1">
      <c r="A19" s="135" t="s">
        <v>1489</v>
      </c>
      <c r="B19" s="192" t="s">
        <v>1490</v>
      </c>
      <c r="C19" s="434" t="s">
        <v>1491</v>
      </c>
      <c r="D19" s="434" t="s">
        <v>103</v>
      </c>
      <c r="E19" s="114" t="s">
        <v>1232</v>
      </c>
      <c r="F19" s="114" t="s">
        <v>1206</v>
      </c>
      <c r="G19" s="114" t="s">
        <v>1211</v>
      </c>
      <c r="H19" s="436">
        <v>10107585.810000001</v>
      </c>
      <c r="I19" s="437">
        <v>704.96430919629029</v>
      </c>
      <c r="J19" s="438">
        <v>2.2895534175593868E-2</v>
      </c>
      <c r="K19" s="438">
        <v>6.5610295381570705E-3</v>
      </c>
      <c r="L19" s="438" t="s">
        <v>1206</v>
      </c>
      <c r="M19" s="294"/>
      <c r="N19" s="294"/>
      <c r="O19" s="294"/>
      <c r="P19" s="166"/>
      <c r="Q19" s="197"/>
      <c r="R19" s="77"/>
      <c r="S19" s="77"/>
    </row>
    <row r="20" spans="1:19" s="265" customFormat="1" ht="12.75" customHeight="1">
      <c r="A20" s="135" t="s">
        <v>1231</v>
      </c>
      <c r="B20" s="192" t="s">
        <v>1406</v>
      </c>
      <c r="C20" s="434" t="s">
        <v>1407</v>
      </c>
      <c r="D20" s="434" t="s">
        <v>103</v>
      </c>
      <c r="E20" s="114" t="s">
        <v>1232</v>
      </c>
      <c r="F20" s="114" t="s">
        <v>1206</v>
      </c>
      <c r="G20" s="114" t="s">
        <v>1211</v>
      </c>
      <c r="H20" s="436">
        <v>61623111.340000004</v>
      </c>
      <c r="I20" s="437">
        <v>743.02231874502888</v>
      </c>
      <c r="J20" s="438">
        <v>-3.7254334312861848E-2</v>
      </c>
      <c r="K20" s="438">
        <v>7.8173228141908968E-3</v>
      </c>
      <c r="L20" s="438">
        <v>-6.3255094920323884E-2</v>
      </c>
      <c r="M20" s="294"/>
      <c r="N20" s="294"/>
      <c r="O20" s="294"/>
      <c r="P20" s="166"/>
      <c r="Q20" s="197"/>
      <c r="R20" s="77"/>
      <c r="S20" s="77"/>
    </row>
    <row r="21" spans="1:19" s="265" customFormat="1" ht="12.75" customHeight="1">
      <c r="A21" s="135" t="s">
        <v>1492</v>
      </c>
      <c r="B21" s="192" t="s">
        <v>1493</v>
      </c>
      <c r="C21" s="434" t="s">
        <v>1494</v>
      </c>
      <c r="D21" s="434" t="s">
        <v>103</v>
      </c>
      <c r="E21" s="114" t="s">
        <v>1232</v>
      </c>
      <c r="F21" s="114" t="s">
        <v>1206</v>
      </c>
      <c r="G21" s="114" t="s">
        <v>1211</v>
      </c>
      <c r="H21" s="436">
        <v>20077285.969999999</v>
      </c>
      <c r="I21" s="437">
        <v>743.93325899516515</v>
      </c>
      <c r="J21" s="438" t="s">
        <v>1206</v>
      </c>
      <c r="K21" s="438" t="s">
        <v>1206</v>
      </c>
      <c r="L21" s="438" t="s">
        <v>1206</v>
      </c>
      <c r="M21" s="294"/>
      <c r="N21" s="294"/>
      <c r="O21" s="294"/>
      <c r="P21" s="166"/>
      <c r="Q21" s="197"/>
      <c r="R21" s="77"/>
      <c r="S21" s="77"/>
    </row>
    <row r="22" spans="1:19" s="265" customFormat="1" ht="12.75" customHeight="1">
      <c r="A22" s="135" t="s">
        <v>1233</v>
      </c>
      <c r="B22" s="192" t="s">
        <v>1408</v>
      </c>
      <c r="C22" s="434" t="s">
        <v>1409</v>
      </c>
      <c r="D22" s="434" t="s">
        <v>103</v>
      </c>
      <c r="E22" s="114" t="s">
        <v>1232</v>
      </c>
      <c r="F22" s="114" t="s">
        <v>1206</v>
      </c>
      <c r="G22" s="114" t="s">
        <v>1211</v>
      </c>
      <c r="H22" s="436">
        <v>63345535.100000001</v>
      </c>
      <c r="I22" s="437">
        <v>829.42430490329434</v>
      </c>
      <c r="J22" s="438">
        <v>-2.2634749570424884E-2</v>
      </c>
      <c r="K22" s="438">
        <v>-1.4888214008513811E-2</v>
      </c>
      <c r="L22" s="438">
        <v>-9.1416899285634456E-2</v>
      </c>
      <c r="M22" s="294"/>
      <c r="N22" s="294"/>
      <c r="O22" s="294"/>
      <c r="P22" s="166"/>
      <c r="Q22" s="197"/>
      <c r="R22" s="77"/>
      <c r="S22" s="77"/>
    </row>
    <row r="23" spans="1:19" s="265" customFormat="1" ht="12.75" customHeight="1">
      <c r="A23" s="135" t="s">
        <v>1584</v>
      </c>
      <c r="B23" s="192" t="s">
        <v>1206</v>
      </c>
      <c r="C23" s="434" t="s">
        <v>1206</v>
      </c>
      <c r="D23" s="434" t="s">
        <v>1475</v>
      </c>
      <c r="E23" s="114" t="s">
        <v>1228</v>
      </c>
      <c r="F23" s="114" t="s">
        <v>1206</v>
      </c>
      <c r="G23" s="114" t="s">
        <v>1211</v>
      </c>
      <c r="H23" s="436">
        <v>97193140.349999994</v>
      </c>
      <c r="I23" s="437">
        <v>724.32736036324809</v>
      </c>
      <c r="J23" s="438" t="s">
        <v>1206</v>
      </c>
      <c r="K23" s="438" t="s">
        <v>1206</v>
      </c>
      <c r="L23" s="438" t="s">
        <v>1206</v>
      </c>
      <c r="M23" s="294"/>
      <c r="N23" s="294"/>
      <c r="O23" s="294"/>
      <c r="P23" s="166"/>
      <c r="Q23" s="197"/>
      <c r="R23" s="77"/>
      <c r="S23" s="77"/>
    </row>
    <row r="24" spans="1:19" s="265" customFormat="1" ht="12.75" customHeight="1">
      <c r="A24" s="135" t="s">
        <v>1513</v>
      </c>
      <c r="B24" s="192" t="s">
        <v>1514</v>
      </c>
      <c r="C24" s="434" t="s">
        <v>1515</v>
      </c>
      <c r="D24" s="434" t="s">
        <v>1475</v>
      </c>
      <c r="E24" s="114" t="s">
        <v>1228</v>
      </c>
      <c r="F24" s="114" t="s">
        <v>1206</v>
      </c>
      <c r="G24" s="114" t="s">
        <v>1211</v>
      </c>
      <c r="H24" s="436">
        <v>66008401.289999999</v>
      </c>
      <c r="I24" s="437">
        <v>722.28526308620633</v>
      </c>
      <c r="J24" s="438" t="s">
        <v>1206</v>
      </c>
      <c r="K24" s="438" t="s">
        <v>1206</v>
      </c>
      <c r="L24" s="438" t="s">
        <v>1206</v>
      </c>
      <c r="M24" s="294"/>
      <c r="N24" s="294"/>
      <c r="O24" s="294"/>
      <c r="P24" s="166"/>
      <c r="Q24" s="197"/>
      <c r="R24" s="77"/>
      <c r="S24" s="77"/>
    </row>
    <row r="25" spans="1:19" s="265" customFormat="1" ht="12.75" customHeight="1">
      <c r="A25" s="135" t="s">
        <v>1474</v>
      </c>
      <c r="B25" s="192" t="s">
        <v>1320</v>
      </c>
      <c r="C25" s="434" t="s">
        <v>1321</v>
      </c>
      <c r="D25" s="434" t="s">
        <v>1475</v>
      </c>
      <c r="E25" s="114" t="s">
        <v>1218</v>
      </c>
      <c r="F25" s="114" t="s">
        <v>1206</v>
      </c>
      <c r="G25" s="114" t="s">
        <v>1211</v>
      </c>
      <c r="H25" s="436">
        <v>532814025.31</v>
      </c>
      <c r="I25" s="437">
        <v>942.84469783444388</v>
      </c>
      <c r="J25" s="438">
        <v>-3.927043737029412E-2</v>
      </c>
      <c r="K25" s="438">
        <v>-1.0915301323785265E-2</v>
      </c>
      <c r="L25" s="438">
        <v>-0.10048228496350098</v>
      </c>
      <c r="M25" s="294"/>
      <c r="N25" s="294"/>
      <c r="O25" s="294"/>
      <c r="P25" s="166"/>
      <c r="Q25" s="197"/>
      <c r="R25" s="77"/>
      <c r="S25" s="77"/>
    </row>
    <row r="26" spans="1:19" s="265" customFormat="1" ht="12.75" customHeight="1">
      <c r="A26" s="135" t="s">
        <v>1476</v>
      </c>
      <c r="B26" s="192">
        <v>97407922886</v>
      </c>
      <c r="C26" s="434" t="s">
        <v>1322</v>
      </c>
      <c r="D26" s="434" t="s">
        <v>1475</v>
      </c>
      <c r="E26" s="114" t="s">
        <v>1218</v>
      </c>
      <c r="F26" s="114" t="s">
        <v>1206</v>
      </c>
      <c r="G26" s="114" t="s">
        <v>1211</v>
      </c>
      <c r="H26" s="436">
        <v>479139394.44999999</v>
      </c>
      <c r="I26" s="437">
        <v>836.38347008233154</v>
      </c>
      <c r="J26" s="438">
        <v>-2.9464641518458068E-2</v>
      </c>
      <c r="K26" s="438">
        <v>-1.2866402767441443E-2</v>
      </c>
      <c r="L26" s="438">
        <v>-8.7842797866146904E-2</v>
      </c>
      <c r="M26" s="294"/>
      <c r="N26" s="294"/>
      <c r="O26" s="294"/>
      <c r="P26" s="166"/>
      <c r="Q26" s="197"/>
      <c r="R26" s="77"/>
      <c r="S26" s="77"/>
    </row>
    <row r="27" spans="1:19" s="265" customFormat="1" ht="12.75" customHeight="1">
      <c r="A27" s="135" t="s">
        <v>1477</v>
      </c>
      <c r="B27" s="192" t="s">
        <v>1323</v>
      </c>
      <c r="C27" s="434" t="s">
        <v>1324</v>
      </c>
      <c r="D27" s="434" t="s">
        <v>1475</v>
      </c>
      <c r="E27" s="114" t="s">
        <v>1228</v>
      </c>
      <c r="F27" s="114" t="s">
        <v>1206</v>
      </c>
      <c r="G27" s="114" t="s">
        <v>1259</v>
      </c>
      <c r="H27" s="436">
        <v>41041532.310000002</v>
      </c>
      <c r="I27" s="437">
        <v>690.81039031602131</v>
      </c>
      <c r="J27" s="438">
        <v>-2.9440498505917123E-4</v>
      </c>
      <c r="K27" s="438">
        <v>-1.2546716307042405E-2</v>
      </c>
      <c r="L27" s="438">
        <v>-7.2932323580666925E-2</v>
      </c>
      <c r="M27" s="294"/>
      <c r="N27" s="294"/>
      <c r="O27" s="294"/>
      <c r="P27" s="166"/>
      <c r="Q27" s="197"/>
      <c r="R27" s="77"/>
      <c r="S27" s="77"/>
    </row>
    <row r="28" spans="1:19" ht="12.75" customHeight="1">
      <c r="A28" s="135" t="s">
        <v>1478</v>
      </c>
      <c r="B28" s="192">
        <v>30096106301</v>
      </c>
      <c r="C28" s="434" t="s">
        <v>1325</v>
      </c>
      <c r="D28" s="434" t="s">
        <v>1475</v>
      </c>
      <c r="E28" s="435" t="s">
        <v>1218</v>
      </c>
      <c r="F28" s="435" t="s">
        <v>1206</v>
      </c>
      <c r="G28" s="435" t="s">
        <v>1259</v>
      </c>
      <c r="H28" s="436">
        <v>328991243.04000002</v>
      </c>
      <c r="I28" s="437">
        <v>1035.268588669436</v>
      </c>
      <c r="J28" s="438">
        <v>6.4041377555559276E-3</v>
      </c>
      <c r="K28" s="438">
        <v>-1.3653345227744307E-3</v>
      </c>
      <c r="L28" s="438">
        <v>-1.4997508661261261E-2</v>
      </c>
      <c r="M28" s="294"/>
      <c r="N28" s="294"/>
      <c r="O28" s="294"/>
      <c r="P28" s="166"/>
      <c r="Q28" s="197"/>
      <c r="R28" s="77"/>
      <c r="S28" s="77"/>
    </row>
    <row r="29" spans="1:19" s="265" customFormat="1" ht="12.75" customHeight="1">
      <c r="A29" s="135" t="s">
        <v>1479</v>
      </c>
      <c r="B29" s="192">
        <v>18911840764</v>
      </c>
      <c r="C29" s="434" t="s">
        <v>1326</v>
      </c>
      <c r="D29" s="434" t="s">
        <v>1475</v>
      </c>
      <c r="E29" s="435" t="s">
        <v>1210</v>
      </c>
      <c r="F29" s="435" t="s">
        <v>1206</v>
      </c>
      <c r="G29" s="435" t="s">
        <v>1211</v>
      </c>
      <c r="H29" s="436">
        <v>343829121.38</v>
      </c>
      <c r="I29" s="437">
        <v>110.85557311798703</v>
      </c>
      <c r="J29" s="438">
        <v>2.9188845589058987E-2</v>
      </c>
      <c r="K29" s="438">
        <v>1.2815976324439093E-2</v>
      </c>
      <c r="L29" s="438">
        <v>-2.7651119654595546E-2</v>
      </c>
      <c r="M29" s="294"/>
      <c r="N29" s="294"/>
      <c r="O29" s="294"/>
      <c r="P29" s="166"/>
      <c r="Q29" s="197"/>
      <c r="R29" s="77"/>
      <c r="S29" s="77"/>
    </row>
    <row r="30" spans="1:19" s="265" customFormat="1" ht="12.75" customHeight="1">
      <c r="A30" s="135" t="s">
        <v>1480</v>
      </c>
      <c r="B30" s="192" t="s">
        <v>1420</v>
      </c>
      <c r="C30" s="434" t="s">
        <v>1421</v>
      </c>
      <c r="D30" s="434" t="s">
        <v>1475</v>
      </c>
      <c r="E30" s="435" t="s">
        <v>1228</v>
      </c>
      <c r="F30" s="435" t="s">
        <v>1206</v>
      </c>
      <c r="G30" s="435" t="s">
        <v>1211</v>
      </c>
      <c r="H30" s="436">
        <v>71458482.780000001</v>
      </c>
      <c r="I30" s="437">
        <v>737.07355749561157</v>
      </c>
      <c r="J30" s="438">
        <v>1.5858460883130698E-2</v>
      </c>
      <c r="K30" s="438">
        <v>-1.2785466526564759E-2</v>
      </c>
      <c r="L30" s="438">
        <v>-7.863686471123843E-2</v>
      </c>
      <c r="M30" s="294"/>
      <c r="N30" s="294"/>
      <c r="O30" s="294"/>
      <c r="P30" s="166"/>
      <c r="Q30" s="197"/>
      <c r="R30" s="77"/>
      <c r="S30" s="77"/>
    </row>
    <row r="31" spans="1:19" s="265" customFormat="1" ht="12.75" customHeight="1">
      <c r="A31" s="135" t="s">
        <v>1481</v>
      </c>
      <c r="B31" s="192" t="s">
        <v>1327</v>
      </c>
      <c r="C31" s="434" t="s">
        <v>1328</v>
      </c>
      <c r="D31" s="434" t="s">
        <v>1475</v>
      </c>
      <c r="E31" s="435" t="s">
        <v>1218</v>
      </c>
      <c r="F31" s="435" t="s">
        <v>1206</v>
      </c>
      <c r="G31" s="435" t="s">
        <v>1211</v>
      </c>
      <c r="H31" s="436">
        <v>193687324.18000001</v>
      </c>
      <c r="I31" s="437">
        <v>729.75947119559135</v>
      </c>
      <c r="J31" s="438">
        <v>-1.1513723347475247E-2</v>
      </c>
      <c r="K31" s="438">
        <v>-2.5169210287873112E-3</v>
      </c>
      <c r="L31" s="438">
        <v>-3.9818762317976875E-2</v>
      </c>
      <c r="M31" s="294"/>
      <c r="N31" s="294"/>
      <c r="O31" s="294"/>
      <c r="P31" s="166"/>
      <c r="Q31" s="197"/>
      <c r="R31" s="77"/>
      <c r="S31" s="77"/>
    </row>
    <row r="32" spans="1:19" s="265" customFormat="1" ht="12.75" customHeight="1">
      <c r="A32" s="135" t="s">
        <v>1482</v>
      </c>
      <c r="B32" s="192">
        <v>62937824927</v>
      </c>
      <c r="C32" s="434" t="s">
        <v>1329</v>
      </c>
      <c r="D32" s="434" t="s">
        <v>1475</v>
      </c>
      <c r="E32" s="435" t="s">
        <v>1228</v>
      </c>
      <c r="F32" s="435" t="s">
        <v>1206</v>
      </c>
      <c r="G32" s="435" t="s">
        <v>1211</v>
      </c>
      <c r="H32" s="436">
        <v>165352432.43000001</v>
      </c>
      <c r="I32" s="437">
        <v>789.21322737173375</v>
      </c>
      <c r="J32" s="438">
        <v>1.8959556528064248E-3</v>
      </c>
      <c r="K32" s="438">
        <v>-1.4216229606884845E-2</v>
      </c>
      <c r="L32" s="438">
        <v>-7.2804512829626522E-2</v>
      </c>
      <c r="M32" s="294"/>
      <c r="N32" s="294"/>
      <c r="O32" s="294"/>
      <c r="P32" s="166"/>
      <c r="Q32" s="197"/>
      <c r="R32" s="77"/>
      <c r="S32" s="77"/>
    </row>
    <row r="33" spans="1:19" s="265" customFormat="1" ht="12.75" customHeight="1">
      <c r="A33" s="135" t="s">
        <v>1483</v>
      </c>
      <c r="B33" s="192">
        <v>52772437018</v>
      </c>
      <c r="C33" s="434" t="s">
        <v>1330</v>
      </c>
      <c r="D33" s="434" t="s">
        <v>1475</v>
      </c>
      <c r="E33" s="435" t="s">
        <v>1214</v>
      </c>
      <c r="F33" s="435" t="s">
        <v>1206</v>
      </c>
      <c r="G33" s="435" t="s">
        <v>1211</v>
      </c>
      <c r="H33" s="436">
        <v>425962498.49000001</v>
      </c>
      <c r="I33" s="437">
        <v>135.6356183783887</v>
      </c>
      <c r="J33" s="438">
        <v>-4.5248179109975695E-3</v>
      </c>
      <c r="K33" s="438">
        <v>-1.4321803327287941E-2</v>
      </c>
      <c r="L33" s="438">
        <v>-8.5954496101347533E-2</v>
      </c>
      <c r="M33" s="294"/>
      <c r="N33" s="294"/>
      <c r="O33" s="294"/>
      <c r="P33" s="166"/>
      <c r="Q33" s="197"/>
      <c r="R33" s="77"/>
      <c r="S33" s="77"/>
    </row>
    <row r="34" spans="1:19" ht="12.75" customHeight="1">
      <c r="A34" s="113" t="s">
        <v>1484</v>
      </c>
      <c r="B34" s="439" t="s">
        <v>1331</v>
      </c>
      <c r="C34" s="440" t="s">
        <v>1332</v>
      </c>
      <c r="D34" s="440" t="s">
        <v>1475</v>
      </c>
      <c r="E34" s="114" t="s">
        <v>1228</v>
      </c>
      <c r="F34" s="114" t="s">
        <v>1206</v>
      </c>
      <c r="G34" s="114" t="s">
        <v>1211</v>
      </c>
      <c r="H34" s="436">
        <v>28761253.84</v>
      </c>
      <c r="I34" s="437">
        <v>710.72102366093225</v>
      </c>
      <c r="J34" s="438">
        <v>2.4222060693095182E-2</v>
      </c>
      <c r="K34" s="438">
        <v>-1.4163734041513498E-2</v>
      </c>
      <c r="L34" s="438">
        <v>-7.2102503277902352E-2</v>
      </c>
      <c r="M34" s="294"/>
      <c r="N34" s="294"/>
      <c r="O34" s="294"/>
      <c r="P34" s="166"/>
      <c r="Q34" s="197"/>
      <c r="R34" s="77"/>
      <c r="S34" s="77"/>
    </row>
    <row r="35" spans="1:19" s="265" customFormat="1" ht="12.75" customHeight="1">
      <c r="A35" s="113" t="s">
        <v>1485</v>
      </c>
      <c r="B35" s="439" t="s">
        <v>1333</v>
      </c>
      <c r="C35" s="440" t="s">
        <v>1334</v>
      </c>
      <c r="D35" s="440" t="s">
        <v>1475</v>
      </c>
      <c r="E35" s="114" t="s">
        <v>1228</v>
      </c>
      <c r="F35" s="114" t="s">
        <v>1206</v>
      </c>
      <c r="G35" s="114" t="s">
        <v>1211</v>
      </c>
      <c r="H35" s="436">
        <v>28795504.920000002</v>
      </c>
      <c r="I35" s="437">
        <v>688.02873453895484</v>
      </c>
      <c r="J35" s="438">
        <v>-3.3139639513091179E-4</v>
      </c>
      <c r="K35" s="438">
        <v>-2.3765043478557679E-2</v>
      </c>
      <c r="L35" s="438">
        <v>-0.10527670749716223</v>
      </c>
      <c r="M35" s="294"/>
      <c r="N35" s="294"/>
      <c r="O35" s="294"/>
      <c r="P35" s="166"/>
      <c r="Q35" s="197"/>
      <c r="R35" s="77"/>
      <c r="S35" s="77"/>
    </row>
    <row r="36" spans="1:19" s="265" customFormat="1" ht="12.75" customHeight="1">
      <c r="A36" s="113" t="s">
        <v>1486</v>
      </c>
      <c r="B36" s="439">
        <v>31076456551</v>
      </c>
      <c r="C36" s="440" t="s">
        <v>1335</v>
      </c>
      <c r="D36" s="440" t="s">
        <v>1475</v>
      </c>
      <c r="E36" s="114" t="s">
        <v>1218</v>
      </c>
      <c r="F36" s="114" t="s">
        <v>1206</v>
      </c>
      <c r="G36" s="114" t="s">
        <v>1215</v>
      </c>
      <c r="H36" s="436">
        <v>246856155.00999999</v>
      </c>
      <c r="I36" s="437">
        <v>102.92608221794285</v>
      </c>
      <c r="J36" s="438">
        <v>-3.6992554050928828E-2</v>
      </c>
      <c r="K36" s="438">
        <v>-4.5306242289974152E-3</v>
      </c>
      <c r="L36" s="438">
        <v>-2.9631680124414195E-2</v>
      </c>
      <c r="M36" s="294"/>
      <c r="N36" s="294"/>
      <c r="O36" s="294"/>
      <c r="P36" s="166"/>
      <c r="Q36" s="197"/>
      <c r="R36" s="77"/>
      <c r="S36" s="77"/>
    </row>
    <row r="37" spans="1:19" s="265" customFormat="1" ht="12.75" customHeight="1">
      <c r="A37" s="447" t="s">
        <v>1487</v>
      </c>
      <c r="B37" s="439">
        <v>66324185184</v>
      </c>
      <c r="C37" s="440" t="s">
        <v>1336</v>
      </c>
      <c r="D37" s="440" t="s">
        <v>1475</v>
      </c>
      <c r="E37" s="114" t="s">
        <v>1218</v>
      </c>
      <c r="F37" s="114" t="s">
        <v>1206</v>
      </c>
      <c r="G37" s="114" t="s">
        <v>1215</v>
      </c>
      <c r="H37" s="436">
        <v>412220654.17000002</v>
      </c>
      <c r="I37" s="437">
        <v>141.52635682849046</v>
      </c>
      <c r="J37" s="438">
        <v>-3.3590435152608178E-2</v>
      </c>
      <c r="K37" s="438">
        <v>-2.9832434337180302E-3</v>
      </c>
      <c r="L37" s="438">
        <v>-2.0271080153470233E-2</v>
      </c>
      <c r="M37" s="294"/>
      <c r="N37" s="294"/>
      <c r="O37" s="294"/>
      <c r="P37" s="166"/>
      <c r="Q37" s="197"/>
      <c r="R37" s="77"/>
      <c r="S37" s="77"/>
    </row>
    <row r="38" spans="1:19" s="265" customFormat="1" ht="12.75" customHeight="1">
      <c r="A38" s="447" t="s">
        <v>1544</v>
      </c>
      <c r="B38" s="439" t="s">
        <v>1545</v>
      </c>
      <c r="C38" s="440" t="s">
        <v>1546</v>
      </c>
      <c r="D38" s="440" t="s">
        <v>1475</v>
      </c>
      <c r="E38" s="114" t="s">
        <v>1228</v>
      </c>
      <c r="F38" s="114" t="s">
        <v>1206</v>
      </c>
      <c r="G38" s="114" t="s">
        <v>1211</v>
      </c>
      <c r="H38" s="436">
        <v>163665479.05000001</v>
      </c>
      <c r="I38" s="437">
        <v>736.63969367191862</v>
      </c>
      <c r="J38" s="438">
        <v>-2.9324674894209646E-2</v>
      </c>
      <c r="K38" s="438">
        <v>-2.7965589761228538E-2</v>
      </c>
      <c r="L38" s="438" t="s">
        <v>1206</v>
      </c>
      <c r="M38" s="294"/>
      <c r="N38" s="294"/>
      <c r="O38" s="294"/>
      <c r="P38" s="166"/>
      <c r="Q38" s="197"/>
      <c r="R38" s="77"/>
      <c r="S38" s="77"/>
    </row>
    <row r="39" spans="1:19" s="265" customFormat="1" ht="12.75" customHeight="1">
      <c r="A39" s="447" t="s">
        <v>1234</v>
      </c>
      <c r="B39" s="439">
        <v>66973781540</v>
      </c>
      <c r="C39" s="440" t="s">
        <v>1235</v>
      </c>
      <c r="D39" s="440" t="s">
        <v>878</v>
      </c>
      <c r="E39" s="114" t="s">
        <v>1214</v>
      </c>
      <c r="F39" s="114" t="s">
        <v>1206</v>
      </c>
      <c r="G39" s="114" t="s">
        <v>1215</v>
      </c>
      <c r="H39" s="436">
        <v>11625847.3643</v>
      </c>
      <c r="I39" s="437">
        <v>134.80594037375894</v>
      </c>
      <c r="J39" s="438">
        <v>-2.2676387644311569E-2</v>
      </c>
      <c r="K39" s="438">
        <v>-9.6107467592860818E-3</v>
      </c>
      <c r="L39" s="438">
        <v>-5.5144792887379834E-2</v>
      </c>
      <c r="M39" s="294"/>
      <c r="N39" s="294"/>
      <c r="O39" s="294"/>
      <c r="P39" s="166"/>
      <c r="Q39" s="197"/>
      <c r="R39" s="77"/>
      <c r="S39" s="77"/>
    </row>
    <row r="40" spans="1:19" s="265" customFormat="1" ht="12.75" customHeight="1">
      <c r="A40" s="447" t="s">
        <v>1236</v>
      </c>
      <c r="B40" s="439">
        <v>16642777540</v>
      </c>
      <c r="C40" s="440" t="s">
        <v>1237</v>
      </c>
      <c r="D40" s="440" t="s">
        <v>878</v>
      </c>
      <c r="E40" s="114" t="s">
        <v>1210</v>
      </c>
      <c r="F40" s="114" t="s">
        <v>1206</v>
      </c>
      <c r="G40" s="114" t="s">
        <v>1211</v>
      </c>
      <c r="H40" s="436">
        <v>4982911.29</v>
      </c>
      <c r="I40" s="437">
        <v>648.53517075481466</v>
      </c>
      <c r="J40" s="438">
        <v>4.425886558029557E-2</v>
      </c>
      <c r="K40" s="438">
        <v>3.0936370488789944E-2</v>
      </c>
      <c r="L40" s="438">
        <v>-8.0675404271478568E-2</v>
      </c>
      <c r="M40" s="294"/>
      <c r="N40" s="294"/>
      <c r="O40" s="294"/>
      <c r="P40" s="166"/>
      <c r="Q40" s="197"/>
      <c r="R40" s="77"/>
      <c r="S40" s="77"/>
    </row>
    <row r="41" spans="1:19" s="265" customFormat="1" ht="12.75" customHeight="1">
      <c r="A41" s="447" t="s">
        <v>1238</v>
      </c>
      <c r="B41" s="439">
        <v>30082084002</v>
      </c>
      <c r="C41" s="440" t="s">
        <v>1239</v>
      </c>
      <c r="D41" s="440" t="s">
        <v>878</v>
      </c>
      <c r="E41" s="114" t="s">
        <v>1228</v>
      </c>
      <c r="F41" s="114" t="s">
        <v>1206</v>
      </c>
      <c r="G41" s="114" t="s">
        <v>1215</v>
      </c>
      <c r="H41" s="436">
        <v>19663411.550000001</v>
      </c>
      <c r="I41" s="437">
        <v>11.612890408882722</v>
      </c>
      <c r="J41" s="438">
        <v>2.7264959754779383E-2</v>
      </c>
      <c r="K41" s="438">
        <v>1.04723994682272E-2</v>
      </c>
      <c r="L41" s="438">
        <v>0.15835344188400002</v>
      </c>
      <c r="M41" s="294"/>
      <c r="N41" s="294"/>
      <c r="O41" s="294"/>
      <c r="P41" s="166"/>
      <c r="Q41" s="197"/>
      <c r="R41" s="77"/>
      <c r="S41" s="77"/>
    </row>
    <row r="42" spans="1:19" s="265" customFormat="1" ht="12.75" customHeight="1">
      <c r="A42" s="447" t="s">
        <v>1240</v>
      </c>
      <c r="B42" s="439">
        <v>44832307529</v>
      </c>
      <c r="C42" s="440" t="s">
        <v>1241</v>
      </c>
      <c r="D42" s="440" t="s">
        <v>878</v>
      </c>
      <c r="E42" s="114" t="s">
        <v>1210</v>
      </c>
      <c r="F42" s="114" t="s">
        <v>1206</v>
      </c>
      <c r="G42" s="114" t="s">
        <v>1211</v>
      </c>
      <c r="H42" s="436">
        <v>18013701.370000001</v>
      </c>
      <c r="I42" s="437">
        <v>922.3312136362689</v>
      </c>
      <c r="J42" s="438">
        <v>-4.2024855078769296E-2</v>
      </c>
      <c r="K42" s="438">
        <v>-3.7636299503875148E-2</v>
      </c>
      <c r="L42" s="438">
        <v>-0.1347799616899884</v>
      </c>
      <c r="M42" s="294"/>
      <c r="N42" s="294"/>
      <c r="O42" s="294"/>
      <c r="P42" s="166"/>
      <c r="Q42" s="197"/>
      <c r="R42" s="77"/>
      <c r="S42" s="77"/>
    </row>
    <row r="43" spans="1:19" s="265" customFormat="1" ht="12.75" customHeight="1">
      <c r="A43" s="447" t="s">
        <v>1242</v>
      </c>
      <c r="B43" s="439" t="s">
        <v>1243</v>
      </c>
      <c r="C43" s="440" t="s">
        <v>1244</v>
      </c>
      <c r="D43" s="440" t="s">
        <v>878</v>
      </c>
      <c r="E43" s="114" t="s">
        <v>1218</v>
      </c>
      <c r="F43" s="114" t="s">
        <v>1206</v>
      </c>
      <c r="G43" s="114" t="s">
        <v>1215</v>
      </c>
      <c r="H43" s="436">
        <v>4782505.58</v>
      </c>
      <c r="I43" s="437">
        <v>963.73994016375912</v>
      </c>
      <c r="J43" s="438">
        <v>-2.3743023710489308E-2</v>
      </c>
      <c r="K43" s="438">
        <v>-4.3447315431783817E-3</v>
      </c>
      <c r="L43" s="438">
        <v>-4.8554720198060952E-2</v>
      </c>
      <c r="M43" s="294"/>
      <c r="N43" s="294"/>
      <c r="O43" s="294"/>
      <c r="P43" s="166"/>
      <c r="Q43" s="197"/>
      <c r="R43" s="77"/>
      <c r="S43" s="77"/>
    </row>
    <row r="44" spans="1:19" s="265" customFormat="1" ht="12.75" customHeight="1">
      <c r="A44" s="447" t="s">
        <v>1245</v>
      </c>
      <c r="B44" s="439">
        <v>30290598804</v>
      </c>
      <c r="C44" s="440" t="s">
        <v>1246</v>
      </c>
      <c r="D44" s="440" t="s">
        <v>878</v>
      </c>
      <c r="E44" s="114" t="s">
        <v>1210</v>
      </c>
      <c r="F44" s="114" t="s">
        <v>1206</v>
      </c>
      <c r="G44" s="114" t="s">
        <v>1215</v>
      </c>
      <c r="H44" s="436">
        <v>17614446.030000001</v>
      </c>
      <c r="I44" s="437">
        <v>2.8928444855213375</v>
      </c>
      <c r="J44" s="438">
        <v>-1.85932567791669E-3</v>
      </c>
      <c r="K44" s="438">
        <v>-1.3047435210667313E-2</v>
      </c>
      <c r="L44" s="438">
        <v>-0.5948591056158441</v>
      </c>
      <c r="M44" s="294"/>
      <c r="N44" s="294"/>
      <c r="O44" s="294"/>
      <c r="P44" s="166"/>
      <c r="Q44" s="197"/>
      <c r="R44" s="77"/>
      <c r="S44" s="77"/>
    </row>
    <row r="45" spans="1:19" s="265" customFormat="1" ht="12.75" customHeight="1">
      <c r="A45" s="447" t="s">
        <v>1247</v>
      </c>
      <c r="B45" s="439">
        <v>10423796399</v>
      </c>
      <c r="C45" s="440" t="s">
        <v>1248</v>
      </c>
      <c r="D45" s="440" t="s">
        <v>878</v>
      </c>
      <c r="E45" s="114" t="s">
        <v>1218</v>
      </c>
      <c r="F45" s="114" t="s">
        <v>1206</v>
      </c>
      <c r="G45" s="114" t="s">
        <v>1215</v>
      </c>
      <c r="H45" s="436">
        <v>59961141.759999998</v>
      </c>
      <c r="I45" s="437">
        <v>1412.8340699004441</v>
      </c>
      <c r="J45" s="438">
        <v>-1.663574231106324E-2</v>
      </c>
      <c r="K45" s="438">
        <v>-4.0275300973791062E-4</v>
      </c>
      <c r="L45" s="438">
        <v>-1.1649802013421029E-2</v>
      </c>
      <c r="M45" s="294"/>
      <c r="N45" s="294"/>
      <c r="O45" s="294"/>
      <c r="P45" s="166"/>
      <c r="Q45" s="197"/>
      <c r="R45" s="77"/>
      <c r="S45" s="77"/>
    </row>
    <row r="46" spans="1:19" s="265" customFormat="1" ht="12.75" customHeight="1">
      <c r="A46" s="447" t="s">
        <v>1249</v>
      </c>
      <c r="B46" s="439">
        <v>86292133603</v>
      </c>
      <c r="C46" s="440" t="s">
        <v>1250</v>
      </c>
      <c r="D46" s="440" t="s">
        <v>878</v>
      </c>
      <c r="E46" s="114" t="s">
        <v>1228</v>
      </c>
      <c r="F46" s="114" t="s">
        <v>1206</v>
      </c>
      <c r="G46" s="114" t="s">
        <v>1215</v>
      </c>
      <c r="H46" s="436">
        <v>19184018.41</v>
      </c>
      <c r="I46" s="437">
        <v>21.059352702559696</v>
      </c>
      <c r="J46" s="438">
        <v>-8.6948593319857714E-4</v>
      </c>
      <c r="K46" s="438">
        <v>-2.1132974208331601E-2</v>
      </c>
      <c r="L46" s="438">
        <v>-9.055516590655921E-2</v>
      </c>
      <c r="M46" s="294"/>
      <c r="N46" s="294"/>
      <c r="O46" s="294"/>
      <c r="P46" s="166"/>
      <c r="Q46" s="197"/>
      <c r="R46" s="77"/>
      <c r="S46" s="77"/>
    </row>
    <row r="47" spans="1:19" s="265" customFormat="1" ht="12.75" customHeight="1">
      <c r="A47" s="447" t="s">
        <v>1251</v>
      </c>
      <c r="B47" s="439" t="s">
        <v>1252</v>
      </c>
      <c r="C47" s="440" t="s">
        <v>1253</v>
      </c>
      <c r="D47" s="440" t="s">
        <v>878</v>
      </c>
      <c r="E47" s="114" t="s">
        <v>1210</v>
      </c>
      <c r="F47" s="114" t="s">
        <v>1206</v>
      </c>
      <c r="G47" s="114" t="s">
        <v>1215</v>
      </c>
      <c r="H47" s="436">
        <v>61217582.939999998</v>
      </c>
      <c r="I47" s="437">
        <v>21.96776982932349</v>
      </c>
      <c r="J47" s="438">
        <v>3.8537831861799487E-2</v>
      </c>
      <c r="K47" s="438">
        <v>-2.7001967975115448E-4</v>
      </c>
      <c r="L47" s="438">
        <v>-4.9150273835009139E-2</v>
      </c>
      <c r="M47" s="294"/>
      <c r="N47" s="294"/>
      <c r="O47" s="294"/>
      <c r="P47" s="166"/>
      <c r="Q47" s="197"/>
      <c r="R47" s="77"/>
      <c r="S47" s="77"/>
    </row>
    <row r="48" spans="1:19" s="265" customFormat="1" ht="12.75" customHeight="1">
      <c r="A48" s="447" t="s">
        <v>1254</v>
      </c>
      <c r="B48" s="439">
        <v>84300431782</v>
      </c>
      <c r="C48" s="440" t="s">
        <v>1255</v>
      </c>
      <c r="D48" s="440" t="s">
        <v>141</v>
      </c>
      <c r="E48" s="114" t="s">
        <v>1210</v>
      </c>
      <c r="F48" s="114" t="s">
        <v>1206</v>
      </c>
      <c r="G48" s="114" t="s">
        <v>1215</v>
      </c>
      <c r="H48" s="436">
        <v>36732441.098800004</v>
      </c>
      <c r="I48" s="437">
        <v>158.86746243719929</v>
      </c>
      <c r="J48" s="438">
        <v>-9.5924461282411722E-2</v>
      </c>
      <c r="K48" s="438">
        <v>1.4992298492091383E-3</v>
      </c>
      <c r="L48" s="438">
        <v>3.830657445526664E-2</v>
      </c>
      <c r="M48" s="294"/>
      <c r="N48" s="294"/>
      <c r="O48" s="294"/>
      <c r="P48" s="166"/>
      <c r="Q48" s="197"/>
      <c r="R48" s="77"/>
      <c r="S48" s="77"/>
    </row>
    <row r="49" spans="1:19" s="265" customFormat="1" ht="12.75" customHeight="1">
      <c r="A49" s="447" t="s">
        <v>1256</v>
      </c>
      <c r="B49" s="439" t="s">
        <v>1257</v>
      </c>
      <c r="C49" s="440" t="s">
        <v>1258</v>
      </c>
      <c r="D49" s="440" t="s">
        <v>141</v>
      </c>
      <c r="E49" s="114" t="s">
        <v>1210</v>
      </c>
      <c r="F49" s="114" t="s">
        <v>1206</v>
      </c>
      <c r="G49" s="114" t="s">
        <v>1259</v>
      </c>
      <c r="H49" s="436">
        <v>6183709.4123</v>
      </c>
      <c r="I49" s="437">
        <v>179.09941876234686</v>
      </c>
      <c r="J49" s="438">
        <v>-1.3387899971003203E-2</v>
      </c>
      <c r="K49" s="438">
        <v>-3.6500423305517726E-2</v>
      </c>
      <c r="L49" s="438">
        <v>-0.15690057480117481</v>
      </c>
      <c r="M49" s="294"/>
      <c r="N49" s="294"/>
      <c r="O49" s="294"/>
      <c r="P49" s="166"/>
      <c r="Q49" s="197"/>
      <c r="R49" s="77"/>
      <c r="S49" s="77"/>
    </row>
    <row r="50" spans="1:19" s="265" customFormat="1" ht="12.75" customHeight="1">
      <c r="A50" s="447" t="s">
        <v>1260</v>
      </c>
      <c r="B50" s="439" t="s">
        <v>1261</v>
      </c>
      <c r="C50" s="440" t="s">
        <v>1262</v>
      </c>
      <c r="D50" s="440" t="s">
        <v>1263</v>
      </c>
      <c r="E50" s="114" t="s">
        <v>1214</v>
      </c>
      <c r="F50" s="114" t="s">
        <v>1206</v>
      </c>
      <c r="G50" s="114" t="s">
        <v>1211</v>
      </c>
      <c r="H50" s="436">
        <v>54520612.57</v>
      </c>
      <c r="I50" s="437">
        <v>733.58994937302634</v>
      </c>
      <c r="J50" s="438">
        <v>-0.19145226436394569</v>
      </c>
      <c r="K50" s="438">
        <v>-1.6509726824949333E-2</v>
      </c>
      <c r="L50" s="438">
        <v>-9.8326177521424474E-2</v>
      </c>
      <c r="M50" s="294"/>
      <c r="N50" s="294"/>
      <c r="O50" s="294"/>
      <c r="P50" s="166"/>
      <c r="Q50" s="197"/>
      <c r="R50" s="77"/>
      <c r="S50" s="77"/>
    </row>
    <row r="51" spans="1:19" s="265" customFormat="1" ht="12.75" customHeight="1">
      <c r="A51" s="447" t="s">
        <v>1264</v>
      </c>
      <c r="B51" s="439">
        <v>80921653541</v>
      </c>
      <c r="C51" s="440" t="s">
        <v>1265</v>
      </c>
      <c r="D51" s="440" t="s">
        <v>1263</v>
      </c>
      <c r="E51" s="114" t="s">
        <v>1210</v>
      </c>
      <c r="F51" s="114" t="s">
        <v>1206</v>
      </c>
      <c r="G51" s="114" t="s">
        <v>1215</v>
      </c>
      <c r="H51" s="436">
        <v>28825312.57</v>
      </c>
      <c r="I51" s="437">
        <v>124.72144225496706</v>
      </c>
      <c r="J51" s="438">
        <v>-3.4366868595633981E-2</v>
      </c>
      <c r="K51" s="438">
        <v>-3.0773484308953547E-2</v>
      </c>
      <c r="L51" s="438">
        <v>-0.15649697743609181</v>
      </c>
      <c r="M51" s="294"/>
      <c r="N51" s="294"/>
      <c r="O51" s="294"/>
      <c r="P51" s="166"/>
      <c r="Q51" s="197"/>
      <c r="R51" s="77"/>
      <c r="S51" s="77"/>
    </row>
    <row r="52" spans="1:19" s="265" customFormat="1" ht="12.75" customHeight="1">
      <c r="A52" s="447" t="s">
        <v>1266</v>
      </c>
      <c r="B52" s="439">
        <v>43449016606</v>
      </c>
      <c r="C52" s="440" t="s">
        <v>1267</v>
      </c>
      <c r="D52" s="440" t="s">
        <v>1263</v>
      </c>
      <c r="E52" s="114" t="s">
        <v>1214</v>
      </c>
      <c r="F52" s="114" t="s">
        <v>1206</v>
      </c>
      <c r="G52" s="114" t="s">
        <v>1215</v>
      </c>
      <c r="H52" s="436">
        <v>82691553.420000002</v>
      </c>
      <c r="I52" s="437">
        <v>114.57437912088943</v>
      </c>
      <c r="J52" s="438">
        <v>-2.8484487805689351E-2</v>
      </c>
      <c r="K52" s="438">
        <v>-2.8379650736872652E-2</v>
      </c>
      <c r="L52" s="438">
        <v>-0.13877675029896286</v>
      </c>
      <c r="M52" s="294"/>
      <c r="N52" s="294"/>
      <c r="O52" s="294"/>
      <c r="P52" s="166"/>
      <c r="Q52" s="197"/>
      <c r="R52" s="77"/>
      <c r="S52" s="77"/>
    </row>
    <row r="53" spans="1:19" ht="12.75" customHeight="1">
      <c r="A53" s="113" t="s">
        <v>1268</v>
      </c>
      <c r="B53" s="439">
        <v>70498146370</v>
      </c>
      <c r="C53" s="440" t="s">
        <v>1269</v>
      </c>
      <c r="D53" s="440" t="s">
        <v>1263</v>
      </c>
      <c r="E53" s="114" t="s">
        <v>1218</v>
      </c>
      <c r="F53" s="114" t="s">
        <v>1206</v>
      </c>
      <c r="G53" s="114" t="s">
        <v>1211</v>
      </c>
      <c r="H53" s="436">
        <v>60574456.329999998</v>
      </c>
      <c r="I53" s="437">
        <v>807.08551213901944</v>
      </c>
      <c r="J53" s="438">
        <v>-9.3516622872189537E-3</v>
      </c>
      <c r="K53" s="438">
        <v>2.899384489918333E-4</v>
      </c>
      <c r="L53" s="438">
        <v>1.9448183740884417E-3</v>
      </c>
      <c r="M53" s="294"/>
      <c r="N53" s="294"/>
      <c r="O53" s="294"/>
      <c r="P53" s="166"/>
      <c r="Q53" s="197"/>
      <c r="R53" s="77"/>
      <c r="S53" s="77"/>
    </row>
    <row r="54" spans="1:19" ht="12.75" customHeight="1">
      <c r="A54" s="447" t="s">
        <v>1270</v>
      </c>
      <c r="B54" s="439" t="s">
        <v>1271</v>
      </c>
      <c r="C54" s="440" t="s">
        <v>1272</v>
      </c>
      <c r="D54" s="440" t="s">
        <v>1263</v>
      </c>
      <c r="E54" s="114" t="s">
        <v>1218</v>
      </c>
      <c r="F54" s="114" t="s">
        <v>1206</v>
      </c>
      <c r="G54" s="114" t="s">
        <v>1215</v>
      </c>
      <c r="H54" s="436">
        <v>391264392.51999998</v>
      </c>
      <c r="I54" s="437">
        <v>145.03941636892827</v>
      </c>
      <c r="J54" s="438">
        <v>-9.3016785887857223E-3</v>
      </c>
      <c r="K54" s="438">
        <v>2.2626989239382667E-5</v>
      </c>
      <c r="L54" s="438">
        <v>2.3599693343978601E-4</v>
      </c>
      <c r="M54" s="294"/>
      <c r="N54" s="294"/>
      <c r="O54" s="294"/>
      <c r="P54" s="166"/>
      <c r="Q54" s="197"/>
      <c r="R54" s="77"/>
      <c r="S54" s="77"/>
    </row>
    <row r="55" spans="1:19" ht="12.75" customHeight="1">
      <c r="A55" s="113" t="s">
        <v>1273</v>
      </c>
      <c r="B55" s="192" t="s">
        <v>1274</v>
      </c>
      <c r="C55" s="434" t="s">
        <v>1275</v>
      </c>
      <c r="D55" s="440" t="s">
        <v>1263</v>
      </c>
      <c r="E55" s="114" t="s">
        <v>1218</v>
      </c>
      <c r="F55" s="114" t="s">
        <v>1206</v>
      </c>
      <c r="G55" s="114" t="s">
        <v>1211</v>
      </c>
      <c r="H55" s="441">
        <v>170096505.08000001</v>
      </c>
      <c r="I55" s="442">
        <v>1167.5002257385074</v>
      </c>
      <c r="J55" s="438">
        <v>-3.5804395643184939E-2</v>
      </c>
      <c r="K55" s="438">
        <v>-1.0573954743086311E-2</v>
      </c>
      <c r="L55" s="438">
        <v>-9.0140612105115703E-2</v>
      </c>
      <c r="M55" s="294"/>
      <c r="N55" s="294"/>
      <c r="O55" s="294"/>
      <c r="P55" s="166"/>
      <c r="Q55" s="197"/>
      <c r="R55" s="77"/>
      <c r="S55" s="77"/>
    </row>
    <row r="56" spans="1:19" ht="12.75" customHeight="1">
      <c r="A56" s="443" t="s">
        <v>1276</v>
      </c>
      <c r="B56" s="444">
        <v>99792542550</v>
      </c>
      <c r="C56" s="894" t="s">
        <v>1277</v>
      </c>
      <c r="D56" s="440" t="s">
        <v>112</v>
      </c>
      <c r="E56" s="435" t="s">
        <v>1214</v>
      </c>
      <c r="F56" s="435" t="s">
        <v>114</v>
      </c>
      <c r="G56" s="435" t="s">
        <v>1211</v>
      </c>
      <c r="H56" s="115">
        <v>87368367.263799995</v>
      </c>
      <c r="I56" s="116">
        <v>121.6069</v>
      </c>
      <c r="J56" s="438">
        <v>-2.6577443398437373E-2</v>
      </c>
      <c r="K56" s="438">
        <v>-2.9202101629459576E-2</v>
      </c>
      <c r="L56" s="438">
        <v>-8.0836713000872806E-2</v>
      </c>
      <c r="M56" s="294"/>
      <c r="N56" s="294"/>
      <c r="O56" s="294"/>
      <c r="P56" s="166"/>
      <c r="Q56" s="197"/>
      <c r="R56" s="77"/>
      <c r="S56" s="77"/>
    </row>
    <row r="57" spans="1:19" ht="12.75" customHeight="1">
      <c r="A57" s="113" t="s">
        <v>1206</v>
      </c>
      <c r="B57" s="192" t="s">
        <v>1206</v>
      </c>
      <c r="C57" s="434" t="s">
        <v>1206</v>
      </c>
      <c r="D57" s="440" t="s">
        <v>1206</v>
      </c>
      <c r="E57" s="114" t="s">
        <v>1206</v>
      </c>
      <c r="F57" s="114" t="s">
        <v>115</v>
      </c>
      <c r="G57" s="114" t="s">
        <v>1211</v>
      </c>
      <c r="H57" s="436">
        <v>38855072.731799997</v>
      </c>
      <c r="I57" s="437">
        <v>118.0057</v>
      </c>
      <c r="J57" s="438">
        <v>-3.3815935423831545E-2</v>
      </c>
      <c r="K57" s="438">
        <v>-2.9624629945596226E-2</v>
      </c>
      <c r="L57" s="438">
        <v>-8.3926336392979639E-2</v>
      </c>
      <c r="M57" s="294"/>
      <c r="N57" s="294"/>
      <c r="O57" s="294"/>
      <c r="P57" s="166"/>
      <c r="Q57" s="197"/>
      <c r="R57" s="77"/>
      <c r="S57" s="77"/>
    </row>
    <row r="58" spans="1:19" ht="12.75" customHeight="1">
      <c r="A58" s="135" t="s">
        <v>1206</v>
      </c>
      <c r="B58" s="192" t="s">
        <v>1206</v>
      </c>
      <c r="C58" s="434" t="s">
        <v>1206</v>
      </c>
      <c r="D58" s="440" t="s">
        <v>1206</v>
      </c>
      <c r="E58" s="114" t="s">
        <v>1206</v>
      </c>
      <c r="F58" s="114" t="s">
        <v>116</v>
      </c>
      <c r="G58" s="114" t="s">
        <v>1211</v>
      </c>
      <c r="H58" s="436">
        <v>10.7844</v>
      </c>
      <c r="I58" s="437">
        <v>0</v>
      </c>
      <c r="J58" s="438">
        <v>-2.7652802697658574E-2</v>
      </c>
      <c r="K58" s="438" t="s">
        <v>1206</v>
      </c>
      <c r="L58" s="438" t="s">
        <v>1206</v>
      </c>
      <c r="M58" s="294"/>
      <c r="N58" s="294"/>
      <c r="O58" s="294"/>
      <c r="P58" s="166"/>
      <c r="Q58" s="197"/>
      <c r="R58" s="77"/>
      <c r="S58" s="77"/>
    </row>
    <row r="59" spans="1:19" ht="12.75" customHeight="1">
      <c r="A59" s="113" t="s">
        <v>1278</v>
      </c>
      <c r="B59" s="192">
        <v>48827873221</v>
      </c>
      <c r="C59" s="434" t="s">
        <v>1279</v>
      </c>
      <c r="D59" s="440" t="s">
        <v>112</v>
      </c>
      <c r="E59" s="114" t="s">
        <v>1218</v>
      </c>
      <c r="F59" s="114" t="s">
        <v>114</v>
      </c>
      <c r="G59" s="114" t="s">
        <v>1211</v>
      </c>
      <c r="H59" s="436">
        <v>43520091.214000002</v>
      </c>
      <c r="I59" s="437">
        <v>1670.0459000000001</v>
      </c>
      <c r="J59" s="438">
        <v>-5.4947237269124649E-2</v>
      </c>
      <c r="K59" s="438">
        <v>-1.4054417540876218E-2</v>
      </c>
      <c r="L59" s="438">
        <v>-8.4268319857395468E-2</v>
      </c>
      <c r="M59" s="294"/>
      <c r="N59" s="294"/>
      <c r="O59" s="294"/>
      <c r="P59" s="166"/>
      <c r="Q59" s="197"/>
      <c r="R59" s="77"/>
      <c r="S59" s="77"/>
    </row>
    <row r="60" spans="1:19" s="265" customFormat="1" ht="12.75" customHeight="1">
      <c r="A60" s="113" t="s">
        <v>1206</v>
      </c>
      <c r="B60" s="192" t="s">
        <v>1206</v>
      </c>
      <c r="C60" s="434" t="s">
        <v>1206</v>
      </c>
      <c r="D60" s="440" t="s">
        <v>1206</v>
      </c>
      <c r="E60" s="114" t="s">
        <v>1206</v>
      </c>
      <c r="F60" s="114" t="s">
        <v>115</v>
      </c>
      <c r="G60" s="114" t="s">
        <v>1211</v>
      </c>
      <c r="H60" s="436">
        <v>72242127.175999999</v>
      </c>
      <c r="I60" s="437">
        <v>1608.1144999999999</v>
      </c>
      <c r="J60" s="438">
        <v>-4.2808208461763364E-2</v>
      </c>
      <c r="K60" s="438">
        <v>-1.4365482525256157E-2</v>
      </c>
      <c r="L60" s="438">
        <v>-8.6381326657448576E-2</v>
      </c>
      <c r="M60" s="294"/>
      <c r="N60" s="294"/>
      <c r="O60" s="294"/>
      <c r="P60" s="166"/>
      <c r="Q60" s="197"/>
      <c r="R60" s="77"/>
      <c r="S60" s="77"/>
    </row>
    <row r="61" spans="1:19" ht="12.75" customHeight="1">
      <c r="A61" s="113" t="s">
        <v>1280</v>
      </c>
      <c r="B61" s="192" t="s">
        <v>1281</v>
      </c>
      <c r="C61" s="434" t="s">
        <v>1282</v>
      </c>
      <c r="D61" s="440" t="s">
        <v>112</v>
      </c>
      <c r="E61" s="114" t="s">
        <v>1228</v>
      </c>
      <c r="F61" s="114" t="s">
        <v>114</v>
      </c>
      <c r="G61" s="114" t="s">
        <v>1211</v>
      </c>
      <c r="H61" s="436">
        <v>12773155.0382</v>
      </c>
      <c r="I61" s="437">
        <v>690.48209999999995</v>
      </c>
      <c r="J61" s="438">
        <v>-1.8469654561689475E-2</v>
      </c>
      <c r="K61" s="438">
        <v>-2.4893420586221571E-2</v>
      </c>
      <c r="L61" s="438">
        <v>-9.6361386239093294E-2</v>
      </c>
      <c r="M61" s="294"/>
      <c r="N61" s="294"/>
      <c r="O61" s="294"/>
      <c r="P61" s="166"/>
      <c r="Q61" s="197"/>
      <c r="R61" s="77"/>
      <c r="S61" s="77"/>
    </row>
    <row r="62" spans="1:19" ht="12.75" customHeight="1">
      <c r="A62" s="113" t="s">
        <v>1206</v>
      </c>
      <c r="B62" s="192" t="s">
        <v>1206</v>
      </c>
      <c r="C62" s="434" t="s">
        <v>1206</v>
      </c>
      <c r="D62" s="434" t="s">
        <v>1206</v>
      </c>
      <c r="E62" s="114" t="s">
        <v>1206</v>
      </c>
      <c r="F62" s="114" t="s">
        <v>115</v>
      </c>
      <c r="G62" s="114" t="s">
        <v>1211</v>
      </c>
      <c r="H62" s="436">
        <v>9530965.0018000007</v>
      </c>
      <c r="I62" s="437">
        <v>686.14779999999996</v>
      </c>
      <c r="J62" s="438">
        <v>-2.6674917340544613E-2</v>
      </c>
      <c r="K62" s="438">
        <v>-2.5316621608303502E-2</v>
      </c>
      <c r="L62" s="438">
        <v>-9.9369559658281092E-2</v>
      </c>
      <c r="M62" s="294"/>
      <c r="N62" s="294"/>
      <c r="O62" s="294"/>
      <c r="P62" s="166"/>
      <c r="Q62" s="197"/>
      <c r="R62" s="77"/>
      <c r="S62" s="77"/>
    </row>
    <row r="63" spans="1:19" ht="12.75" customHeight="1">
      <c r="A63" s="447" t="s">
        <v>1206</v>
      </c>
      <c r="B63" s="192" t="s">
        <v>1206</v>
      </c>
      <c r="C63" s="434" t="s">
        <v>1206</v>
      </c>
      <c r="D63" s="434" t="s">
        <v>1206</v>
      </c>
      <c r="E63" s="114" t="s">
        <v>1206</v>
      </c>
      <c r="F63" s="114" t="s">
        <v>116</v>
      </c>
      <c r="G63" s="114" t="s">
        <v>1211</v>
      </c>
      <c r="H63" s="436">
        <v>0</v>
      </c>
      <c r="I63" s="437">
        <v>0</v>
      </c>
      <c r="J63" s="438" t="s">
        <v>1206</v>
      </c>
      <c r="K63" s="438" t="s">
        <v>1206</v>
      </c>
      <c r="L63" s="438" t="s">
        <v>1206</v>
      </c>
      <c r="M63" s="294"/>
      <c r="N63" s="294"/>
      <c r="O63" s="294"/>
      <c r="P63" s="166"/>
      <c r="Q63" s="197"/>
      <c r="R63" s="77"/>
      <c r="S63" s="77"/>
    </row>
    <row r="64" spans="1:19" ht="12.75" customHeight="1">
      <c r="A64" s="447" t="s">
        <v>1283</v>
      </c>
      <c r="B64" s="192" t="s">
        <v>1284</v>
      </c>
      <c r="C64" s="434" t="s">
        <v>1081</v>
      </c>
      <c r="D64" s="434" t="s">
        <v>112</v>
      </c>
      <c r="E64" s="114" t="s">
        <v>1210</v>
      </c>
      <c r="F64" s="114" t="s">
        <v>114</v>
      </c>
      <c r="G64" s="114" t="s">
        <v>1215</v>
      </c>
      <c r="H64" s="436">
        <v>24689035.1406</v>
      </c>
      <c r="I64" s="437">
        <v>118.2612</v>
      </c>
      <c r="J64" s="438">
        <v>-2.3422290710294225E-2</v>
      </c>
      <c r="K64" s="438">
        <v>2.3295174311450229E-2</v>
      </c>
      <c r="L64" s="438">
        <v>-3.2523624433199894E-2</v>
      </c>
      <c r="M64" s="294"/>
      <c r="N64" s="294"/>
      <c r="O64" s="294"/>
      <c r="P64" s="166"/>
      <c r="Q64" s="197"/>
      <c r="R64" s="77"/>
      <c r="S64" s="77"/>
    </row>
    <row r="65" spans="1:19" ht="12.75" customHeight="1">
      <c r="A65" s="113" t="s">
        <v>1206</v>
      </c>
      <c r="B65" s="192" t="s">
        <v>1206</v>
      </c>
      <c r="C65" s="434" t="s">
        <v>1206</v>
      </c>
      <c r="D65" s="434" t="s">
        <v>1206</v>
      </c>
      <c r="E65" s="114" t="s">
        <v>1206</v>
      </c>
      <c r="F65" s="114" t="s">
        <v>115</v>
      </c>
      <c r="G65" s="114" t="s">
        <v>1215</v>
      </c>
      <c r="H65" s="436">
        <v>3429626.0893999999</v>
      </c>
      <c r="I65" s="437">
        <v>118.26300000000001</v>
      </c>
      <c r="J65" s="438">
        <v>2.3297625670719579E-2</v>
      </c>
      <c r="K65" s="438">
        <v>2.3297467779407555E-2</v>
      </c>
      <c r="L65" s="438" t="s">
        <v>1206</v>
      </c>
      <c r="M65" s="294"/>
      <c r="N65" s="294"/>
      <c r="O65" s="294"/>
      <c r="P65" s="166"/>
      <c r="Q65" s="197"/>
      <c r="R65" s="77"/>
      <c r="S65" s="77"/>
    </row>
    <row r="66" spans="1:19" ht="12.75" customHeight="1">
      <c r="A66" s="135" t="s">
        <v>1285</v>
      </c>
      <c r="B66" s="192" t="s">
        <v>1286</v>
      </c>
      <c r="C66" s="434" t="s">
        <v>1287</v>
      </c>
      <c r="D66" s="434" t="s">
        <v>112</v>
      </c>
      <c r="E66" s="445" t="s">
        <v>1218</v>
      </c>
      <c r="F66" s="445" t="s">
        <v>114</v>
      </c>
      <c r="G66" s="445" t="s">
        <v>1259</v>
      </c>
      <c r="H66" s="436">
        <v>14647781.4658</v>
      </c>
      <c r="I66" s="437">
        <v>779.70249999999999</v>
      </c>
      <c r="J66" s="438">
        <v>1.7334547863632643E-2</v>
      </c>
      <c r="K66" s="438">
        <v>-4.7474456629705841E-3</v>
      </c>
      <c r="L66" s="438">
        <v>-1.6525376149323923E-2</v>
      </c>
      <c r="M66" s="294"/>
      <c r="N66" s="294"/>
      <c r="O66" s="294"/>
      <c r="P66" s="166"/>
      <c r="Q66" s="197"/>
      <c r="R66" s="77"/>
      <c r="S66" s="77"/>
    </row>
    <row r="67" spans="1:19" ht="12.75" customHeight="1">
      <c r="A67" s="113" t="s">
        <v>1206</v>
      </c>
      <c r="B67" s="192" t="s">
        <v>1206</v>
      </c>
      <c r="C67" s="434" t="s">
        <v>1206</v>
      </c>
      <c r="D67" s="434" t="s">
        <v>1206</v>
      </c>
      <c r="E67" s="114" t="s">
        <v>1206</v>
      </c>
      <c r="F67" s="114" t="s">
        <v>115</v>
      </c>
      <c r="G67" s="114" t="s">
        <v>1259</v>
      </c>
      <c r="H67" s="115">
        <v>3034704.5641999999</v>
      </c>
      <c r="I67" s="116">
        <v>759.85440000000006</v>
      </c>
      <c r="J67" s="438">
        <v>2.4825619539652788E-2</v>
      </c>
      <c r="K67" s="438">
        <v>-5.0620965669687656E-3</v>
      </c>
      <c r="L67" s="438">
        <v>-1.8930507923552442E-2</v>
      </c>
      <c r="M67" s="294"/>
      <c r="N67" s="294"/>
      <c r="O67" s="294"/>
      <c r="P67" s="166"/>
      <c r="Q67" s="197"/>
      <c r="R67" s="77"/>
      <c r="S67" s="77"/>
    </row>
    <row r="68" spans="1:19" ht="12.75" customHeight="1">
      <c r="A68" s="113" t="s">
        <v>1288</v>
      </c>
      <c r="B68" s="192">
        <v>61691616181</v>
      </c>
      <c r="C68" s="434" t="s">
        <v>1289</v>
      </c>
      <c r="D68" s="434" t="s">
        <v>112</v>
      </c>
      <c r="E68" s="114" t="s">
        <v>1210</v>
      </c>
      <c r="F68" s="114" t="s">
        <v>114</v>
      </c>
      <c r="G68" s="114" t="s">
        <v>1211</v>
      </c>
      <c r="H68" s="115">
        <v>120364185.0988</v>
      </c>
      <c r="I68" s="116">
        <v>129.29480000000001</v>
      </c>
      <c r="J68" s="438">
        <v>-0.11269963364240521</v>
      </c>
      <c r="K68" s="438">
        <v>-1.6157666306288232E-2</v>
      </c>
      <c r="L68" s="438">
        <v>-4.9113568385112272E-2</v>
      </c>
      <c r="M68" s="294"/>
      <c r="N68" s="294"/>
      <c r="O68" s="294"/>
      <c r="P68" s="166"/>
      <c r="Q68" s="197"/>
      <c r="R68" s="77"/>
      <c r="S68" s="77"/>
    </row>
    <row r="69" spans="1:19" ht="12.75" customHeight="1">
      <c r="A69" s="113" t="s">
        <v>1206</v>
      </c>
      <c r="B69" s="192" t="s">
        <v>1206</v>
      </c>
      <c r="C69" s="434" t="s">
        <v>1206</v>
      </c>
      <c r="D69" s="434" t="s">
        <v>1206</v>
      </c>
      <c r="E69" s="114" t="s">
        <v>1206</v>
      </c>
      <c r="F69" s="114" t="s">
        <v>115</v>
      </c>
      <c r="G69" s="114" t="s">
        <v>1211</v>
      </c>
      <c r="H69" s="115">
        <v>12022896.921800001</v>
      </c>
      <c r="I69" s="116">
        <v>124.3523</v>
      </c>
      <c r="J69" s="438">
        <v>-1.1128929424242373E-2</v>
      </c>
      <c r="K69" s="438">
        <v>-1.6996293634123583E-2</v>
      </c>
      <c r="L69" s="438">
        <v>-5.543554624943936E-2</v>
      </c>
      <c r="M69" s="294"/>
      <c r="N69" s="294"/>
      <c r="O69" s="294"/>
      <c r="P69" s="166"/>
      <c r="Q69" s="197"/>
      <c r="R69" s="77"/>
      <c r="S69" s="77"/>
    </row>
    <row r="70" spans="1:19" ht="12.75" customHeight="1">
      <c r="A70" s="113" t="s">
        <v>1206</v>
      </c>
      <c r="B70" s="439" t="s">
        <v>1206</v>
      </c>
      <c r="C70" s="440" t="s">
        <v>1206</v>
      </c>
      <c r="D70" s="440" t="s">
        <v>1206</v>
      </c>
      <c r="E70" s="114" t="s">
        <v>1206</v>
      </c>
      <c r="F70" s="114" t="s">
        <v>116</v>
      </c>
      <c r="G70" s="114" t="s">
        <v>1211</v>
      </c>
      <c r="H70" s="436">
        <v>22.438600000000001</v>
      </c>
      <c r="I70" s="446">
        <v>0</v>
      </c>
      <c r="J70" s="438">
        <v>-1.6644462363706425E-2</v>
      </c>
      <c r="K70" s="438" t="s">
        <v>1206</v>
      </c>
      <c r="L70" s="438" t="s">
        <v>1206</v>
      </c>
      <c r="M70" s="294"/>
      <c r="N70" s="294"/>
      <c r="O70" s="294"/>
      <c r="P70" s="166"/>
      <c r="Q70" s="197"/>
      <c r="R70" s="77"/>
      <c r="S70" s="77"/>
    </row>
    <row r="71" spans="1:19" ht="12.75" customHeight="1">
      <c r="A71" s="135" t="s">
        <v>1206</v>
      </c>
      <c r="B71" s="439" t="s">
        <v>1206</v>
      </c>
      <c r="C71" s="440" t="s">
        <v>1206</v>
      </c>
      <c r="D71" s="440" t="s">
        <v>1206</v>
      </c>
      <c r="E71" s="114" t="s">
        <v>1206</v>
      </c>
      <c r="F71" s="114" t="s">
        <v>1210</v>
      </c>
      <c r="G71" s="114" t="s">
        <v>1211</v>
      </c>
      <c r="H71" s="436">
        <v>690034.5808</v>
      </c>
      <c r="I71" s="446">
        <v>132.8075</v>
      </c>
      <c r="J71" s="438">
        <v>-0.21406811043870577</v>
      </c>
      <c r="K71" s="438">
        <v>-1.53012150085301E-2</v>
      </c>
      <c r="L71" s="438">
        <v>-4.2750358005087308E-2</v>
      </c>
      <c r="M71" s="294"/>
      <c r="N71" s="294"/>
      <c r="O71" s="294"/>
      <c r="P71" s="166"/>
      <c r="Q71" s="197"/>
      <c r="R71" s="77"/>
      <c r="S71" s="77"/>
    </row>
    <row r="72" spans="1:19" s="265" customFormat="1" ht="13.5" customHeight="1">
      <c r="A72" s="113" t="s">
        <v>1290</v>
      </c>
      <c r="B72" s="439" t="s">
        <v>1291</v>
      </c>
      <c r="C72" s="440" t="s">
        <v>1292</v>
      </c>
      <c r="D72" s="440" t="s">
        <v>112</v>
      </c>
      <c r="E72" s="114" t="s">
        <v>1210</v>
      </c>
      <c r="F72" s="114" t="s">
        <v>114</v>
      </c>
      <c r="G72" s="114" t="s">
        <v>1259</v>
      </c>
      <c r="H72" s="436">
        <v>46171623.068999998</v>
      </c>
      <c r="I72" s="446">
        <v>564.78830000000005</v>
      </c>
      <c r="J72" s="438">
        <v>-4.5850028091386053E-2</v>
      </c>
      <c r="K72" s="438">
        <v>-4.073781864047421E-2</v>
      </c>
      <c r="L72" s="438">
        <v>-0.33786726831486202</v>
      </c>
      <c r="M72" s="294"/>
      <c r="N72" s="294"/>
      <c r="O72" s="294"/>
      <c r="P72" s="166"/>
      <c r="Q72" s="197"/>
      <c r="R72" s="77"/>
      <c r="S72" s="77"/>
    </row>
    <row r="73" spans="1:19" s="265" customFormat="1" ht="13.5" customHeight="1">
      <c r="A73" s="113" t="s">
        <v>1206</v>
      </c>
      <c r="B73" s="439" t="s">
        <v>1206</v>
      </c>
      <c r="C73" s="440" t="s">
        <v>1206</v>
      </c>
      <c r="D73" s="440" t="s">
        <v>1206</v>
      </c>
      <c r="E73" s="114" t="s">
        <v>1206</v>
      </c>
      <c r="F73" s="114" t="s">
        <v>115</v>
      </c>
      <c r="G73" s="114" t="s">
        <v>1259</v>
      </c>
      <c r="H73" s="436">
        <v>39794738.709100001</v>
      </c>
      <c r="I73" s="446">
        <v>557.21690000000001</v>
      </c>
      <c r="J73" s="438">
        <v>-0.12743679100274252</v>
      </c>
      <c r="K73" s="438">
        <v>-4.1570222761170617E-2</v>
      </c>
      <c r="L73" s="438">
        <v>-0.34234149700132877</v>
      </c>
      <c r="M73" s="294"/>
      <c r="N73" s="294"/>
      <c r="O73" s="294"/>
      <c r="P73" s="166"/>
      <c r="Q73" s="197"/>
      <c r="R73" s="77"/>
      <c r="S73" s="77"/>
    </row>
    <row r="74" spans="1:19" s="265" customFormat="1" ht="13.5" customHeight="1">
      <c r="A74" s="113" t="s">
        <v>1206</v>
      </c>
      <c r="B74" s="439" t="s">
        <v>1206</v>
      </c>
      <c r="C74" s="440" t="s">
        <v>1206</v>
      </c>
      <c r="D74" s="440" t="s">
        <v>1206</v>
      </c>
      <c r="E74" s="114" t="s">
        <v>1206</v>
      </c>
      <c r="F74" s="114" t="s">
        <v>1210</v>
      </c>
      <c r="G74" s="114" t="s">
        <v>1259</v>
      </c>
      <c r="H74" s="436">
        <v>1206132.4018999999</v>
      </c>
      <c r="I74" s="446">
        <v>573.35450000000003</v>
      </c>
      <c r="J74" s="438">
        <v>-2.2520568972727695E-2</v>
      </c>
      <c r="K74" s="438">
        <v>-3.9909352619301952E-2</v>
      </c>
      <c r="L74" s="438">
        <v>-0.33328202670972484</v>
      </c>
      <c r="M74" s="294"/>
      <c r="N74" s="294"/>
      <c r="O74" s="294"/>
      <c r="P74" s="166"/>
      <c r="Q74" s="197"/>
      <c r="R74" s="77"/>
      <c r="S74" s="77"/>
    </row>
    <row r="75" spans="1:19" s="265" customFormat="1" ht="13.5" customHeight="1">
      <c r="A75" s="113" t="s">
        <v>1293</v>
      </c>
      <c r="B75" s="439" t="s">
        <v>1294</v>
      </c>
      <c r="C75" s="440" t="s">
        <v>1295</v>
      </c>
      <c r="D75" s="440" t="s">
        <v>112</v>
      </c>
      <c r="E75" s="114" t="s">
        <v>1228</v>
      </c>
      <c r="F75" s="114" t="s">
        <v>114</v>
      </c>
      <c r="G75" s="114" t="s">
        <v>1211</v>
      </c>
      <c r="H75" s="436">
        <v>33784538.476899996</v>
      </c>
      <c r="I75" s="446">
        <v>834.39980000000003</v>
      </c>
      <c r="J75" s="438">
        <v>-5.001158681155915E-3</v>
      </c>
      <c r="K75" s="438">
        <v>-7.1559268385104069E-3</v>
      </c>
      <c r="L75" s="438">
        <v>-7.1757734725632516E-2</v>
      </c>
      <c r="M75" s="294"/>
      <c r="N75" s="294"/>
      <c r="O75" s="294"/>
      <c r="P75" s="166"/>
      <c r="Q75" s="197"/>
      <c r="R75" s="77"/>
      <c r="S75" s="77"/>
    </row>
    <row r="76" spans="1:19" ht="13.5" customHeight="1">
      <c r="A76" s="447" t="s">
        <v>1206</v>
      </c>
      <c r="B76" s="439" t="s">
        <v>1206</v>
      </c>
      <c r="C76" s="440" t="s">
        <v>1206</v>
      </c>
      <c r="D76" s="440" t="s">
        <v>1206</v>
      </c>
      <c r="E76" s="114" t="s">
        <v>1206</v>
      </c>
      <c r="F76" s="114" t="s">
        <v>115</v>
      </c>
      <c r="G76" s="114" t="s">
        <v>1211</v>
      </c>
      <c r="H76" s="436">
        <v>174255552.2175</v>
      </c>
      <c r="I76" s="446">
        <v>811.58630000000005</v>
      </c>
      <c r="J76" s="438">
        <v>-1.7413433995694949E-2</v>
      </c>
      <c r="K76" s="438">
        <v>-7.5703115534988541E-3</v>
      </c>
      <c r="L76" s="438">
        <v>-7.4794805155826705E-2</v>
      </c>
      <c r="M76" s="294"/>
      <c r="N76" s="294"/>
      <c r="O76" s="294"/>
      <c r="P76" s="166"/>
      <c r="Q76" s="197"/>
      <c r="R76" s="77"/>
      <c r="S76" s="77"/>
    </row>
    <row r="77" spans="1:19" s="265" customFormat="1" ht="12.75" customHeight="1">
      <c r="A77" s="447" t="s">
        <v>1206</v>
      </c>
      <c r="B77" s="439" t="s">
        <v>1206</v>
      </c>
      <c r="C77" s="440" t="s">
        <v>1206</v>
      </c>
      <c r="D77" s="440" t="s">
        <v>1206</v>
      </c>
      <c r="E77" s="114" t="s">
        <v>1206</v>
      </c>
      <c r="F77" s="114" t="s">
        <v>116</v>
      </c>
      <c r="G77" s="114" t="s">
        <v>1211</v>
      </c>
      <c r="H77" s="436">
        <v>11.165699999999999</v>
      </c>
      <c r="I77" s="446">
        <v>0</v>
      </c>
      <c r="J77" s="438">
        <v>-1.9227728686119994E-2</v>
      </c>
      <c r="K77" s="438" t="s">
        <v>1206</v>
      </c>
      <c r="L77" s="438" t="s">
        <v>1206</v>
      </c>
      <c r="M77" s="294"/>
      <c r="N77" s="294"/>
      <c r="O77" s="294"/>
      <c r="P77" s="166"/>
      <c r="Q77" s="197"/>
      <c r="R77" s="77"/>
      <c r="S77" s="77"/>
    </row>
    <row r="78" spans="1:19" ht="12.75" customHeight="1">
      <c r="A78" s="135" t="s">
        <v>1296</v>
      </c>
      <c r="B78" s="439" t="s">
        <v>1297</v>
      </c>
      <c r="C78" s="440" t="s">
        <v>1172</v>
      </c>
      <c r="D78" s="440" t="s">
        <v>112</v>
      </c>
      <c r="E78" s="114" t="s">
        <v>1210</v>
      </c>
      <c r="F78" s="114" t="s">
        <v>114</v>
      </c>
      <c r="G78" s="114" t="s">
        <v>1215</v>
      </c>
      <c r="H78" s="436">
        <v>35858599.157700002</v>
      </c>
      <c r="I78" s="437">
        <v>147.60759999999999</v>
      </c>
      <c r="J78" s="438">
        <v>-3.73872032928525E-2</v>
      </c>
      <c r="K78" s="438">
        <v>2.2379445674167719E-3</v>
      </c>
      <c r="L78" s="438">
        <v>-5.244465243651919E-2</v>
      </c>
      <c r="M78" s="294"/>
      <c r="N78" s="294"/>
      <c r="O78" s="294"/>
      <c r="P78" s="166"/>
      <c r="Q78" s="197"/>
      <c r="R78" s="77"/>
      <c r="S78" s="77"/>
    </row>
    <row r="79" spans="1:19" ht="12.75" customHeight="1">
      <c r="A79" s="135" t="s">
        <v>1206</v>
      </c>
      <c r="B79" s="439" t="s">
        <v>1206</v>
      </c>
      <c r="C79" s="440" t="s">
        <v>1206</v>
      </c>
      <c r="D79" s="440" t="s">
        <v>1206</v>
      </c>
      <c r="E79" s="114" t="s">
        <v>1206</v>
      </c>
      <c r="F79" s="114" t="s">
        <v>115</v>
      </c>
      <c r="G79" s="114" t="s">
        <v>1215</v>
      </c>
      <c r="H79" s="436">
        <v>590444.10230000003</v>
      </c>
      <c r="I79" s="437">
        <v>147.61099999999999</v>
      </c>
      <c r="J79" s="438">
        <v>2.2395850715937193E-3</v>
      </c>
      <c r="K79" s="438">
        <v>2.2392538898377001E-3</v>
      </c>
      <c r="L79" s="438" t="s">
        <v>1206</v>
      </c>
      <c r="M79" s="294"/>
      <c r="N79" s="294"/>
      <c r="O79" s="294"/>
      <c r="P79" s="166"/>
      <c r="Q79" s="197"/>
      <c r="R79" s="77"/>
      <c r="S79" s="77"/>
    </row>
    <row r="80" spans="1:19" s="265" customFormat="1" ht="12.75" customHeight="1">
      <c r="A80" s="135" t="s">
        <v>1298</v>
      </c>
      <c r="B80" s="439" t="s">
        <v>1299</v>
      </c>
      <c r="C80" s="440" t="s">
        <v>1300</v>
      </c>
      <c r="D80" s="440" t="s">
        <v>112</v>
      </c>
      <c r="E80" s="114" t="s">
        <v>1210</v>
      </c>
      <c r="F80" s="114" t="s">
        <v>114</v>
      </c>
      <c r="G80" s="114" t="s">
        <v>1211</v>
      </c>
      <c r="H80" s="436">
        <v>181880545.2642</v>
      </c>
      <c r="I80" s="437">
        <v>1143.0771999999999</v>
      </c>
      <c r="J80" s="438">
        <v>-1.9692828659578221E-2</v>
      </c>
      <c r="K80" s="438">
        <v>-7.0911957729791197E-4</v>
      </c>
      <c r="L80" s="438">
        <v>-2.8997704464431728E-2</v>
      </c>
      <c r="M80" s="294"/>
      <c r="N80" s="294"/>
      <c r="O80" s="294"/>
      <c r="P80" s="239"/>
      <c r="Q80" s="240"/>
      <c r="R80" s="77"/>
      <c r="S80" s="77"/>
    </row>
    <row r="81" spans="1:19" s="265" customFormat="1" ht="12.75" customHeight="1">
      <c r="A81" s="135" t="s">
        <v>1206</v>
      </c>
      <c r="B81" s="439" t="s">
        <v>1206</v>
      </c>
      <c r="C81" s="440" t="s">
        <v>1206</v>
      </c>
      <c r="D81" s="440" t="s">
        <v>1206</v>
      </c>
      <c r="E81" s="114" t="s">
        <v>1206</v>
      </c>
      <c r="F81" s="114" t="s">
        <v>115</v>
      </c>
      <c r="G81" s="114" t="s">
        <v>1211</v>
      </c>
      <c r="H81" s="436">
        <v>12794805.0726</v>
      </c>
      <c r="I81" s="437">
        <v>1055.5320999999999</v>
      </c>
      <c r="J81" s="438">
        <v>-1.8722095897548363E-2</v>
      </c>
      <c r="K81" s="438">
        <v>-1.5458027380209627E-3</v>
      </c>
      <c r="L81" s="438">
        <v>-3.5447591891094254E-2</v>
      </c>
      <c r="M81" s="294"/>
      <c r="N81" s="294"/>
      <c r="O81" s="294"/>
      <c r="P81" s="239"/>
      <c r="Q81" s="240"/>
      <c r="R81" s="77"/>
      <c r="S81" s="77"/>
    </row>
    <row r="82" spans="1:19" s="265" customFormat="1" ht="12.75" customHeight="1">
      <c r="A82" s="135" t="s">
        <v>1206</v>
      </c>
      <c r="B82" s="439" t="s">
        <v>1206</v>
      </c>
      <c r="C82" s="440" t="s">
        <v>1206</v>
      </c>
      <c r="D82" s="440" t="s">
        <v>1206</v>
      </c>
      <c r="E82" s="114" t="s">
        <v>1206</v>
      </c>
      <c r="F82" s="114" t="s">
        <v>116</v>
      </c>
      <c r="G82" s="114" t="s">
        <v>1211</v>
      </c>
      <c r="H82" s="436">
        <v>140.45509999999999</v>
      </c>
      <c r="I82" s="437">
        <v>0</v>
      </c>
      <c r="J82" s="438">
        <v>-3.2275943705871724E-3</v>
      </c>
      <c r="K82" s="438" t="s">
        <v>1206</v>
      </c>
      <c r="L82" s="438" t="s">
        <v>1206</v>
      </c>
      <c r="M82" s="294"/>
      <c r="N82" s="294"/>
      <c r="O82" s="294"/>
      <c r="P82" s="239"/>
      <c r="Q82" s="240"/>
      <c r="R82" s="77"/>
      <c r="S82" s="77"/>
    </row>
    <row r="83" spans="1:19" s="265" customFormat="1" ht="12.75" customHeight="1">
      <c r="A83" s="135" t="s">
        <v>1206</v>
      </c>
      <c r="B83" s="439" t="s">
        <v>1206</v>
      </c>
      <c r="C83" s="440" t="s">
        <v>1206</v>
      </c>
      <c r="D83" s="440" t="s">
        <v>1206</v>
      </c>
      <c r="E83" s="114" t="s">
        <v>1206</v>
      </c>
      <c r="F83" s="114" t="s">
        <v>1210</v>
      </c>
      <c r="G83" s="114" t="s">
        <v>1211</v>
      </c>
      <c r="H83" s="436">
        <v>576751.99809999997</v>
      </c>
      <c r="I83" s="437">
        <v>1171.6927000000001</v>
      </c>
      <c r="J83" s="438">
        <v>-7.2009902464276299E-2</v>
      </c>
      <c r="K83" s="438">
        <v>1.2559545703116903E-4</v>
      </c>
      <c r="L83" s="438">
        <v>-2.2599784148871427E-2</v>
      </c>
      <c r="M83" s="294"/>
      <c r="N83" s="294"/>
      <c r="O83" s="294"/>
      <c r="P83" s="239"/>
      <c r="Q83" s="240"/>
      <c r="R83" s="77"/>
      <c r="S83" s="77"/>
    </row>
    <row r="84" spans="1:19" s="265" customFormat="1" ht="12.75" customHeight="1">
      <c r="A84" s="135" t="s">
        <v>1595</v>
      </c>
      <c r="B84" s="439">
        <v>74643964821</v>
      </c>
      <c r="C84" s="440" t="s">
        <v>1301</v>
      </c>
      <c r="D84" s="440" t="s">
        <v>112</v>
      </c>
      <c r="E84" s="114" t="s">
        <v>1218</v>
      </c>
      <c r="F84" s="114" t="s">
        <v>1206</v>
      </c>
      <c r="G84" s="1047" t="s">
        <v>1211</v>
      </c>
      <c r="H84" s="436">
        <v>259015259.28</v>
      </c>
      <c r="I84" s="1048">
        <v>131.44029322079041</v>
      </c>
      <c r="J84" s="438">
        <v>0.28844960212598481</v>
      </c>
      <c r="K84" s="438">
        <v>-2.0627653433025195E-4</v>
      </c>
      <c r="L84" s="438">
        <v>3.1468862326571312E-3</v>
      </c>
      <c r="M84" s="294"/>
      <c r="N84" s="294"/>
      <c r="O84" s="294"/>
      <c r="P84" s="239"/>
      <c r="Q84" s="240"/>
      <c r="R84" s="77"/>
      <c r="S84" s="77"/>
    </row>
    <row r="85" spans="1:19" ht="12.75" customHeight="1">
      <c r="A85" s="113" t="s">
        <v>1302</v>
      </c>
      <c r="B85" s="192" t="s">
        <v>1303</v>
      </c>
      <c r="C85" s="434" t="s">
        <v>1304</v>
      </c>
      <c r="D85" s="434" t="s">
        <v>1077</v>
      </c>
      <c r="E85" s="114" t="s">
        <v>1218</v>
      </c>
      <c r="F85" s="114" t="s">
        <v>1206</v>
      </c>
      <c r="G85" s="114" t="s">
        <v>1215</v>
      </c>
      <c r="H85" s="436">
        <v>521450784.61000001</v>
      </c>
      <c r="I85" s="437">
        <v>1002789.9704038461</v>
      </c>
      <c r="J85" s="438">
        <v>-2.3059551719021298E-3</v>
      </c>
      <c r="K85" s="438">
        <v>-2.3059551719021298E-3</v>
      </c>
      <c r="L85" s="438">
        <v>-1.62682546909102E-2</v>
      </c>
      <c r="M85" s="294"/>
      <c r="N85" s="294"/>
      <c r="O85" s="294"/>
      <c r="P85" s="166"/>
      <c r="Q85" s="197"/>
      <c r="R85" s="77"/>
      <c r="S85" s="77"/>
    </row>
    <row r="86" spans="1:19" ht="12.75" customHeight="1">
      <c r="A86" s="113" t="s">
        <v>1305</v>
      </c>
      <c r="B86" s="192" t="s">
        <v>1306</v>
      </c>
      <c r="C86" s="434" t="s">
        <v>1307</v>
      </c>
      <c r="D86" s="434" t="s">
        <v>1077</v>
      </c>
      <c r="E86" s="114" t="s">
        <v>1228</v>
      </c>
      <c r="F86" s="114" t="s">
        <v>1206</v>
      </c>
      <c r="G86" s="114" t="s">
        <v>1211</v>
      </c>
      <c r="H86" s="436">
        <v>65541756.340000004</v>
      </c>
      <c r="I86" s="437">
        <v>726.10406576515879</v>
      </c>
      <c r="J86" s="438">
        <v>-1.057843466346986E-2</v>
      </c>
      <c r="K86" s="438">
        <v>-9.1203417724732283E-3</v>
      </c>
      <c r="L86" s="438">
        <v>-7.2515673522610791E-2</v>
      </c>
      <c r="M86" s="294"/>
      <c r="N86" s="294"/>
      <c r="O86" s="294"/>
      <c r="P86" s="166"/>
      <c r="Q86" s="197"/>
      <c r="R86" s="77"/>
      <c r="S86" s="77"/>
    </row>
    <row r="87" spans="1:19" ht="12.75" customHeight="1">
      <c r="A87" s="113" t="s">
        <v>1414</v>
      </c>
      <c r="B87" s="192">
        <v>89809469629</v>
      </c>
      <c r="C87" s="434" t="s">
        <v>1308</v>
      </c>
      <c r="D87" s="434" t="s">
        <v>1077</v>
      </c>
      <c r="E87" s="114" t="s">
        <v>1218</v>
      </c>
      <c r="F87" s="114" t="s">
        <v>1206</v>
      </c>
      <c r="G87" s="114" t="s">
        <v>1211</v>
      </c>
      <c r="H87" s="436">
        <v>237092661.86000001</v>
      </c>
      <c r="I87" s="437">
        <v>745.19476865555032</v>
      </c>
      <c r="J87" s="438">
        <v>3.7061820022464609E-2</v>
      </c>
      <c r="K87" s="438">
        <v>-8.8691926991690817E-4</v>
      </c>
      <c r="L87" s="438">
        <v>-2.3474440737124791E-2</v>
      </c>
      <c r="M87" s="294"/>
      <c r="N87" s="294"/>
      <c r="O87" s="294"/>
      <c r="P87" s="166"/>
      <c r="Q87" s="197"/>
      <c r="R87" s="77"/>
      <c r="S87" s="77"/>
    </row>
    <row r="88" spans="1:19" ht="12.75" customHeight="1">
      <c r="A88" s="113" t="s">
        <v>1309</v>
      </c>
      <c r="B88" s="192">
        <v>85535430386</v>
      </c>
      <c r="C88" s="434" t="s">
        <v>1310</v>
      </c>
      <c r="D88" s="434" t="s">
        <v>1077</v>
      </c>
      <c r="E88" s="114" t="s">
        <v>1210</v>
      </c>
      <c r="F88" s="114" t="s">
        <v>1206</v>
      </c>
      <c r="G88" s="114" t="s">
        <v>1215</v>
      </c>
      <c r="H88" s="436">
        <v>163153860.50999999</v>
      </c>
      <c r="I88" s="437">
        <v>51.563478609257935</v>
      </c>
      <c r="J88" s="438">
        <v>1.860697763224195E-2</v>
      </c>
      <c r="K88" s="438">
        <v>1.6579817436586763E-2</v>
      </c>
      <c r="L88" s="438">
        <v>-3.37816531063726E-2</v>
      </c>
      <c r="M88" s="294"/>
      <c r="N88" s="294"/>
      <c r="O88" s="294"/>
      <c r="P88" s="166"/>
      <c r="Q88" s="197"/>
      <c r="R88" s="77"/>
      <c r="S88" s="77"/>
    </row>
    <row r="89" spans="1:19" ht="12.75" customHeight="1">
      <c r="A89" s="113" t="s">
        <v>1311</v>
      </c>
      <c r="B89" s="192">
        <v>40425097619</v>
      </c>
      <c r="C89" s="434" t="s">
        <v>1312</v>
      </c>
      <c r="D89" s="434" t="s">
        <v>1077</v>
      </c>
      <c r="E89" s="114" t="s">
        <v>1210</v>
      </c>
      <c r="F89" s="114" t="s">
        <v>1206</v>
      </c>
      <c r="G89" s="114" t="s">
        <v>1211</v>
      </c>
      <c r="H89" s="436">
        <v>24612355.940000001</v>
      </c>
      <c r="I89" s="437">
        <v>832.21901353210399</v>
      </c>
      <c r="J89" s="438">
        <v>-2.3887602078238035E-2</v>
      </c>
      <c r="K89" s="438">
        <v>-1.1629020675306911E-2</v>
      </c>
      <c r="L89" s="438">
        <v>-5.5017333642324862E-2</v>
      </c>
      <c r="M89" s="294"/>
      <c r="N89" s="294"/>
      <c r="O89" s="294"/>
      <c r="P89" s="166"/>
      <c r="Q89" s="197"/>
      <c r="R89" s="77"/>
      <c r="S89" s="77"/>
    </row>
    <row r="90" spans="1:19" ht="12.75" customHeight="1">
      <c r="A90" s="135" t="s">
        <v>1313</v>
      </c>
      <c r="B90" s="192" t="s">
        <v>1314</v>
      </c>
      <c r="C90" s="434" t="s">
        <v>1315</v>
      </c>
      <c r="D90" s="434" t="s">
        <v>1077</v>
      </c>
      <c r="E90" s="114" t="s">
        <v>1228</v>
      </c>
      <c r="F90" s="114" t="s">
        <v>1206</v>
      </c>
      <c r="G90" s="114" t="s">
        <v>1259</v>
      </c>
      <c r="H90" s="436">
        <v>17326983.460000001</v>
      </c>
      <c r="I90" s="437">
        <v>795.88427714893294</v>
      </c>
      <c r="J90" s="438">
        <v>1.7123297925936587E-2</v>
      </c>
      <c r="K90" s="438">
        <v>1.272438566415568E-3</v>
      </c>
      <c r="L90" s="438">
        <v>-6.2685952751786456E-3</v>
      </c>
      <c r="M90" s="294"/>
      <c r="N90" s="294"/>
      <c r="O90" s="294"/>
      <c r="P90" s="166"/>
      <c r="Q90" s="197"/>
      <c r="R90" s="77"/>
      <c r="S90" s="77"/>
    </row>
    <row r="91" spans="1:19" ht="12.75" customHeight="1">
      <c r="A91" s="113" t="s">
        <v>1316</v>
      </c>
      <c r="B91" s="192">
        <v>61515780704</v>
      </c>
      <c r="C91" s="434" t="s">
        <v>1317</v>
      </c>
      <c r="D91" s="434" t="s">
        <v>1077</v>
      </c>
      <c r="E91" s="114" t="s">
        <v>1218</v>
      </c>
      <c r="F91" s="114" t="s">
        <v>1206</v>
      </c>
      <c r="G91" s="114" t="s">
        <v>1215</v>
      </c>
      <c r="H91" s="436">
        <v>287229540.60000002</v>
      </c>
      <c r="I91" s="437">
        <v>133.07648099175466</v>
      </c>
      <c r="J91" s="438">
        <v>5.1651947351305516E-4</v>
      </c>
      <c r="K91" s="438">
        <v>6.1885377934167707E-5</v>
      </c>
      <c r="L91" s="438">
        <v>-8.5690709437702406E-4</v>
      </c>
      <c r="M91" s="294"/>
      <c r="N91" s="294"/>
      <c r="O91" s="294"/>
      <c r="P91" s="166"/>
      <c r="Q91" s="197"/>
      <c r="R91" s="77"/>
      <c r="S91" s="77"/>
    </row>
    <row r="92" spans="1:19" ht="12.75" customHeight="1">
      <c r="A92" s="113" t="s">
        <v>1318</v>
      </c>
      <c r="B92" s="192">
        <v>16128752508</v>
      </c>
      <c r="C92" s="434" t="s">
        <v>1319</v>
      </c>
      <c r="D92" s="434" t="s">
        <v>1077</v>
      </c>
      <c r="E92" s="114" t="s">
        <v>1214</v>
      </c>
      <c r="F92" s="114" t="s">
        <v>1206</v>
      </c>
      <c r="G92" s="114" t="s">
        <v>1211</v>
      </c>
      <c r="H92" s="436">
        <v>58522697.890000001</v>
      </c>
      <c r="I92" s="437">
        <v>104.31362107562531</v>
      </c>
      <c r="J92" s="438">
        <v>-1.1758629113828301E-2</v>
      </c>
      <c r="K92" s="438">
        <v>-1.1973422589193428E-2</v>
      </c>
      <c r="L92" s="438">
        <v>-8.3328984082254753E-2</v>
      </c>
      <c r="M92" s="294"/>
      <c r="N92" s="294"/>
      <c r="O92" s="294"/>
      <c r="P92" s="166"/>
      <c r="Q92" s="197"/>
      <c r="R92" s="77"/>
      <c r="S92" s="77"/>
    </row>
    <row r="93" spans="1:19" ht="12.75" customHeight="1">
      <c r="A93" s="113" t="s">
        <v>1338</v>
      </c>
      <c r="B93" s="192" t="s">
        <v>1339</v>
      </c>
      <c r="C93" s="434" t="s">
        <v>1340</v>
      </c>
      <c r="D93" s="434" t="s">
        <v>1337</v>
      </c>
      <c r="E93" s="114" t="s">
        <v>1218</v>
      </c>
      <c r="F93" s="114" t="s">
        <v>1206</v>
      </c>
      <c r="G93" s="114" t="s">
        <v>1211</v>
      </c>
      <c r="H93" s="436">
        <v>261320048.5</v>
      </c>
      <c r="I93" s="437">
        <v>755.73381562599184</v>
      </c>
      <c r="J93" s="438">
        <v>-1.9534717829474135E-2</v>
      </c>
      <c r="K93" s="438">
        <v>-1.8159338849007667E-2</v>
      </c>
      <c r="L93" s="438">
        <v>-9.8824810810838937E-2</v>
      </c>
      <c r="M93" s="294"/>
      <c r="N93" s="294"/>
      <c r="O93" s="294"/>
      <c r="P93" s="166"/>
      <c r="Q93" s="197"/>
      <c r="R93" s="77"/>
      <c r="S93" s="77"/>
    </row>
    <row r="94" spans="1:19" ht="12.75" customHeight="1">
      <c r="A94" s="113" t="s">
        <v>1341</v>
      </c>
      <c r="B94" s="192">
        <v>27751007165</v>
      </c>
      <c r="C94" s="434" t="s">
        <v>1342</v>
      </c>
      <c r="D94" s="434" t="s">
        <v>1337</v>
      </c>
      <c r="E94" s="114" t="s">
        <v>1218</v>
      </c>
      <c r="F94" s="114" t="s">
        <v>1206</v>
      </c>
      <c r="G94" s="114" t="s">
        <v>1211</v>
      </c>
      <c r="H94" s="436">
        <v>163882461.46430001</v>
      </c>
      <c r="I94" s="437">
        <v>732.15696081808869</v>
      </c>
      <c r="J94" s="438">
        <v>-1.1623598847421923E-2</v>
      </c>
      <c r="K94" s="438">
        <v>-1.0052226749849069E-2</v>
      </c>
      <c r="L94" s="438">
        <v>-7.3929716024024317E-2</v>
      </c>
      <c r="M94" s="294"/>
      <c r="N94" s="294"/>
      <c r="O94" s="294"/>
      <c r="P94" s="166"/>
      <c r="Q94" s="197"/>
      <c r="R94" s="77"/>
      <c r="S94" s="77"/>
    </row>
    <row r="95" spans="1:19" ht="12.75" customHeight="1">
      <c r="A95" s="113" t="s">
        <v>1343</v>
      </c>
      <c r="B95" s="192">
        <v>20010251059</v>
      </c>
      <c r="C95" s="434" t="s">
        <v>1344</v>
      </c>
      <c r="D95" s="434" t="s">
        <v>1337</v>
      </c>
      <c r="E95" s="114" t="s">
        <v>1218</v>
      </c>
      <c r="F95" s="114" t="s">
        <v>1206</v>
      </c>
      <c r="G95" s="114" t="s">
        <v>1211</v>
      </c>
      <c r="H95" s="436">
        <v>164585183.1884</v>
      </c>
      <c r="I95" s="437">
        <v>778.32610828019335</v>
      </c>
      <c r="J95" s="438">
        <v>-1.7097543933372594E-2</v>
      </c>
      <c r="K95" s="438">
        <v>-5.225496647093264E-3</v>
      </c>
      <c r="L95" s="438">
        <v>-3.0769979777635625E-2</v>
      </c>
      <c r="M95" s="294"/>
      <c r="N95" s="294"/>
      <c r="O95" s="294"/>
      <c r="P95" s="166"/>
      <c r="Q95" s="197"/>
      <c r="R95" s="77"/>
      <c r="S95" s="77"/>
    </row>
    <row r="96" spans="1:19" ht="12.75" customHeight="1">
      <c r="A96" s="113" t="s">
        <v>1345</v>
      </c>
      <c r="B96" s="192" t="s">
        <v>1346</v>
      </c>
      <c r="C96" s="434" t="s">
        <v>1347</v>
      </c>
      <c r="D96" s="434" t="s">
        <v>1337</v>
      </c>
      <c r="E96" s="114" t="s">
        <v>1218</v>
      </c>
      <c r="F96" s="114" t="s">
        <v>1206</v>
      </c>
      <c r="G96" s="114" t="s">
        <v>1215</v>
      </c>
      <c r="H96" s="436">
        <v>143854295.61840001</v>
      </c>
      <c r="I96" s="437">
        <v>100.47848978772363</v>
      </c>
      <c r="J96" s="438">
        <v>-2.8012178607985327E-2</v>
      </c>
      <c r="K96" s="438">
        <v>-6.4275205090476017E-3</v>
      </c>
      <c r="L96" s="438">
        <v>-2.9409692881415594E-2</v>
      </c>
      <c r="M96" s="294"/>
      <c r="N96" s="294"/>
      <c r="O96" s="294"/>
      <c r="P96" s="166"/>
      <c r="Q96" s="197"/>
      <c r="R96" s="77"/>
      <c r="S96" s="77"/>
    </row>
    <row r="97" spans="1:19" ht="12.75" customHeight="1">
      <c r="A97" s="135" t="s">
        <v>1348</v>
      </c>
      <c r="B97" s="192" t="s">
        <v>1349</v>
      </c>
      <c r="C97" s="434" t="s">
        <v>1350</v>
      </c>
      <c r="D97" s="434" t="s">
        <v>1337</v>
      </c>
      <c r="E97" s="114" t="s">
        <v>1218</v>
      </c>
      <c r="F97" s="114" t="s">
        <v>1206</v>
      </c>
      <c r="G97" s="114" t="s">
        <v>1259</v>
      </c>
      <c r="H97" s="436">
        <v>71035692.318700001</v>
      </c>
      <c r="I97" s="437">
        <v>748.29361190955876</v>
      </c>
      <c r="J97" s="438">
        <v>-4.3309143307050935E-3</v>
      </c>
      <c r="K97" s="438">
        <v>-3.1554585039474947E-3</v>
      </c>
      <c r="L97" s="438">
        <v>-2.5080286104758209E-2</v>
      </c>
      <c r="M97" s="294"/>
      <c r="N97" s="294"/>
      <c r="O97" s="294"/>
      <c r="P97" s="166"/>
      <c r="Q97" s="197"/>
      <c r="R97" s="77"/>
      <c r="S97" s="77"/>
    </row>
    <row r="98" spans="1:19" s="265" customFormat="1" ht="12.75" customHeight="1">
      <c r="A98" s="113" t="s">
        <v>1353</v>
      </c>
      <c r="B98" s="192">
        <v>79301865686</v>
      </c>
      <c r="C98" s="434" t="s">
        <v>1354</v>
      </c>
      <c r="D98" s="434" t="s">
        <v>1337</v>
      </c>
      <c r="E98" s="114" t="s">
        <v>1232</v>
      </c>
      <c r="F98" s="114" t="s">
        <v>1206</v>
      </c>
      <c r="G98" s="114" t="s">
        <v>1211</v>
      </c>
      <c r="H98" s="436">
        <v>113061201.86480001</v>
      </c>
      <c r="I98" s="437">
        <v>870.56885770030613</v>
      </c>
      <c r="J98" s="438">
        <v>-4.1327364081129581E-3</v>
      </c>
      <c r="K98" s="438">
        <v>-2.0119262360607237E-2</v>
      </c>
      <c r="L98" s="438">
        <v>-5.7015204715397672E-2</v>
      </c>
      <c r="M98" s="294"/>
      <c r="N98" s="294"/>
      <c r="O98" s="294"/>
      <c r="P98" s="166"/>
      <c r="Q98" s="197"/>
      <c r="R98" s="77"/>
      <c r="S98" s="77"/>
    </row>
    <row r="99" spans="1:19" s="265" customFormat="1" ht="12.75" customHeight="1">
      <c r="A99" s="113" t="s">
        <v>1495</v>
      </c>
      <c r="B99" s="192" t="s">
        <v>1351</v>
      </c>
      <c r="C99" s="434" t="s">
        <v>1352</v>
      </c>
      <c r="D99" s="434" t="s">
        <v>1337</v>
      </c>
      <c r="E99" s="114" t="s">
        <v>1232</v>
      </c>
      <c r="F99" s="114" t="s">
        <v>1206</v>
      </c>
      <c r="G99" s="114" t="s">
        <v>1211</v>
      </c>
      <c r="H99" s="436">
        <v>28008334.5658</v>
      </c>
      <c r="I99" s="437">
        <v>892.96112973689969</v>
      </c>
      <c r="J99" s="438">
        <v>-4.2955566914645749E-2</v>
      </c>
      <c r="K99" s="438">
        <v>-4.6773727405982402E-2</v>
      </c>
      <c r="L99" s="438">
        <v>-0.15285927161199397</v>
      </c>
      <c r="M99" s="294"/>
      <c r="N99" s="294"/>
      <c r="O99" s="294"/>
      <c r="P99" s="166"/>
      <c r="Q99" s="197"/>
      <c r="R99" s="77"/>
      <c r="S99" s="77"/>
    </row>
    <row r="100" spans="1:19" s="265" customFormat="1" ht="12.75" customHeight="1">
      <c r="A100" s="135" t="s">
        <v>1355</v>
      </c>
      <c r="B100" s="192" t="s">
        <v>1356</v>
      </c>
      <c r="C100" s="434" t="s">
        <v>1357</v>
      </c>
      <c r="D100" s="434" t="s">
        <v>1337</v>
      </c>
      <c r="E100" s="114" t="s">
        <v>1232</v>
      </c>
      <c r="F100" s="114" t="s">
        <v>1206</v>
      </c>
      <c r="G100" s="114" t="s">
        <v>1211</v>
      </c>
      <c r="H100" s="436">
        <v>191185019.6036</v>
      </c>
      <c r="I100" s="437">
        <v>758.89834668098638</v>
      </c>
      <c r="J100" s="438">
        <v>-6.8936333753369383E-2</v>
      </c>
      <c r="K100" s="438">
        <v>-3.9973482437615004E-2</v>
      </c>
      <c r="L100" s="438">
        <v>-0.11718823437546211</v>
      </c>
      <c r="M100" s="294"/>
      <c r="N100" s="294"/>
      <c r="O100" s="294"/>
      <c r="P100" s="166"/>
      <c r="Q100" s="197"/>
      <c r="R100" s="77"/>
      <c r="S100" s="77"/>
    </row>
    <row r="101" spans="1:19" s="265" customFormat="1" ht="12.75" customHeight="1">
      <c r="A101" s="113" t="s">
        <v>1502</v>
      </c>
      <c r="B101" s="192" t="s">
        <v>1511</v>
      </c>
      <c r="C101" s="434" t="s">
        <v>1512</v>
      </c>
      <c r="D101" s="434" t="s">
        <v>1337</v>
      </c>
      <c r="E101" s="114" t="s">
        <v>1232</v>
      </c>
      <c r="F101" s="114" t="s">
        <v>1206</v>
      </c>
      <c r="G101" s="114" t="s">
        <v>1211</v>
      </c>
      <c r="H101" s="436">
        <v>114095447.3566</v>
      </c>
      <c r="I101" s="437">
        <v>775.37854666488352</v>
      </c>
      <c r="J101" s="438">
        <v>-4.8015924487543105E-2</v>
      </c>
      <c r="K101" s="438">
        <v>-3.4316057237010478E-2</v>
      </c>
      <c r="L101" s="438">
        <v>-7.0907735642963043E-2</v>
      </c>
      <c r="M101" s="294"/>
      <c r="N101" s="294"/>
      <c r="O101" s="294"/>
      <c r="P101" s="166"/>
      <c r="Q101" s="197"/>
      <c r="R101" s="77"/>
      <c r="S101" s="77"/>
    </row>
    <row r="102" spans="1:19" s="265" customFormat="1" ht="12.75" customHeight="1">
      <c r="A102" s="113" t="s">
        <v>1431</v>
      </c>
      <c r="B102" s="192" t="s">
        <v>1432</v>
      </c>
      <c r="C102" s="434" t="s">
        <v>1433</v>
      </c>
      <c r="D102" s="434" t="s">
        <v>1337</v>
      </c>
      <c r="E102" s="114" t="s">
        <v>1218</v>
      </c>
      <c r="F102" s="114" t="s">
        <v>1206</v>
      </c>
      <c r="G102" s="114" t="s">
        <v>1259</v>
      </c>
      <c r="H102" s="436">
        <v>44531911.468400002</v>
      </c>
      <c r="I102" s="437">
        <v>683.58543472107465</v>
      </c>
      <c r="J102" s="438">
        <v>-1.1496419172091432E-2</v>
      </c>
      <c r="K102" s="438">
        <v>-2.6901268582223414E-2</v>
      </c>
      <c r="L102" s="438">
        <v>-8.2139372195494276E-2</v>
      </c>
      <c r="M102" s="294"/>
      <c r="N102" s="294"/>
      <c r="O102" s="294"/>
      <c r="P102" s="166"/>
      <c r="Q102" s="197"/>
      <c r="R102" s="77"/>
      <c r="S102" s="77"/>
    </row>
    <row r="103" spans="1:19" s="265" customFormat="1" ht="12.75" customHeight="1">
      <c r="A103" s="113" t="s">
        <v>1358</v>
      </c>
      <c r="B103" s="192" t="s">
        <v>1359</v>
      </c>
      <c r="C103" s="434" t="s">
        <v>1360</v>
      </c>
      <c r="D103" s="434" t="s">
        <v>1337</v>
      </c>
      <c r="E103" s="114" t="s">
        <v>1228</v>
      </c>
      <c r="F103" s="114" t="s">
        <v>1206</v>
      </c>
      <c r="G103" s="114" t="s">
        <v>1211</v>
      </c>
      <c r="H103" s="436">
        <v>105498691.11939999</v>
      </c>
      <c r="I103" s="437">
        <v>714.51449754119471</v>
      </c>
      <c r="J103" s="438">
        <v>-1.2009498458326218E-2</v>
      </c>
      <c r="K103" s="438">
        <v>-1.0630800746410429E-2</v>
      </c>
      <c r="L103" s="438">
        <v>-4.5582496442342801E-2</v>
      </c>
      <c r="M103" s="294"/>
      <c r="N103" s="294"/>
      <c r="O103" s="294"/>
      <c r="P103" s="166"/>
      <c r="Q103" s="197"/>
      <c r="R103" s="77"/>
      <c r="S103" s="77"/>
    </row>
    <row r="104" spans="1:19" s="265" customFormat="1" ht="12.75" customHeight="1">
      <c r="A104" s="113" t="s">
        <v>1361</v>
      </c>
      <c r="B104" s="192">
        <v>37884602446</v>
      </c>
      <c r="C104" s="434" t="s">
        <v>1362</v>
      </c>
      <c r="D104" s="434" t="s">
        <v>79</v>
      </c>
      <c r="E104" s="114" t="s">
        <v>1210</v>
      </c>
      <c r="F104" s="114" t="s">
        <v>1206</v>
      </c>
      <c r="G104" s="114" t="s">
        <v>1215</v>
      </c>
      <c r="H104" s="436">
        <v>145750341.11840001</v>
      </c>
      <c r="I104" s="437">
        <v>116.76694674444605</v>
      </c>
      <c r="J104" s="438">
        <v>-2.2142915054403134E-2</v>
      </c>
      <c r="K104" s="438">
        <v>-3.896541850615276E-3</v>
      </c>
      <c r="L104" s="438">
        <v>-0.15632202751910529</v>
      </c>
      <c r="M104" s="294"/>
      <c r="N104" s="294"/>
      <c r="O104" s="294"/>
      <c r="P104" s="166"/>
      <c r="Q104" s="197"/>
      <c r="R104" s="77"/>
      <c r="S104" s="77"/>
    </row>
    <row r="105" spans="1:19" s="265" customFormat="1" ht="12.75" customHeight="1">
      <c r="A105" s="113" t="s">
        <v>1434</v>
      </c>
      <c r="B105" s="192" t="s">
        <v>1363</v>
      </c>
      <c r="C105" s="434" t="s">
        <v>1364</v>
      </c>
      <c r="D105" s="434" t="s">
        <v>79</v>
      </c>
      <c r="E105" s="114" t="s">
        <v>1218</v>
      </c>
      <c r="F105" s="114" t="s">
        <v>1206</v>
      </c>
      <c r="G105" s="114" t="s">
        <v>1259</v>
      </c>
      <c r="H105" s="436">
        <v>98044348.381200001</v>
      </c>
      <c r="I105" s="437">
        <v>803.59791435526563</v>
      </c>
      <c r="J105" s="438">
        <v>1.2149050612928702E-2</v>
      </c>
      <c r="K105" s="438">
        <v>-3.0516505629096802E-3</v>
      </c>
      <c r="L105" s="438">
        <v>-2.8807082461231759E-2</v>
      </c>
      <c r="M105" s="294"/>
      <c r="N105" s="294"/>
      <c r="O105" s="294"/>
      <c r="P105" s="166"/>
      <c r="Q105" s="197"/>
      <c r="R105" s="77"/>
      <c r="S105" s="77"/>
    </row>
    <row r="106" spans="1:19" s="265" customFormat="1" ht="12.75" customHeight="1">
      <c r="A106" s="113" t="s">
        <v>1365</v>
      </c>
      <c r="B106" s="192">
        <v>94465089647</v>
      </c>
      <c r="C106" s="434" t="s">
        <v>1366</v>
      </c>
      <c r="D106" s="434" t="s">
        <v>79</v>
      </c>
      <c r="E106" s="114" t="s">
        <v>1218</v>
      </c>
      <c r="F106" s="114" t="s">
        <v>1206</v>
      </c>
      <c r="G106" s="114" t="s">
        <v>1211</v>
      </c>
      <c r="H106" s="436">
        <v>1170095161.1537001</v>
      </c>
      <c r="I106" s="437">
        <v>1433.2668046459212</v>
      </c>
      <c r="J106" s="438">
        <v>-2.1313436273729613E-2</v>
      </c>
      <c r="K106" s="438">
        <v>-9.2388527538270759E-3</v>
      </c>
      <c r="L106" s="438">
        <v>-9.2878432356268359E-2</v>
      </c>
      <c r="M106" s="294"/>
      <c r="N106" s="294"/>
      <c r="O106" s="294"/>
      <c r="P106" s="166"/>
      <c r="Q106" s="197"/>
      <c r="R106" s="77"/>
      <c r="S106" s="77"/>
    </row>
    <row r="107" spans="1:19" s="265" customFormat="1" ht="12.75" customHeight="1">
      <c r="A107" s="113" t="s">
        <v>1367</v>
      </c>
      <c r="B107" s="192">
        <v>78935969676</v>
      </c>
      <c r="C107" s="434" t="s">
        <v>1368</v>
      </c>
      <c r="D107" s="434" t="s">
        <v>79</v>
      </c>
      <c r="E107" s="114" t="s">
        <v>1210</v>
      </c>
      <c r="F107" s="114" t="s">
        <v>1206</v>
      </c>
      <c r="G107" s="114" t="s">
        <v>1211</v>
      </c>
      <c r="H107" s="436">
        <v>63437465.788500004</v>
      </c>
      <c r="I107" s="437">
        <v>685.39196211265494</v>
      </c>
      <c r="J107" s="438">
        <v>-1.1131361988989452E-2</v>
      </c>
      <c r="K107" s="438">
        <v>3.3956643103680184E-2</v>
      </c>
      <c r="L107" s="438">
        <v>-0.18622200092713304</v>
      </c>
      <c r="M107" s="294"/>
      <c r="N107" s="294"/>
      <c r="O107" s="294"/>
      <c r="P107" s="166"/>
      <c r="Q107" s="197"/>
      <c r="R107" s="77"/>
      <c r="S107" s="77"/>
    </row>
    <row r="108" spans="1:19" s="265" customFormat="1" ht="12.75" customHeight="1">
      <c r="A108" s="113" t="s">
        <v>1369</v>
      </c>
      <c r="B108" s="192" t="s">
        <v>1370</v>
      </c>
      <c r="C108" s="434" t="s">
        <v>1371</v>
      </c>
      <c r="D108" s="434" t="s">
        <v>79</v>
      </c>
      <c r="E108" s="114" t="s">
        <v>1228</v>
      </c>
      <c r="F108" s="114" t="s">
        <v>1206</v>
      </c>
      <c r="G108" s="114" t="s">
        <v>1211</v>
      </c>
      <c r="H108" s="436">
        <v>63047537.625</v>
      </c>
      <c r="I108" s="437">
        <v>798.94476506662238</v>
      </c>
      <c r="J108" s="438">
        <v>-4.7575964916933833E-3</v>
      </c>
      <c r="K108" s="438">
        <v>-2.1689874999218928E-3</v>
      </c>
      <c r="L108" s="438">
        <v>-1.6247144986327733E-2</v>
      </c>
      <c r="M108" s="294"/>
      <c r="N108" s="294"/>
      <c r="O108" s="294"/>
      <c r="P108" s="166"/>
      <c r="Q108" s="197"/>
      <c r="R108" s="77"/>
      <c r="S108" s="77"/>
    </row>
    <row r="109" spans="1:19" s="265" customFormat="1" ht="12.75" customHeight="1">
      <c r="A109" s="113" t="s">
        <v>1372</v>
      </c>
      <c r="B109" s="192" t="s">
        <v>1373</v>
      </c>
      <c r="C109" s="434" t="s">
        <v>1374</v>
      </c>
      <c r="D109" s="434" t="s">
        <v>79</v>
      </c>
      <c r="E109" s="114" t="s">
        <v>1228</v>
      </c>
      <c r="F109" s="114" t="s">
        <v>1206</v>
      </c>
      <c r="G109" s="114" t="s">
        <v>1259</v>
      </c>
      <c r="H109" s="436">
        <v>106920835.8744</v>
      </c>
      <c r="I109" s="437">
        <v>791.61002368252559</v>
      </c>
      <c r="J109" s="438">
        <v>1.0409549572225618E-2</v>
      </c>
      <c r="K109" s="438">
        <v>-3.9374885959706507E-3</v>
      </c>
      <c r="L109" s="438">
        <v>-3.6357049349212689E-2</v>
      </c>
      <c r="M109" s="294"/>
      <c r="N109" s="294"/>
      <c r="O109" s="294"/>
      <c r="P109" s="166"/>
      <c r="Q109" s="197"/>
      <c r="R109" s="77"/>
      <c r="S109" s="77"/>
    </row>
    <row r="110" spans="1:19" s="265" customFormat="1" ht="12.75" customHeight="1">
      <c r="A110" s="113" t="s">
        <v>1375</v>
      </c>
      <c r="B110" s="192">
        <v>35313366580</v>
      </c>
      <c r="C110" s="434" t="s">
        <v>1376</v>
      </c>
      <c r="D110" s="434" t="s">
        <v>79</v>
      </c>
      <c r="E110" s="114" t="s">
        <v>1218</v>
      </c>
      <c r="F110" s="114" t="s">
        <v>1377</v>
      </c>
      <c r="G110" s="114" t="s">
        <v>1211</v>
      </c>
      <c r="H110" s="436">
        <v>254723507.90959999</v>
      </c>
      <c r="I110" s="437">
        <v>1140.3708999999999</v>
      </c>
      <c r="J110" s="438">
        <v>6.5075079826678595E-2</v>
      </c>
      <c r="K110" s="438">
        <v>2.1453464957787993E-4</v>
      </c>
      <c r="L110" s="438">
        <v>6.6871088808029278E-4</v>
      </c>
      <c r="M110" s="294"/>
      <c r="N110" s="294"/>
      <c r="O110" s="294"/>
      <c r="P110" s="166"/>
      <c r="Q110" s="197"/>
      <c r="R110" s="77"/>
      <c r="S110" s="77"/>
    </row>
    <row r="111" spans="1:19" s="265" customFormat="1" ht="12.75" customHeight="1">
      <c r="A111" s="113" t="s">
        <v>1206</v>
      </c>
      <c r="B111" s="192" t="s">
        <v>1206</v>
      </c>
      <c r="C111" s="434" t="s">
        <v>1206</v>
      </c>
      <c r="D111" s="434" t="s">
        <v>1206</v>
      </c>
      <c r="E111" s="114" t="s">
        <v>1206</v>
      </c>
      <c r="F111" s="114" t="s">
        <v>1378</v>
      </c>
      <c r="G111" s="114" t="s">
        <v>1211</v>
      </c>
      <c r="H111" s="436">
        <v>1151437591.1026001</v>
      </c>
      <c r="I111" s="437">
        <v>1140.3708999999999</v>
      </c>
      <c r="J111" s="438">
        <v>8.1642036976141252E-2</v>
      </c>
      <c r="K111" s="438">
        <v>2.1453464957787993E-4</v>
      </c>
      <c r="L111" s="438">
        <v>6.6871088808029278E-4</v>
      </c>
      <c r="M111" s="294"/>
      <c r="N111" s="294"/>
      <c r="O111" s="294"/>
      <c r="P111" s="166"/>
      <c r="Q111" s="197"/>
      <c r="R111" s="77"/>
      <c r="S111" s="77"/>
    </row>
    <row r="112" spans="1:19" s="265" customFormat="1" ht="12.75" customHeight="1">
      <c r="A112" s="113" t="s">
        <v>1379</v>
      </c>
      <c r="B112" s="192">
        <v>41002460007</v>
      </c>
      <c r="C112" s="434" t="s">
        <v>1380</v>
      </c>
      <c r="D112" s="434" t="s">
        <v>79</v>
      </c>
      <c r="E112" s="114" t="s">
        <v>1210</v>
      </c>
      <c r="F112" s="114" t="s">
        <v>1206</v>
      </c>
      <c r="G112" s="114" t="s">
        <v>1211</v>
      </c>
      <c r="H112" s="436">
        <v>277358045.82870001</v>
      </c>
      <c r="I112" s="437">
        <v>1094.9785881508196</v>
      </c>
      <c r="J112" s="438">
        <v>-4.2906772169468588E-2</v>
      </c>
      <c r="K112" s="438">
        <v>-4.058912110437074E-2</v>
      </c>
      <c r="L112" s="438">
        <v>-0.20931039233743531</v>
      </c>
      <c r="M112" s="294"/>
      <c r="N112" s="294"/>
      <c r="O112" s="294"/>
      <c r="P112" s="166"/>
      <c r="Q112" s="197"/>
      <c r="R112" s="77"/>
      <c r="S112" s="77"/>
    </row>
    <row r="113" spans="1:19" s="265" customFormat="1" ht="12.75" customHeight="1">
      <c r="A113" s="113" t="s">
        <v>1381</v>
      </c>
      <c r="B113" s="192">
        <v>58320210450</v>
      </c>
      <c r="C113" s="434" t="s">
        <v>1382</v>
      </c>
      <c r="D113" s="434" t="s">
        <v>79</v>
      </c>
      <c r="E113" s="114" t="s">
        <v>1228</v>
      </c>
      <c r="F113" s="114" t="s">
        <v>1206</v>
      </c>
      <c r="G113" s="114" t="s">
        <v>1211</v>
      </c>
      <c r="H113" s="436">
        <v>27031829.3693</v>
      </c>
      <c r="I113" s="437">
        <v>888.5304633090102</v>
      </c>
      <c r="J113" s="438">
        <v>-1.1285637059233133E-2</v>
      </c>
      <c r="K113" s="438">
        <v>-1.2915071586492632E-2</v>
      </c>
      <c r="L113" s="438">
        <v>-9.811545817431222E-2</v>
      </c>
      <c r="M113" s="294"/>
      <c r="N113" s="294"/>
      <c r="O113" s="294"/>
      <c r="P113" s="166"/>
      <c r="Q113" s="197"/>
      <c r="R113" s="77"/>
      <c r="S113" s="77"/>
    </row>
    <row r="114" spans="1:19" s="265" customFormat="1" ht="12.75" customHeight="1">
      <c r="A114" s="113" t="s">
        <v>1383</v>
      </c>
      <c r="B114" s="192">
        <v>31982273976</v>
      </c>
      <c r="C114" s="434" t="s">
        <v>1384</v>
      </c>
      <c r="D114" s="434" t="s">
        <v>79</v>
      </c>
      <c r="E114" s="114" t="s">
        <v>1228</v>
      </c>
      <c r="F114" s="114" t="s">
        <v>1206</v>
      </c>
      <c r="G114" s="114" t="s">
        <v>1211</v>
      </c>
      <c r="H114" s="436">
        <v>27954708.999400001</v>
      </c>
      <c r="I114" s="437">
        <v>943.10105974017506</v>
      </c>
      <c r="J114" s="438">
        <v>1.4352776776636933E-2</v>
      </c>
      <c r="K114" s="438">
        <v>-1.5538569028879956E-2</v>
      </c>
      <c r="L114" s="438">
        <v>-0.10674968496928117</v>
      </c>
      <c r="M114" s="294"/>
      <c r="N114" s="294"/>
      <c r="O114" s="294"/>
      <c r="P114" s="166"/>
      <c r="Q114" s="197"/>
      <c r="R114" s="77"/>
      <c r="S114" s="77"/>
    </row>
    <row r="115" spans="1:19" s="265" customFormat="1" ht="12.75" customHeight="1">
      <c r="A115" s="113" t="s">
        <v>1385</v>
      </c>
      <c r="B115" s="192" t="s">
        <v>1386</v>
      </c>
      <c r="C115" s="434" t="s">
        <v>1387</v>
      </c>
      <c r="D115" s="434" t="s">
        <v>79</v>
      </c>
      <c r="E115" s="114" t="s">
        <v>1228</v>
      </c>
      <c r="F115" s="114" t="s">
        <v>1206</v>
      </c>
      <c r="G115" s="114" t="s">
        <v>1211</v>
      </c>
      <c r="H115" s="436">
        <v>18992637.958700001</v>
      </c>
      <c r="I115" s="437">
        <v>974.50069272552628</v>
      </c>
      <c r="J115" s="438">
        <v>-1.0892920628100655E-2</v>
      </c>
      <c r="K115" s="438">
        <v>-1.9688680198546304E-2</v>
      </c>
      <c r="L115" s="438">
        <v>-0.11895768027836617</v>
      </c>
      <c r="M115" s="294"/>
      <c r="N115" s="294"/>
      <c r="O115" s="294"/>
      <c r="P115" s="166"/>
      <c r="Q115" s="197"/>
      <c r="R115" s="77"/>
      <c r="S115" s="77"/>
    </row>
    <row r="116" spans="1:19" s="265" customFormat="1" ht="12.75" customHeight="1">
      <c r="A116" s="113" t="s">
        <v>1388</v>
      </c>
      <c r="B116" s="192">
        <v>40820433166</v>
      </c>
      <c r="C116" s="434" t="s">
        <v>1389</v>
      </c>
      <c r="D116" s="434" t="s">
        <v>79</v>
      </c>
      <c r="E116" s="114" t="s">
        <v>1228</v>
      </c>
      <c r="F116" s="114" t="s">
        <v>1206</v>
      </c>
      <c r="G116" s="114" t="s">
        <v>1211</v>
      </c>
      <c r="H116" s="436">
        <v>12553757.9274</v>
      </c>
      <c r="I116" s="437">
        <v>978.33323601506879</v>
      </c>
      <c r="J116" s="438">
        <v>-8.0837120983603405E-3</v>
      </c>
      <c r="K116" s="438">
        <v>-1.9761497488485547E-2</v>
      </c>
      <c r="L116" s="438">
        <v>-0.11922392811672322</v>
      </c>
      <c r="M116" s="294"/>
      <c r="N116" s="294"/>
      <c r="O116" s="294"/>
      <c r="P116" s="166"/>
      <c r="Q116" s="197"/>
      <c r="R116" s="77"/>
      <c r="S116" s="77"/>
    </row>
    <row r="117" spans="1:19" s="265" customFormat="1" ht="12.75" customHeight="1">
      <c r="A117" s="113" t="s">
        <v>1390</v>
      </c>
      <c r="B117" s="192" t="s">
        <v>1391</v>
      </c>
      <c r="C117" s="434" t="s">
        <v>1392</v>
      </c>
      <c r="D117" s="434" t="s">
        <v>79</v>
      </c>
      <c r="E117" s="114" t="s">
        <v>1218</v>
      </c>
      <c r="F117" s="114" t="s">
        <v>1206</v>
      </c>
      <c r="G117" s="114" t="s">
        <v>1211</v>
      </c>
      <c r="H117" s="436">
        <v>148866919.48969999</v>
      </c>
      <c r="I117" s="437">
        <v>732.68872268121174</v>
      </c>
      <c r="J117" s="438">
        <v>-9.9396030441220029E-3</v>
      </c>
      <c r="K117" s="438">
        <v>-1.2654338037222601E-2</v>
      </c>
      <c r="L117" s="438">
        <v>-8.3652738680380812E-2</v>
      </c>
      <c r="M117" s="294"/>
      <c r="N117" s="294"/>
      <c r="O117" s="294"/>
      <c r="P117" s="166"/>
      <c r="Q117" s="197"/>
      <c r="R117" s="77"/>
      <c r="S117" s="77"/>
    </row>
    <row r="118" spans="1:19" s="265" customFormat="1" ht="12.75" customHeight="1">
      <c r="A118" s="113" t="s">
        <v>1393</v>
      </c>
      <c r="B118" s="192">
        <v>84643903663</v>
      </c>
      <c r="C118" s="434" t="s">
        <v>1394</v>
      </c>
      <c r="D118" s="434" t="s">
        <v>79</v>
      </c>
      <c r="E118" s="114" t="s">
        <v>1214</v>
      </c>
      <c r="F118" s="114" t="s">
        <v>1206</v>
      </c>
      <c r="G118" s="114" t="s">
        <v>1211</v>
      </c>
      <c r="H118" s="436">
        <v>273605683.81419998</v>
      </c>
      <c r="I118" s="437">
        <v>1217.3473904756863</v>
      </c>
      <c r="J118" s="438">
        <v>-2.5805903516973761E-2</v>
      </c>
      <c r="K118" s="438">
        <v>-2.912532217800301E-2</v>
      </c>
      <c r="L118" s="438">
        <v>-0.14839435484863561</v>
      </c>
      <c r="M118" s="294"/>
      <c r="N118" s="294"/>
      <c r="O118" s="294"/>
      <c r="P118" s="166"/>
      <c r="Q118" s="197"/>
      <c r="R118" s="77"/>
      <c r="S118" s="77"/>
    </row>
    <row r="119" spans="1:19" s="265" customFormat="1" ht="12.75" customHeight="1">
      <c r="A119" s="113" t="s">
        <v>1395</v>
      </c>
      <c r="B119" s="192" t="s">
        <v>1396</v>
      </c>
      <c r="C119" s="434" t="s">
        <v>1397</v>
      </c>
      <c r="D119" s="434" t="s">
        <v>79</v>
      </c>
      <c r="E119" s="114" t="s">
        <v>1228</v>
      </c>
      <c r="F119" s="114" t="s">
        <v>1206</v>
      </c>
      <c r="G119" s="114" t="s">
        <v>1211</v>
      </c>
      <c r="H119" s="436">
        <v>61610214.3609</v>
      </c>
      <c r="I119" s="437">
        <v>767.88380497098967</v>
      </c>
      <c r="J119" s="438">
        <v>-3.2150133158074912E-2</v>
      </c>
      <c r="K119" s="438">
        <v>-2.8578863060333748E-2</v>
      </c>
      <c r="L119" s="438">
        <v>-0.1362332847380846</v>
      </c>
      <c r="M119" s="294"/>
      <c r="N119" s="294"/>
      <c r="O119" s="294"/>
      <c r="P119" s="166"/>
      <c r="Q119" s="197"/>
      <c r="R119" s="77"/>
      <c r="S119" s="77"/>
    </row>
    <row r="120" spans="1:19" s="265" customFormat="1" ht="12.75" customHeight="1">
      <c r="A120" s="113" t="s">
        <v>1398</v>
      </c>
      <c r="B120" s="192" t="s">
        <v>1399</v>
      </c>
      <c r="C120" s="434" t="s">
        <v>1400</v>
      </c>
      <c r="D120" s="434" t="s">
        <v>79</v>
      </c>
      <c r="E120" s="114" t="s">
        <v>1228</v>
      </c>
      <c r="F120" s="114" t="s">
        <v>1206</v>
      </c>
      <c r="G120" s="114" t="s">
        <v>1211</v>
      </c>
      <c r="H120" s="436">
        <v>258209281.00409999</v>
      </c>
      <c r="I120" s="437">
        <v>744.67364664746117</v>
      </c>
      <c r="J120" s="438">
        <v>-2.9296502531091506E-2</v>
      </c>
      <c r="K120" s="438">
        <v>-1.8961540546557965E-2</v>
      </c>
      <c r="L120" s="438">
        <v>-0.12272124448424837</v>
      </c>
      <c r="M120" s="294"/>
      <c r="N120" s="294"/>
      <c r="O120" s="294"/>
      <c r="P120" s="166"/>
      <c r="Q120" s="197"/>
      <c r="R120" s="77"/>
      <c r="S120" s="77"/>
    </row>
    <row r="121" spans="1:19" s="265" customFormat="1" ht="12.75" customHeight="1">
      <c r="A121" s="113" t="s">
        <v>1401</v>
      </c>
      <c r="B121" s="192">
        <v>56062339448</v>
      </c>
      <c r="C121" s="434" t="s">
        <v>1402</v>
      </c>
      <c r="D121" s="434" t="s">
        <v>79</v>
      </c>
      <c r="E121" s="114" t="s">
        <v>1218</v>
      </c>
      <c r="F121" s="114" t="s">
        <v>1206</v>
      </c>
      <c r="G121" s="114" t="s">
        <v>1215</v>
      </c>
      <c r="H121" s="436">
        <v>1650311270.7527001</v>
      </c>
      <c r="I121" s="437">
        <v>176.53123937120594</v>
      </c>
      <c r="J121" s="438">
        <v>-6.0916888800424118E-3</v>
      </c>
      <c r="K121" s="438">
        <v>-2.6736516617698047E-4</v>
      </c>
      <c r="L121" s="438">
        <v>-1.4623197236166563E-3</v>
      </c>
      <c r="M121" s="294"/>
      <c r="N121" s="294"/>
      <c r="O121" s="294"/>
      <c r="P121" s="166"/>
      <c r="Q121" s="197"/>
      <c r="R121" s="77"/>
      <c r="S121" s="77"/>
    </row>
    <row r="122" spans="1:19" s="265" customFormat="1" ht="12.75" customHeight="1">
      <c r="A122" s="113" t="s">
        <v>1403</v>
      </c>
      <c r="B122" s="192">
        <v>88183360964</v>
      </c>
      <c r="C122" s="434" t="s">
        <v>1404</v>
      </c>
      <c r="D122" s="434" t="s">
        <v>79</v>
      </c>
      <c r="E122" s="114" t="s">
        <v>1210</v>
      </c>
      <c r="F122" s="114" t="s">
        <v>1206</v>
      </c>
      <c r="G122" s="114" t="s">
        <v>1259</v>
      </c>
      <c r="H122" s="436">
        <v>249111957.70550001</v>
      </c>
      <c r="I122" s="437">
        <v>2052.8349575106881</v>
      </c>
      <c r="J122" s="438">
        <v>-6.7578610460716781E-4</v>
      </c>
      <c r="K122" s="438">
        <v>-3.2520674937215555E-2</v>
      </c>
      <c r="L122" s="438">
        <v>-0.16103335392386375</v>
      </c>
      <c r="M122" s="294"/>
      <c r="N122" s="294"/>
      <c r="O122" s="294"/>
      <c r="P122" s="166"/>
      <c r="Q122" s="197"/>
      <c r="R122" s="77"/>
      <c r="S122" s="77"/>
    </row>
    <row r="123" spans="1:19" ht="18.75" customHeight="1">
      <c r="A123" s="578" t="s">
        <v>415</v>
      </c>
      <c r="B123" s="579"/>
      <c r="C123" s="579"/>
      <c r="D123" s="579"/>
      <c r="E123" s="580"/>
      <c r="F123" s="580"/>
      <c r="G123" s="580"/>
      <c r="H123" s="581">
        <f>SUM(H11:H122)</f>
        <v>16842694114.857899</v>
      </c>
      <c r="I123" s="581"/>
      <c r="J123" s="582">
        <v>-8.4752124104858773E-5</v>
      </c>
      <c r="K123" s="582"/>
      <c r="L123" s="582"/>
      <c r="M123" s="294"/>
      <c r="N123" s="294"/>
      <c r="O123" s="294"/>
      <c r="P123" s="166"/>
    </row>
    <row r="124" spans="1:19" ht="12.75" customHeight="1">
      <c r="A124" s="22" t="s">
        <v>313</v>
      </c>
      <c r="M124" s="166"/>
      <c r="N124" s="166"/>
      <c r="O124" s="166"/>
      <c r="P124" s="166"/>
    </row>
    <row r="125" spans="1:19" s="265" customFormat="1" ht="12.75" customHeight="1">
      <c r="A125" s="22"/>
      <c r="F125" s="226" t="s">
        <v>466</v>
      </c>
      <c r="G125" s="226"/>
      <c r="M125" s="166"/>
      <c r="N125" s="166"/>
      <c r="O125" s="166"/>
      <c r="P125" s="166"/>
    </row>
    <row r="126" spans="1:19" ht="12.75" customHeight="1">
      <c r="A126" s="46" t="s">
        <v>420</v>
      </c>
      <c r="C126" s="225"/>
      <c r="F126" s="226" t="s">
        <v>467</v>
      </c>
      <c r="G126" s="226"/>
      <c r="M126" s="166"/>
      <c r="N126" s="166"/>
      <c r="O126" s="166"/>
      <c r="P126" s="166"/>
    </row>
    <row r="127" spans="1:19" ht="12.75" customHeight="1">
      <c r="A127" s="47" t="s">
        <v>468</v>
      </c>
      <c r="F127" s="226"/>
      <c r="G127" s="226"/>
      <c r="M127" s="166"/>
      <c r="N127" s="166"/>
      <c r="O127" s="166"/>
      <c r="P127" s="166"/>
    </row>
    <row r="128" spans="1:19" ht="12.75" customHeight="1">
      <c r="A128" s="34" t="s">
        <v>109</v>
      </c>
      <c r="M128" s="166"/>
      <c r="N128" s="166"/>
      <c r="O128" s="166"/>
      <c r="P128" s="166"/>
    </row>
    <row r="129" spans="1:12" ht="12.75" customHeight="1">
      <c r="A129" s="538" t="s">
        <v>110</v>
      </c>
      <c r="H129" s="134"/>
    </row>
    <row r="130" spans="1:12" ht="12.75" customHeight="1">
      <c r="A130" s="538" t="s">
        <v>469</v>
      </c>
      <c r="H130" s="77"/>
    </row>
    <row r="131" spans="1:12" ht="12.75" customHeight="1">
      <c r="A131" s="33" t="s">
        <v>1430</v>
      </c>
      <c r="B131" s="49"/>
      <c r="C131" s="49"/>
      <c r="D131" s="49"/>
      <c r="E131" s="49"/>
      <c r="F131" s="49"/>
      <c r="G131" s="49"/>
      <c r="H131" s="49"/>
      <c r="I131" s="49"/>
      <c r="J131" s="49"/>
    </row>
    <row r="132" spans="1:12" s="265" customFormat="1" ht="12.75" customHeight="1">
      <c r="A132" s="57" t="s">
        <v>1550</v>
      </c>
      <c r="B132" s="49"/>
      <c r="C132" s="49"/>
      <c r="D132" s="49"/>
      <c r="E132" s="49"/>
      <c r="F132" s="49"/>
      <c r="G132" s="49"/>
      <c r="H132" s="49"/>
      <c r="I132" s="49"/>
      <c r="J132" s="49"/>
    </row>
    <row r="133" spans="1:12" s="265" customFormat="1" ht="12.75" customHeight="1">
      <c r="A133" s="57" t="s">
        <v>1597</v>
      </c>
      <c r="B133" s="49"/>
      <c r="C133" s="49"/>
      <c r="D133" s="49"/>
      <c r="E133" s="49"/>
      <c r="F133" s="49"/>
      <c r="G133" s="49"/>
      <c r="H133" s="49"/>
      <c r="I133" s="49"/>
      <c r="J133" s="49"/>
    </row>
    <row r="134" spans="1:12" s="265" customFormat="1" ht="12.75" customHeight="1">
      <c r="A134" s="1046" t="s">
        <v>1598</v>
      </c>
      <c r="B134" s="49"/>
      <c r="C134" s="49"/>
      <c r="D134" s="49"/>
      <c r="E134" s="49"/>
      <c r="F134" s="49"/>
      <c r="G134" s="49"/>
      <c r="H134" s="49"/>
      <c r="I134" s="49"/>
      <c r="J134" s="49"/>
    </row>
    <row r="135" spans="1:12" s="265" customFormat="1">
      <c r="A135" s="617" t="s">
        <v>409</v>
      </c>
      <c r="B135" s="618"/>
      <c r="C135" s="618"/>
      <c r="D135" s="601"/>
      <c r="E135" s="999"/>
      <c r="F135" s="999"/>
      <c r="G135" s="999"/>
      <c r="H135" s="999"/>
      <c r="I135" s="999"/>
      <c r="J135" s="999"/>
      <c r="K135" s="999"/>
      <c r="L135" s="999"/>
    </row>
    <row r="136" spans="1:12" s="265" customFormat="1">
      <c r="A136" s="601" t="s">
        <v>176</v>
      </c>
      <c r="B136" s="601"/>
      <c r="C136" s="601"/>
      <c r="D136" s="601"/>
      <c r="E136" s="50"/>
      <c r="F136" s="50"/>
      <c r="G136" s="50"/>
      <c r="H136" s="50"/>
      <c r="I136" s="50"/>
      <c r="J136" s="50"/>
    </row>
    <row r="137" spans="1:12" ht="12.75" customHeight="1">
      <c r="A137" s="601" t="s">
        <v>235</v>
      </c>
      <c r="B137" s="601"/>
      <c r="C137" s="601"/>
      <c r="D137" s="601"/>
    </row>
    <row r="138" spans="1:12" ht="12.75" customHeight="1">
      <c r="A138" s="622" t="s">
        <v>81</v>
      </c>
    </row>
    <row r="139" spans="1:12" ht="12.75" customHeight="1"/>
    <row r="140" spans="1:12" ht="12.75" customHeight="1">
      <c r="L140" s="35" t="s">
        <v>1119</v>
      </c>
    </row>
    <row r="141" spans="1:12" ht="12.75" customHeight="1"/>
    <row r="142" spans="1:12" ht="12.75" customHeight="1"/>
    <row r="143" spans="1:12" ht="12.75" customHeight="1"/>
    <row r="144" spans="1:12">
      <c r="A144" s="54"/>
      <c r="B144" s="54"/>
      <c r="C144" s="54"/>
      <c r="D144" s="54"/>
      <c r="E144" s="54"/>
      <c r="F144" s="54"/>
      <c r="G144" s="54"/>
      <c r="H144" s="54"/>
      <c r="I144" s="54"/>
      <c r="J144" s="54"/>
      <c r="K144" s="54"/>
    </row>
    <row r="145" spans="1:1" ht="12.75" customHeight="1"/>
    <row r="146" spans="1:1" ht="12.75" customHeight="1">
      <c r="A146" s="34"/>
    </row>
    <row r="147" spans="1:1" ht="12.75" customHeight="1">
      <c r="A147" s="54"/>
    </row>
    <row r="148" spans="1:1" ht="12.75" customHeight="1">
      <c r="A148" s="34"/>
    </row>
    <row r="149" spans="1:1" ht="12.75" customHeight="1">
      <c r="A149" s="34"/>
    </row>
    <row r="150" spans="1:1" ht="12.75" customHeight="1">
      <c r="A150" s="54"/>
    </row>
    <row r="151" spans="1:1" ht="12.75" customHeight="1"/>
    <row r="152" spans="1:1" ht="12.75" customHeight="1">
      <c r="A152" s="34"/>
    </row>
    <row r="153" spans="1:1" ht="12.75" customHeight="1">
      <c r="A153" s="54"/>
    </row>
    <row r="154" spans="1:1" ht="12.75" customHeight="1">
      <c r="A154" s="57"/>
    </row>
    <row r="155" spans="1:1" ht="12.75" customHeight="1">
      <c r="A155" s="34"/>
    </row>
    <row r="156" spans="1:1" ht="12.75" customHeight="1">
      <c r="A156" s="54"/>
    </row>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sheetData>
  <mergeCells count="3">
    <mergeCell ref="K8:L8"/>
    <mergeCell ref="H6:I6"/>
    <mergeCell ref="H7:I7"/>
  </mergeCells>
  <hyperlinks>
    <hyperlink ref="A138" location="'2 Sadržaj'!A1" display="Sadržaj / Contents"/>
  </hyperlinks>
  <pageMargins left="0.7" right="0.7" top="0.75" bottom="0.75" header="0.3" footer="0.3"/>
  <pageSetup paperSize="9" scale="38" orientation="portrait" r:id="rId1"/>
  <ignoredErrors>
    <ignoredError sqref="B17:B12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3" t="s">
        <v>708</v>
      </c>
      <c r="M1" s="139" t="str">
        <f>Naslovnica!A20</f>
        <v>Kolovoz 2022.</v>
      </c>
    </row>
    <row r="2" spans="1:13" ht="12.75" customHeight="1">
      <c r="A2" s="543" t="s">
        <v>709</v>
      </c>
      <c r="M2" s="537" t="str">
        <f>Naslovnica!A24</f>
        <v>August 2022</v>
      </c>
    </row>
    <row r="3" spans="1:13" ht="12.75" customHeight="1">
      <c r="A3" s="11"/>
      <c r="M3" s="12"/>
    </row>
    <row r="4" spans="1:13" ht="12.75" customHeight="1">
      <c r="A4" s="64"/>
      <c r="B4" s="64"/>
      <c r="C4" s="64"/>
      <c r="D4" s="64"/>
      <c r="E4" s="64"/>
      <c r="F4" s="64"/>
      <c r="G4" s="64"/>
      <c r="H4" s="64"/>
      <c r="I4" s="64"/>
      <c r="J4" s="64"/>
      <c r="K4" s="64"/>
      <c r="L4" s="64"/>
      <c r="M4" s="14" t="s">
        <v>433</v>
      </c>
    </row>
    <row r="5" spans="1:13" ht="25.5" customHeight="1">
      <c r="A5" s="1162" t="s">
        <v>426</v>
      </c>
      <c r="B5" s="1163" t="s">
        <v>427</v>
      </c>
      <c r="C5" s="1164"/>
      <c r="D5" s="1159" t="s">
        <v>428</v>
      </c>
      <c r="E5" s="1160"/>
      <c r="F5" s="1159" t="s">
        <v>429</v>
      </c>
      <c r="G5" s="1160"/>
      <c r="H5" s="1159" t="s">
        <v>430</v>
      </c>
      <c r="I5" s="1160"/>
      <c r="J5" s="1159" t="s">
        <v>431</v>
      </c>
      <c r="K5" s="1160"/>
      <c r="L5" s="1159" t="s">
        <v>432</v>
      </c>
      <c r="M5" s="1160"/>
    </row>
    <row r="6" spans="1:13" ht="12.75" customHeight="1">
      <c r="A6" s="1162"/>
      <c r="B6" s="583" t="s">
        <v>31</v>
      </c>
      <c r="C6" s="583" t="s">
        <v>32</v>
      </c>
      <c r="D6" s="583" t="s">
        <v>31</v>
      </c>
      <c r="E6" s="583" t="s">
        <v>32</v>
      </c>
      <c r="F6" s="583" t="s">
        <v>31</v>
      </c>
      <c r="G6" s="583" t="s">
        <v>32</v>
      </c>
      <c r="H6" s="583" t="s">
        <v>31</v>
      </c>
      <c r="I6" s="583" t="s">
        <v>32</v>
      </c>
      <c r="J6" s="583" t="s">
        <v>31</v>
      </c>
      <c r="K6" s="583" t="s">
        <v>32</v>
      </c>
      <c r="L6" s="583" t="s">
        <v>31</v>
      </c>
      <c r="M6" s="583" t="s">
        <v>32</v>
      </c>
    </row>
    <row r="7" spans="1:13" ht="12.75" customHeight="1">
      <c r="A7" s="1162"/>
      <c r="B7" s="584" t="s">
        <v>29</v>
      </c>
      <c r="C7" s="584" t="s">
        <v>30</v>
      </c>
      <c r="D7" s="584" t="s">
        <v>29</v>
      </c>
      <c r="E7" s="584" t="s">
        <v>30</v>
      </c>
      <c r="F7" s="584" t="s">
        <v>29</v>
      </c>
      <c r="G7" s="584" t="s">
        <v>30</v>
      </c>
      <c r="H7" s="584" t="s">
        <v>29</v>
      </c>
      <c r="I7" s="584" t="s">
        <v>30</v>
      </c>
      <c r="J7" s="584" t="s">
        <v>29</v>
      </c>
      <c r="K7" s="584" t="s">
        <v>30</v>
      </c>
      <c r="L7" s="584" t="s">
        <v>29</v>
      </c>
      <c r="M7" s="584" t="s">
        <v>30</v>
      </c>
    </row>
    <row r="8" spans="1:13" ht="21.75">
      <c r="A8" s="130" t="s">
        <v>1174</v>
      </c>
      <c r="B8" s="990">
        <v>282333.12080000003</v>
      </c>
      <c r="C8" s="991">
        <v>0.13555401624821561</v>
      </c>
      <c r="D8" s="990">
        <v>202331.85715999999</v>
      </c>
      <c r="E8" s="991">
        <v>0.1771880251436358</v>
      </c>
      <c r="F8" s="990">
        <v>14379.61695</v>
      </c>
      <c r="G8" s="991">
        <v>2.3906122630024083E-2</v>
      </c>
      <c r="H8" s="990">
        <v>1798416.71478</v>
      </c>
      <c r="I8" s="991">
        <v>0.16118240855657265</v>
      </c>
      <c r="J8" s="990">
        <v>309661.94582999998</v>
      </c>
      <c r="K8" s="991">
        <v>0.16658988893882395</v>
      </c>
      <c r="L8" s="990">
        <v>2607123.2555200001</v>
      </c>
      <c r="M8" s="991">
        <v>0.15479253127451451</v>
      </c>
    </row>
    <row r="9" spans="1:13" ht="21.75">
      <c r="A9" s="130" t="s">
        <v>1175</v>
      </c>
      <c r="B9" s="990">
        <v>6969.9828899999993</v>
      </c>
      <c r="C9" s="991">
        <v>3.3464340678263232E-3</v>
      </c>
      <c r="D9" s="990">
        <v>5525.6212000000005</v>
      </c>
      <c r="E9" s="991">
        <v>4.8389508299010722E-3</v>
      </c>
      <c r="F9" s="990">
        <v>1361.64257</v>
      </c>
      <c r="G9" s="991">
        <v>2.2637316675310432E-3</v>
      </c>
      <c r="H9" s="990">
        <v>11293.10745</v>
      </c>
      <c r="I9" s="991">
        <v>1.0121404254752186E-3</v>
      </c>
      <c r="J9" s="990">
        <v>10465.01851</v>
      </c>
      <c r="K9" s="991">
        <v>5.6299015581356597E-3</v>
      </c>
      <c r="L9" s="990">
        <v>35615.372620000002</v>
      </c>
      <c r="M9" s="991">
        <v>2.1145888167973291E-3</v>
      </c>
    </row>
    <row r="10" spans="1:13" ht="21.75">
      <c r="A10" s="130" t="s">
        <v>1176</v>
      </c>
      <c r="B10" s="990">
        <v>1809775.3379899999</v>
      </c>
      <c r="C10" s="991">
        <v>0.86891086272976992</v>
      </c>
      <c r="D10" s="990">
        <v>962734.27328999992</v>
      </c>
      <c r="E10" s="991">
        <v>0.84309503711742861</v>
      </c>
      <c r="F10" s="990">
        <v>587426.65052999998</v>
      </c>
      <c r="G10" s="991">
        <v>0.97659719257782329</v>
      </c>
      <c r="H10" s="990">
        <v>9671089.2438199986</v>
      </c>
      <c r="I10" s="991">
        <v>0.86676766562145691</v>
      </c>
      <c r="J10" s="990">
        <v>1567717.12995</v>
      </c>
      <c r="K10" s="991">
        <v>0.84339011003062903</v>
      </c>
      <c r="L10" s="990">
        <v>14598742.635579998</v>
      </c>
      <c r="M10" s="991">
        <v>0.86677003904669048</v>
      </c>
    </row>
    <row r="11" spans="1:13" ht="22.5">
      <c r="A11" s="130" t="s">
        <v>1177</v>
      </c>
      <c r="B11" s="872">
        <v>660109.49471000012</v>
      </c>
      <c r="C11" s="873">
        <v>0.31693232773390134</v>
      </c>
      <c r="D11" s="872">
        <v>383935.52846</v>
      </c>
      <c r="E11" s="873">
        <v>0.33622376142433064</v>
      </c>
      <c r="F11" s="872">
        <v>0</v>
      </c>
      <c r="G11" s="873">
        <v>0</v>
      </c>
      <c r="H11" s="872">
        <v>7180443.1415499989</v>
      </c>
      <c r="I11" s="873">
        <v>0.6435444636089982</v>
      </c>
      <c r="J11" s="872">
        <v>518862.77739</v>
      </c>
      <c r="K11" s="873">
        <v>0.2791343709612375</v>
      </c>
      <c r="L11" s="872">
        <v>8743350.9421099983</v>
      </c>
      <c r="M11" s="873">
        <v>0.51911831221829841</v>
      </c>
    </row>
    <row r="12" spans="1:13" ht="22.5">
      <c r="A12" s="80" t="s">
        <v>1178</v>
      </c>
      <c r="B12" s="872">
        <v>534544.61976000003</v>
      </c>
      <c r="C12" s="873">
        <v>0.25664601399590126</v>
      </c>
      <c r="D12" s="872">
        <v>53310.069000000003</v>
      </c>
      <c r="E12" s="873">
        <v>4.6685212991008758E-2</v>
      </c>
      <c r="F12" s="872">
        <v>0</v>
      </c>
      <c r="G12" s="873">
        <v>0</v>
      </c>
      <c r="H12" s="872">
        <v>0</v>
      </c>
      <c r="I12" s="873">
        <v>0</v>
      </c>
      <c r="J12" s="872">
        <v>1034.08077</v>
      </c>
      <c r="K12" s="873">
        <v>5.5630794467282057E-4</v>
      </c>
      <c r="L12" s="872">
        <v>588888.76953000005</v>
      </c>
      <c r="M12" s="873">
        <v>3.4964048240404957E-2</v>
      </c>
    </row>
    <row r="13" spans="1:13" ht="22.5">
      <c r="A13" s="80" t="s">
        <v>1179</v>
      </c>
      <c r="B13" s="872">
        <v>5575.4213600000003</v>
      </c>
      <c r="C13" s="873">
        <v>2.6768760090299984E-3</v>
      </c>
      <c r="D13" s="872">
        <v>227264.13222</v>
      </c>
      <c r="E13" s="873">
        <v>0.19902195995858635</v>
      </c>
      <c r="F13" s="872">
        <v>0</v>
      </c>
      <c r="G13" s="873">
        <v>0</v>
      </c>
      <c r="H13" s="872">
        <v>5673680.1857399996</v>
      </c>
      <c r="I13" s="873">
        <v>0.50850141138125815</v>
      </c>
      <c r="J13" s="872">
        <v>383034.14504000003</v>
      </c>
      <c r="K13" s="873">
        <v>0.20606218019769718</v>
      </c>
      <c r="L13" s="872">
        <v>6289553.8843599996</v>
      </c>
      <c r="M13" s="873">
        <v>0.37342920565270943</v>
      </c>
    </row>
    <row r="14" spans="1:13" ht="22.5">
      <c r="A14" s="80" t="s">
        <v>1180</v>
      </c>
      <c r="B14" s="872">
        <v>0</v>
      </c>
      <c r="C14" s="873">
        <v>0</v>
      </c>
      <c r="D14" s="872">
        <v>114.22311000000001</v>
      </c>
      <c r="E14" s="873">
        <v>1.0002857469281127E-4</v>
      </c>
      <c r="F14" s="872">
        <v>0</v>
      </c>
      <c r="G14" s="873">
        <v>0</v>
      </c>
      <c r="H14" s="872">
        <v>1688.6849199999999</v>
      </c>
      <c r="I14" s="873">
        <v>1.5134773852013472E-4</v>
      </c>
      <c r="J14" s="872">
        <v>0</v>
      </c>
      <c r="K14" s="873">
        <v>0</v>
      </c>
      <c r="L14" s="872">
        <v>1802.9080299999998</v>
      </c>
      <c r="M14" s="873">
        <v>1.0704392169720624E-4</v>
      </c>
    </row>
    <row r="15" spans="1:13" ht="22.5">
      <c r="A15" s="80" t="s">
        <v>1181</v>
      </c>
      <c r="B15" s="872">
        <v>1925.40563</v>
      </c>
      <c r="C15" s="873">
        <v>9.2442737612180928E-4</v>
      </c>
      <c r="D15" s="872">
        <v>24269.541819999999</v>
      </c>
      <c r="E15" s="873">
        <v>2.1253559605426402E-2</v>
      </c>
      <c r="F15" s="872">
        <v>0</v>
      </c>
      <c r="G15" s="873">
        <v>0</v>
      </c>
      <c r="H15" s="872">
        <v>367836.46626000002</v>
      </c>
      <c r="I15" s="873">
        <v>3.296720226156153E-2</v>
      </c>
      <c r="J15" s="872">
        <v>4583.3641299999999</v>
      </c>
      <c r="K15" s="873">
        <v>2.4657279709856999E-3</v>
      </c>
      <c r="L15" s="872">
        <v>398614.77784</v>
      </c>
      <c r="M15" s="873">
        <v>2.3666924965914223E-2</v>
      </c>
    </row>
    <row r="16" spans="1:13" ht="22.5">
      <c r="A16" s="871" t="s">
        <v>1182</v>
      </c>
      <c r="B16" s="872">
        <v>0</v>
      </c>
      <c r="C16" s="873">
        <v>0</v>
      </c>
      <c r="D16" s="872">
        <v>0</v>
      </c>
      <c r="E16" s="873">
        <v>0</v>
      </c>
      <c r="F16" s="872">
        <v>0</v>
      </c>
      <c r="G16" s="873">
        <v>0</v>
      </c>
      <c r="H16" s="872">
        <v>0</v>
      </c>
      <c r="I16" s="873">
        <v>0</v>
      </c>
      <c r="J16" s="872">
        <v>0</v>
      </c>
      <c r="K16" s="873">
        <v>0</v>
      </c>
      <c r="L16" s="872">
        <v>0</v>
      </c>
      <c r="M16" s="873">
        <v>0</v>
      </c>
    </row>
    <row r="17" spans="1:13" ht="22.5">
      <c r="A17" s="871" t="s">
        <v>1183</v>
      </c>
      <c r="B17" s="872">
        <v>7979.9312900000004</v>
      </c>
      <c r="C17" s="873">
        <v>3.8313313460327969E-3</v>
      </c>
      <c r="D17" s="872">
        <v>1449.6522500000001</v>
      </c>
      <c r="E17" s="873">
        <v>1.2695035914161933E-3</v>
      </c>
      <c r="F17" s="872">
        <v>0</v>
      </c>
      <c r="G17" s="873">
        <v>0</v>
      </c>
      <c r="H17" s="872">
        <v>27731.429920000002</v>
      </c>
      <c r="I17" s="873">
        <v>2.4854187744636231E-3</v>
      </c>
      <c r="J17" s="872">
        <v>72783.839260000008</v>
      </c>
      <c r="K17" s="873">
        <v>3.9155769257876775E-2</v>
      </c>
      <c r="L17" s="872">
        <v>109944.85272000001</v>
      </c>
      <c r="M17" s="873">
        <v>6.5277474001658063E-3</v>
      </c>
    </row>
    <row r="18" spans="1:13" ht="22.5">
      <c r="A18" s="80" t="s">
        <v>1184</v>
      </c>
      <c r="B18" s="872">
        <v>0</v>
      </c>
      <c r="C18" s="873">
        <v>0</v>
      </c>
      <c r="D18" s="872">
        <v>0</v>
      </c>
      <c r="E18" s="873">
        <v>0</v>
      </c>
      <c r="F18" s="872">
        <v>0</v>
      </c>
      <c r="G18" s="873">
        <v>0</v>
      </c>
      <c r="H18" s="872">
        <v>92492.902099999992</v>
      </c>
      <c r="I18" s="873">
        <v>8.2896408893135733E-3</v>
      </c>
      <c r="J18" s="872">
        <v>3499.6269400000001</v>
      </c>
      <c r="K18" s="873">
        <v>1.8827061933595691E-3</v>
      </c>
      <c r="L18" s="872">
        <v>95992.529039999994</v>
      </c>
      <c r="M18" s="873">
        <v>5.6993571447316463E-3</v>
      </c>
    </row>
    <row r="19" spans="1:13" ht="22.5">
      <c r="A19" s="130" t="s">
        <v>1185</v>
      </c>
      <c r="B19" s="872">
        <v>110084.11667</v>
      </c>
      <c r="C19" s="873">
        <v>5.2853679006815424E-2</v>
      </c>
      <c r="D19" s="872">
        <v>77527.910060000009</v>
      </c>
      <c r="E19" s="873">
        <v>6.7893496703200121E-2</v>
      </c>
      <c r="F19" s="872">
        <v>0</v>
      </c>
      <c r="G19" s="873">
        <v>0</v>
      </c>
      <c r="H19" s="872">
        <v>1017013.4726100001</v>
      </c>
      <c r="I19" s="873">
        <v>9.1149442563881314E-2</v>
      </c>
      <c r="J19" s="872">
        <v>53927.721250000002</v>
      </c>
      <c r="K19" s="873">
        <v>2.9011679396645475E-2</v>
      </c>
      <c r="L19" s="872">
        <v>1258553.22059</v>
      </c>
      <c r="M19" s="873">
        <v>7.4723984892675149E-2</v>
      </c>
    </row>
    <row r="20" spans="1:13" ht="22.5">
      <c r="A20" s="80" t="s">
        <v>1186</v>
      </c>
      <c r="B20" s="872">
        <v>1149665.8432799999</v>
      </c>
      <c r="C20" s="873">
        <v>0.55197853499586869</v>
      </c>
      <c r="D20" s="872">
        <v>578798.74482999998</v>
      </c>
      <c r="E20" s="873">
        <v>0.50687127569309798</v>
      </c>
      <c r="F20" s="872">
        <v>587426.65052999998</v>
      </c>
      <c r="G20" s="873">
        <v>0.97659719257782329</v>
      </c>
      <c r="H20" s="872">
        <v>2490646.1022700001</v>
      </c>
      <c r="I20" s="873">
        <v>0.22322320201245877</v>
      </c>
      <c r="J20" s="872">
        <v>1048854.35256</v>
      </c>
      <c r="K20" s="873">
        <v>0.56425573906939153</v>
      </c>
      <c r="L20" s="872">
        <v>5855391.6934700012</v>
      </c>
      <c r="M20" s="873">
        <v>0.34765172682839224</v>
      </c>
    </row>
    <row r="21" spans="1:13" ht="18" customHeight="1">
      <c r="A21" s="80" t="s">
        <v>1187</v>
      </c>
      <c r="B21" s="872">
        <v>1047007.4928</v>
      </c>
      <c r="C21" s="873">
        <v>0.50269012111955758</v>
      </c>
      <c r="D21" s="872">
        <v>214701.98543999999</v>
      </c>
      <c r="E21" s="873">
        <v>0.1880209143953436</v>
      </c>
      <c r="F21" s="872">
        <v>0</v>
      </c>
      <c r="G21" s="873">
        <v>0</v>
      </c>
      <c r="H21" s="872">
        <v>8866.5322400000005</v>
      </c>
      <c r="I21" s="873">
        <v>7.9465955261794172E-4</v>
      </c>
      <c r="J21" s="872">
        <v>130384.94318</v>
      </c>
      <c r="K21" s="873">
        <v>7.0143630808208804E-2</v>
      </c>
      <c r="L21" s="872">
        <v>1400960.9536600001</v>
      </c>
      <c r="M21" s="873">
        <v>8.3179148425238561E-2</v>
      </c>
    </row>
    <row r="22" spans="1:13" ht="22.5">
      <c r="A22" s="80" t="s">
        <v>1188</v>
      </c>
      <c r="B22" s="872">
        <v>4656.9861200000005</v>
      </c>
      <c r="C22" s="873">
        <v>2.2359161064400158E-3</v>
      </c>
      <c r="D22" s="872">
        <v>121846.76097</v>
      </c>
      <c r="E22" s="873">
        <v>0.10670483259267556</v>
      </c>
      <c r="F22" s="872">
        <v>0</v>
      </c>
      <c r="G22" s="873">
        <v>0</v>
      </c>
      <c r="H22" s="872">
        <v>2296977.33739</v>
      </c>
      <c r="I22" s="873">
        <v>0.20586571321189806</v>
      </c>
      <c r="J22" s="872">
        <v>471019.47232999996</v>
      </c>
      <c r="K22" s="873">
        <v>0.253395945611462</v>
      </c>
      <c r="L22" s="872">
        <v>2894500.55681</v>
      </c>
      <c r="M22" s="873">
        <v>0.17185496198366235</v>
      </c>
    </row>
    <row r="23" spans="1:13" ht="18" customHeight="1">
      <c r="A23" s="80" t="s">
        <v>1180</v>
      </c>
      <c r="B23" s="872">
        <v>0</v>
      </c>
      <c r="C23" s="873">
        <v>0</v>
      </c>
      <c r="D23" s="872">
        <v>0</v>
      </c>
      <c r="E23" s="873">
        <v>0</v>
      </c>
      <c r="F23" s="872">
        <v>0</v>
      </c>
      <c r="G23" s="873">
        <v>0</v>
      </c>
      <c r="H23" s="872">
        <v>0</v>
      </c>
      <c r="I23" s="873">
        <v>0</v>
      </c>
      <c r="J23" s="872">
        <v>0</v>
      </c>
      <c r="K23" s="873">
        <v>0</v>
      </c>
      <c r="L23" s="872">
        <v>0</v>
      </c>
      <c r="M23" s="873">
        <v>0</v>
      </c>
    </row>
    <row r="24" spans="1:13" ht="22.5">
      <c r="A24" s="80" t="s">
        <v>1189</v>
      </c>
      <c r="B24" s="872">
        <v>0</v>
      </c>
      <c r="C24" s="873">
        <v>0</v>
      </c>
      <c r="D24" s="872">
        <v>0</v>
      </c>
      <c r="E24" s="873">
        <v>0</v>
      </c>
      <c r="F24" s="872">
        <v>0</v>
      </c>
      <c r="G24" s="873">
        <v>0</v>
      </c>
      <c r="H24" s="872">
        <v>8143.7743300000002</v>
      </c>
      <c r="I24" s="873">
        <v>7.2988265203660695E-4</v>
      </c>
      <c r="J24" s="872">
        <v>938.12661000000003</v>
      </c>
      <c r="K24" s="873">
        <v>5.0468715925544257E-4</v>
      </c>
      <c r="L24" s="872">
        <v>9081.9009399999995</v>
      </c>
      <c r="M24" s="873">
        <v>5.3921901556073485E-4</v>
      </c>
    </row>
    <row r="25" spans="1:13" ht="22.5">
      <c r="A25" s="871" t="s">
        <v>1182</v>
      </c>
      <c r="B25" s="872">
        <v>0</v>
      </c>
      <c r="C25" s="873">
        <v>0</v>
      </c>
      <c r="D25" s="872">
        <v>0</v>
      </c>
      <c r="E25" s="873">
        <v>0</v>
      </c>
      <c r="F25" s="872">
        <v>0</v>
      </c>
      <c r="G25" s="873">
        <v>0</v>
      </c>
      <c r="H25" s="872">
        <v>0</v>
      </c>
      <c r="I25" s="873">
        <v>0</v>
      </c>
      <c r="J25" s="872">
        <v>0</v>
      </c>
      <c r="K25" s="873">
        <v>0</v>
      </c>
      <c r="L25" s="872">
        <v>0</v>
      </c>
      <c r="M25" s="873">
        <v>0</v>
      </c>
    </row>
    <row r="26" spans="1:13" ht="22.5">
      <c r="A26" s="871" t="s">
        <v>1190</v>
      </c>
      <c r="B26" s="872">
        <v>98001.364359999992</v>
      </c>
      <c r="C26" s="873">
        <v>4.7052497769871061E-2</v>
      </c>
      <c r="D26" s="872">
        <v>242249.99841999999</v>
      </c>
      <c r="E26" s="873">
        <v>0.21214552870507886</v>
      </c>
      <c r="F26" s="872">
        <v>587426.65052999998</v>
      </c>
      <c r="G26" s="873">
        <v>0.97659719257782329</v>
      </c>
      <c r="H26" s="872">
        <v>21283.862829999998</v>
      </c>
      <c r="I26" s="873">
        <v>1.907558045993124E-3</v>
      </c>
      <c r="J26" s="872">
        <v>446511.81043999997</v>
      </c>
      <c r="K26" s="873">
        <v>0.24021147549046523</v>
      </c>
      <c r="L26" s="872">
        <v>1395473.68658</v>
      </c>
      <c r="M26" s="873">
        <v>8.2853353333159907E-2</v>
      </c>
    </row>
    <row r="27" spans="1:13" ht="22.5">
      <c r="A27" s="80" t="s">
        <v>1184</v>
      </c>
      <c r="B27" s="872">
        <v>0</v>
      </c>
      <c r="C27" s="873">
        <v>0</v>
      </c>
      <c r="D27" s="872">
        <v>0</v>
      </c>
      <c r="E27" s="873">
        <v>0</v>
      </c>
      <c r="F27" s="872">
        <v>0</v>
      </c>
      <c r="G27" s="873">
        <v>0</v>
      </c>
      <c r="H27" s="872">
        <v>155374.59547999999</v>
      </c>
      <c r="I27" s="873">
        <v>1.3925388549912997E-2</v>
      </c>
      <c r="J27" s="872">
        <v>0</v>
      </c>
      <c r="K27" s="873">
        <v>0</v>
      </c>
      <c r="L27" s="872">
        <v>155374.59547999999</v>
      </c>
      <c r="M27" s="873">
        <v>9.2250440707706081E-3</v>
      </c>
    </row>
    <row r="28" spans="1:13" ht="22.5">
      <c r="A28" s="80" t="s">
        <v>1185</v>
      </c>
      <c r="B28" s="872">
        <v>0</v>
      </c>
      <c r="C28" s="873">
        <v>0</v>
      </c>
      <c r="D28" s="872">
        <v>0</v>
      </c>
      <c r="E28" s="873">
        <v>0</v>
      </c>
      <c r="F28" s="872">
        <v>0</v>
      </c>
      <c r="G28" s="873">
        <v>0</v>
      </c>
      <c r="H28" s="872">
        <v>0</v>
      </c>
      <c r="I28" s="873">
        <v>0</v>
      </c>
      <c r="J28" s="872">
        <v>0</v>
      </c>
      <c r="K28" s="873">
        <v>0</v>
      </c>
      <c r="L28" s="872">
        <v>0</v>
      </c>
      <c r="M28" s="873">
        <v>0</v>
      </c>
    </row>
    <row r="29" spans="1:13" ht="22.5">
      <c r="A29" s="80" t="s">
        <v>1191</v>
      </c>
      <c r="B29" s="872">
        <v>0.25798000000000004</v>
      </c>
      <c r="C29" s="873">
        <v>1.2386157533563688E-7</v>
      </c>
      <c r="D29" s="872">
        <v>0</v>
      </c>
      <c r="E29" s="873">
        <v>0</v>
      </c>
      <c r="F29" s="872">
        <v>0</v>
      </c>
      <c r="G29" s="873">
        <v>0</v>
      </c>
      <c r="H29" s="872">
        <v>517.23481000000004</v>
      </c>
      <c r="I29" s="873">
        <v>4.6356971540547408E-5</v>
      </c>
      <c r="J29" s="872">
        <v>6270.4974299999994</v>
      </c>
      <c r="K29" s="873">
        <v>3.3733608036821947E-3</v>
      </c>
      <c r="L29" s="872">
        <v>6787.9902199999997</v>
      </c>
      <c r="M29" s="873">
        <v>4.0302282839745399E-4</v>
      </c>
    </row>
    <row r="30" spans="1:13" ht="21.75">
      <c r="A30" s="130" t="s">
        <v>1192</v>
      </c>
      <c r="B30" s="990">
        <v>2099078.6996600004</v>
      </c>
      <c r="C30" s="991">
        <v>1.0078114369073874</v>
      </c>
      <c r="D30" s="990">
        <v>1170591.75165</v>
      </c>
      <c r="E30" s="991">
        <v>1.0251220130909655</v>
      </c>
      <c r="F30" s="990">
        <v>603167.91004999995</v>
      </c>
      <c r="G30" s="991">
        <v>1.0027670468753784</v>
      </c>
      <c r="H30" s="990">
        <v>11481316.300859999</v>
      </c>
      <c r="I30" s="991">
        <v>1.0290085715750454</v>
      </c>
      <c r="J30" s="990">
        <v>1894114.5917199999</v>
      </c>
      <c r="K30" s="991">
        <v>1.0189832613312708</v>
      </c>
      <c r="L30" s="990">
        <v>17248269.253940001</v>
      </c>
      <c r="M30" s="991">
        <v>1.0240801819664</v>
      </c>
    </row>
    <row r="31" spans="1:13" ht="22.5">
      <c r="A31" s="80" t="s">
        <v>1193</v>
      </c>
      <c r="B31" s="872">
        <v>16269.73085</v>
      </c>
      <c r="C31" s="873">
        <v>7.811436907387434E-3</v>
      </c>
      <c r="D31" s="872">
        <v>28686.94744</v>
      </c>
      <c r="E31" s="873">
        <v>2.5122013090965487E-2</v>
      </c>
      <c r="F31" s="872">
        <v>1664.3884399999999</v>
      </c>
      <c r="G31" s="873">
        <v>2.7670468753783098E-3</v>
      </c>
      <c r="H31" s="872">
        <v>323667.45514999999</v>
      </c>
      <c r="I31" s="873">
        <v>2.9008571575045293E-2</v>
      </c>
      <c r="J31" s="872">
        <v>35286.617210000004</v>
      </c>
      <c r="K31" s="873">
        <v>1.8983261331270745E-2</v>
      </c>
      <c r="L31" s="872">
        <v>405575.13909000001</v>
      </c>
      <c r="M31" s="873">
        <v>2.4080181966399859E-2</v>
      </c>
    </row>
    <row r="32" spans="1:13" ht="26.25" customHeight="1">
      <c r="A32" s="585" t="s">
        <v>1194</v>
      </c>
      <c r="B32" s="586">
        <v>2082808.9688100005</v>
      </c>
      <c r="C32" s="587">
        <v>1</v>
      </c>
      <c r="D32" s="586">
        <v>1141904.80421</v>
      </c>
      <c r="E32" s="587">
        <v>1</v>
      </c>
      <c r="F32" s="586">
        <v>601503.52160999994</v>
      </c>
      <c r="G32" s="587">
        <v>1</v>
      </c>
      <c r="H32" s="586">
        <v>11157648.845709998</v>
      </c>
      <c r="I32" s="587">
        <v>1</v>
      </c>
      <c r="J32" s="586">
        <v>1858827.9745099999</v>
      </c>
      <c r="K32" s="587">
        <v>1</v>
      </c>
      <c r="L32" s="586">
        <v>16842694.11485</v>
      </c>
      <c r="M32" s="587">
        <v>1</v>
      </c>
    </row>
    <row r="33" spans="1:13" ht="22.5">
      <c r="A33" s="80" t="s">
        <v>1195</v>
      </c>
      <c r="B33" s="872">
        <v>508.05565000000001</v>
      </c>
      <c r="C33" s="873">
        <v>2.439281074779865E-4</v>
      </c>
      <c r="D33" s="872">
        <v>862.80656999999997</v>
      </c>
      <c r="E33" s="873">
        <v>7.5558537525981641E-4</v>
      </c>
      <c r="F33" s="872">
        <v>0</v>
      </c>
      <c r="G33" s="873">
        <v>0</v>
      </c>
      <c r="H33" s="872">
        <v>1066.4312500000001</v>
      </c>
      <c r="I33" s="873">
        <v>9.5578491915887105E-5</v>
      </c>
      <c r="J33" s="872">
        <v>3850.0798</v>
      </c>
      <c r="K33" s="873">
        <v>2.0712405089636701E-3</v>
      </c>
      <c r="L33" s="872">
        <v>6287.37327</v>
      </c>
      <c r="M33" s="873">
        <v>3.7329973620173386E-4</v>
      </c>
    </row>
    <row r="34" spans="1:13" ht="33">
      <c r="A34" s="80" t="s">
        <v>1196</v>
      </c>
      <c r="B34" s="872">
        <v>0</v>
      </c>
      <c r="C34" s="873">
        <v>0</v>
      </c>
      <c r="D34" s="872">
        <v>12426.87052</v>
      </c>
      <c r="E34" s="873">
        <v>1.0882580118924396E-2</v>
      </c>
      <c r="F34" s="872">
        <v>0</v>
      </c>
      <c r="G34" s="873">
        <v>0</v>
      </c>
      <c r="H34" s="872">
        <v>248678.37654</v>
      </c>
      <c r="I34" s="873">
        <v>2.2287704155128908E-2</v>
      </c>
      <c r="J34" s="872">
        <v>24963.349750000001</v>
      </c>
      <c r="K34" s="873">
        <v>1.3429618067040612E-2</v>
      </c>
      <c r="L34" s="872">
        <v>286068.59681000002</v>
      </c>
      <c r="M34" s="873">
        <v>1.6984729097334658E-2</v>
      </c>
    </row>
    <row r="35" spans="1:13" ht="12.75" customHeight="1">
      <c r="A35" s="22" t="s">
        <v>404</v>
      </c>
      <c r="B35" s="77"/>
      <c r="D35" s="77"/>
      <c r="H35" s="77"/>
    </row>
    <row r="36" spans="1:13" ht="12.75" customHeight="1">
      <c r="A36" s="40" t="s">
        <v>457</v>
      </c>
    </row>
    <row r="37" spans="1:13" ht="12.75" customHeight="1">
      <c r="A37" s="277"/>
    </row>
    <row r="38" spans="1:13" ht="12.75" customHeight="1">
      <c r="A38" s="992"/>
    </row>
    <row r="39" spans="1:13" ht="12.75" customHeight="1"/>
    <row r="40" spans="1:13" ht="12.75" customHeight="1"/>
    <row r="41" spans="1:13" ht="12.75" customHeight="1">
      <c r="A41" s="143" t="s">
        <v>737</v>
      </c>
      <c r="G41" s="139" t="str">
        <f>Naslovnica!A20</f>
        <v>Kolovoz 2022.</v>
      </c>
    </row>
    <row r="42" spans="1:13">
      <c r="A42" s="543" t="s">
        <v>738</v>
      </c>
      <c r="G42" s="537" t="str">
        <f>Naslovnica!A24</f>
        <v>August 2022</v>
      </c>
    </row>
    <row r="43" spans="1:13" ht="12.75" customHeight="1"/>
    <row r="44" spans="1:13">
      <c r="G44" s="14" t="s">
        <v>458</v>
      </c>
    </row>
    <row r="45" spans="1:13" ht="22.5">
      <c r="A45" s="1161" t="s">
        <v>459</v>
      </c>
      <c r="B45" s="588" t="s">
        <v>427</v>
      </c>
      <c r="C45" s="588" t="s">
        <v>428</v>
      </c>
      <c r="D45" s="588" t="s">
        <v>429</v>
      </c>
      <c r="E45" s="588" t="s">
        <v>430</v>
      </c>
      <c r="F45" s="588" t="s">
        <v>461</v>
      </c>
      <c r="G45" s="588" t="s">
        <v>432</v>
      </c>
    </row>
    <row r="46" spans="1:13" ht="22.5">
      <c r="A46" s="1161"/>
      <c r="B46" s="589" t="s">
        <v>460</v>
      </c>
      <c r="C46" s="589" t="s">
        <v>460</v>
      </c>
      <c r="D46" s="589" t="s">
        <v>460</v>
      </c>
      <c r="E46" s="589" t="s">
        <v>460</v>
      </c>
      <c r="F46" s="589" t="s">
        <v>460</v>
      </c>
      <c r="G46" s="589" t="s">
        <v>460</v>
      </c>
    </row>
    <row r="47" spans="1:13" ht="22.5">
      <c r="A47" s="80" t="s">
        <v>462</v>
      </c>
      <c r="B47" s="448">
        <v>38660.386940000004</v>
      </c>
      <c r="C47" s="448">
        <v>19603.461990000007</v>
      </c>
      <c r="D47" s="448">
        <v>8740.7782299999981</v>
      </c>
      <c r="E47" s="448">
        <v>434184.9289900001</v>
      </c>
      <c r="F47" s="448">
        <v>119655.16669000017</v>
      </c>
      <c r="G47" s="448">
        <v>620844.72284000029</v>
      </c>
    </row>
    <row r="48" spans="1:13" ht="22.5">
      <c r="A48" s="449" t="s">
        <v>463</v>
      </c>
      <c r="B48" s="448">
        <v>61078.42852999999</v>
      </c>
      <c r="C48" s="448">
        <v>24097.680760000021</v>
      </c>
      <c r="D48" s="448">
        <v>16204.741210000002</v>
      </c>
      <c r="E48" s="448">
        <v>349124.34520000016</v>
      </c>
      <c r="F48" s="448">
        <v>11889.751450000002</v>
      </c>
      <c r="G48" s="448">
        <v>462394.94715000014</v>
      </c>
    </row>
    <row r="49" spans="1:13" ht="21.75">
      <c r="A49" s="585" t="s">
        <v>464</v>
      </c>
      <c r="B49" s="590">
        <f>B47-B48</f>
        <v>-22418.041589999986</v>
      </c>
      <c r="C49" s="590">
        <f t="shared" ref="C49:D49" si="0">C47-C48</f>
        <v>-4494.218770000014</v>
      </c>
      <c r="D49" s="590">
        <f t="shared" si="0"/>
        <v>-7463.9629800000039</v>
      </c>
      <c r="E49" s="590">
        <f>E47-E48</f>
        <v>85060.583789999946</v>
      </c>
      <c r="F49" s="590">
        <f>F47-F48</f>
        <v>107765.41524000018</v>
      </c>
      <c r="G49" s="590">
        <f>G47-G48</f>
        <v>158449.77569000016</v>
      </c>
    </row>
    <row r="50" spans="1:13" ht="12.75" customHeight="1">
      <c r="A50" s="22" t="s">
        <v>404</v>
      </c>
    </row>
    <row r="51" spans="1:13" ht="12.75" customHeight="1">
      <c r="A51" s="40" t="s">
        <v>457</v>
      </c>
    </row>
    <row r="52" spans="1:13" ht="12.75" customHeight="1"/>
    <row r="53" spans="1:13" ht="12.75" customHeight="1">
      <c r="A53" s="622" t="s">
        <v>81</v>
      </c>
    </row>
    <row r="54" spans="1:13" ht="12.75" customHeight="1"/>
    <row r="55" spans="1:13" ht="12.75" customHeight="1"/>
    <row r="56" spans="1:13" ht="12.75" customHeight="1">
      <c r="M56" s="35" t="s">
        <v>1120</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1" t="s">
        <v>739</v>
      </c>
      <c r="F1" s="276" t="s">
        <v>227</v>
      </c>
      <c r="G1" s="160" t="s">
        <v>1517</v>
      </c>
    </row>
    <row r="2" spans="1:8">
      <c r="A2" s="539" t="s">
        <v>740</v>
      </c>
      <c r="F2" s="540" t="s">
        <v>228</v>
      </c>
      <c r="G2" s="541" t="s">
        <v>1518</v>
      </c>
    </row>
    <row r="3" spans="1:8" ht="12.75" customHeight="1"/>
    <row r="4" spans="1:8" ht="12.75" customHeight="1">
      <c r="C4" s="189"/>
      <c r="G4" s="159" t="s">
        <v>397</v>
      </c>
    </row>
    <row r="5" spans="1:8" ht="22.5" customHeight="1">
      <c r="A5" s="572" t="s">
        <v>410</v>
      </c>
      <c r="B5" s="572" t="s">
        <v>411</v>
      </c>
      <c r="C5" s="572" t="s">
        <v>400</v>
      </c>
      <c r="D5" s="572" t="s">
        <v>412</v>
      </c>
      <c r="E5" s="572"/>
      <c r="F5" s="572" t="s">
        <v>413</v>
      </c>
      <c r="G5" s="572" t="s">
        <v>414</v>
      </c>
    </row>
    <row r="6" spans="1:8" ht="12.75" customHeight="1">
      <c r="A6" s="113" t="s">
        <v>78</v>
      </c>
      <c r="B6" s="192">
        <v>47572962490</v>
      </c>
      <c r="C6" s="282" t="s">
        <v>150</v>
      </c>
      <c r="D6" s="113" t="s">
        <v>77</v>
      </c>
      <c r="E6" s="113"/>
      <c r="F6" s="115">
        <v>11325731.27</v>
      </c>
      <c r="G6" s="116">
        <v>132.24579008552462</v>
      </c>
      <c r="H6" s="291"/>
    </row>
    <row r="7" spans="1:8" ht="12.75" customHeight="1">
      <c r="A7" s="113" t="s">
        <v>1063</v>
      </c>
      <c r="B7" s="192">
        <v>93273216321</v>
      </c>
      <c r="C7" s="282" t="s">
        <v>152</v>
      </c>
      <c r="D7" s="113" t="s">
        <v>103</v>
      </c>
      <c r="E7" s="113"/>
      <c r="F7" s="115">
        <v>1723186529.0999999</v>
      </c>
      <c r="G7" s="116">
        <v>783.49064563695549</v>
      </c>
      <c r="H7" s="291"/>
    </row>
    <row r="8" spans="1:8" ht="12.75" customHeight="1">
      <c r="A8" s="113" t="s">
        <v>1073</v>
      </c>
      <c r="B8" s="192">
        <v>97433886648</v>
      </c>
      <c r="C8" s="282" t="s">
        <v>153</v>
      </c>
      <c r="D8" s="113" t="s">
        <v>103</v>
      </c>
      <c r="E8" s="113"/>
      <c r="F8" s="115">
        <v>28065508.579999998</v>
      </c>
      <c r="G8" s="116">
        <v>676.97216430393905</v>
      </c>
      <c r="H8" s="291"/>
    </row>
    <row r="9" spans="1:8" ht="12.75" customHeight="1">
      <c r="A9" s="113" t="s">
        <v>1064</v>
      </c>
      <c r="B9" s="192">
        <v>48815690681</v>
      </c>
      <c r="C9" s="282" t="s">
        <v>155</v>
      </c>
      <c r="D9" s="113" t="s">
        <v>1065</v>
      </c>
      <c r="E9" s="113"/>
      <c r="F9" s="115">
        <v>1991949.08</v>
      </c>
      <c r="G9" s="116">
        <v>562.24266720288074</v>
      </c>
      <c r="H9" s="291"/>
    </row>
    <row r="10" spans="1:8" ht="12.75" customHeight="1">
      <c r="A10" s="113" t="s">
        <v>854</v>
      </c>
      <c r="B10" s="192" t="s">
        <v>856</v>
      </c>
      <c r="C10" s="282" t="s">
        <v>857</v>
      </c>
      <c r="D10" s="135" t="s">
        <v>855</v>
      </c>
      <c r="E10" s="135"/>
      <c r="F10" s="117">
        <v>151646813.74000001</v>
      </c>
      <c r="G10" s="116">
        <v>137.79811030953996</v>
      </c>
      <c r="H10" s="291"/>
    </row>
    <row r="11" spans="1:8" ht="12.75" customHeight="1">
      <c r="A11" s="113" t="s">
        <v>138</v>
      </c>
      <c r="B11" s="192">
        <v>57255663752</v>
      </c>
      <c r="C11" s="282" t="s">
        <v>151</v>
      </c>
      <c r="D11" s="135" t="s">
        <v>177</v>
      </c>
      <c r="E11" s="135"/>
      <c r="F11" s="117">
        <v>6444121.6900000004</v>
      </c>
      <c r="G11" s="116">
        <v>116.96171753739189</v>
      </c>
      <c r="H11" s="291"/>
    </row>
    <row r="12" spans="1:8" s="265" customFormat="1" ht="12.75" customHeight="1">
      <c r="A12" s="113" t="s">
        <v>178</v>
      </c>
      <c r="B12" s="192">
        <v>13264226136</v>
      </c>
      <c r="C12" s="282" t="s">
        <v>154</v>
      </c>
      <c r="D12" s="135" t="s">
        <v>112</v>
      </c>
      <c r="E12" s="135"/>
      <c r="F12" s="117">
        <v>151241.14000000001</v>
      </c>
      <c r="G12" s="116">
        <v>0.74040100101852446</v>
      </c>
      <c r="H12" s="291"/>
    </row>
    <row r="13" spans="1:8" ht="12.75" customHeight="1">
      <c r="A13" s="113" t="s">
        <v>1418</v>
      </c>
      <c r="B13" s="192" t="s">
        <v>202</v>
      </c>
      <c r="C13" s="283" t="s">
        <v>203</v>
      </c>
      <c r="D13" s="113" t="s">
        <v>112</v>
      </c>
      <c r="E13" s="113"/>
      <c r="F13" s="115">
        <v>108361520.45</v>
      </c>
      <c r="G13" s="116">
        <v>7.8873243491109042</v>
      </c>
    </row>
    <row r="14" spans="1:8" ht="12.75" customHeight="1">
      <c r="A14" s="113" t="s">
        <v>872</v>
      </c>
      <c r="B14" s="192">
        <v>75398635234</v>
      </c>
      <c r="C14" s="282" t="s">
        <v>858</v>
      </c>
      <c r="D14" s="113" t="s">
        <v>911</v>
      </c>
      <c r="E14" s="113"/>
      <c r="F14" s="118">
        <v>50378875.259999998</v>
      </c>
      <c r="G14" s="119">
        <v>5843.1193958501826</v>
      </c>
      <c r="H14" s="291"/>
    </row>
    <row r="15" spans="1:8" ht="12.75" customHeight="1">
      <c r="A15" s="113" t="s">
        <v>147</v>
      </c>
      <c r="B15" s="192">
        <v>81393286204</v>
      </c>
      <c r="C15" s="282" t="s">
        <v>156</v>
      </c>
      <c r="D15" s="113" t="s">
        <v>79</v>
      </c>
      <c r="E15" s="113"/>
      <c r="F15" s="117">
        <v>701.04610000000002</v>
      </c>
      <c r="G15" s="120" t="s">
        <v>140</v>
      </c>
      <c r="H15" s="291"/>
    </row>
    <row r="16" spans="1:8" ht="18.75" customHeight="1">
      <c r="A16" s="578" t="s">
        <v>415</v>
      </c>
      <c r="B16" s="592"/>
      <c r="C16" s="593"/>
      <c r="D16" s="579"/>
      <c r="E16" s="579"/>
      <c r="F16" s="581">
        <f>SUM(F6:F15)</f>
        <v>2081552991.3560998</v>
      </c>
      <c r="G16" s="594"/>
    </row>
    <row r="17" spans="1:7" s="265" customFormat="1">
      <c r="A17" s="278" t="s">
        <v>1427</v>
      </c>
    </row>
    <row r="18" spans="1:7" ht="12.75" customHeight="1">
      <c r="A18" s="22" t="s">
        <v>395</v>
      </c>
    </row>
    <row r="19" spans="1:7" ht="12.75" customHeight="1">
      <c r="A19" s="46" t="s">
        <v>416</v>
      </c>
    </row>
    <row r="20" spans="1:7" ht="12.75" customHeight="1">
      <c r="A20" s="278"/>
    </row>
    <row r="21" spans="1:7" ht="12.75" customHeight="1">
      <c r="A21" s="141" t="s">
        <v>741</v>
      </c>
      <c r="G21" s="160" t="s">
        <v>1517</v>
      </c>
    </row>
    <row r="22" spans="1:7" ht="12.75" customHeight="1">
      <c r="A22" s="539" t="s">
        <v>742</v>
      </c>
      <c r="G22" s="541" t="s">
        <v>1518</v>
      </c>
    </row>
    <row r="23" spans="1:7" ht="12.75" customHeight="1">
      <c r="A23" s="54"/>
    </row>
    <row r="24" spans="1:7" ht="12.75" customHeight="1">
      <c r="A24" s="54"/>
      <c r="G24" s="183" t="s">
        <v>397</v>
      </c>
    </row>
    <row r="25" spans="1:7" ht="21.75">
      <c r="A25" s="572" t="s">
        <v>417</v>
      </c>
      <c r="B25" s="572" t="s">
        <v>411</v>
      </c>
      <c r="C25" s="572" t="s">
        <v>400</v>
      </c>
      <c r="D25" s="572" t="s">
        <v>412</v>
      </c>
      <c r="E25" s="572" t="s">
        <v>418</v>
      </c>
      <c r="F25" s="572" t="s">
        <v>413</v>
      </c>
      <c r="G25" s="572" t="s">
        <v>414</v>
      </c>
    </row>
    <row r="26" spans="1:7">
      <c r="A26" s="113" t="s">
        <v>206</v>
      </c>
      <c r="B26" s="192" t="s">
        <v>212</v>
      </c>
      <c r="C26" s="282" t="s">
        <v>213</v>
      </c>
      <c r="D26" s="113" t="s">
        <v>77</v>
      </c>
      <c r="E26" s="114"/>
      <c r="F26" s="117">
        <v>4889463.13</v>
      </c>
      <c r="G26" s="116">
        <v>80.144000094622925</v>
      </c>
    </row>
    <row r="27" spans="1:7">
      <c r="A27" s="113" t="s">
        <v>207</v>
      </c>
      <c r="B27" s="192" t="s">
        <v>214</v>
      </c>
      <c r="C27" s="282" t="s">
        <v>215</v>
      </c>
      <c r="D27" s="113" t="s">
        <v>210</v>
      </c>
      <c r="E27" s="114"/>
      <c r="F27" s="117">
        <v>327620774.50160003</v>
      </c>
      <c r="G27" s="116">
        <v>866.10498686861092</v>
      </c>
    </row>
    <row r="28" spans="1:7">
      <c r="A28" s="113" t="s">
        <v>208</v>
      </c>
      <c r="B28" s="192" t="s">
        <v>216</v>
      </c>
      <c r="C28" s="282" t="s">
        <v>217</v>
      </c>
      <c r="D28" s="113" t="s">
        <v>210</v>
      </c>
      <c r="E28" s="114"/>
      <c r="F28" s="117">
        <v>5233763.1837999998</v>
      </c>
      <c r="G28" s="116">
        <v>856.13470663946464</v>
      </c>
    </row>
    <row r="29" spans="1:7">
      <c r="A29" s="113" t="s">
        <v>1204</v>
      </c>
      <c r="B29" s="192" t="s">
        <v>1410</v>
      </c>
      <c r="C29" s="282" t="s">
        <v>1411</v>
      </c>
      <c r="D29" s="113" t="s">
        <v>210</v>
      </c>
      <c r="E29" s="114"/>
      <c r="F29" s="117">
        <v>2808626.6444000001</v>
      </c>
      <c r="G29" s="116">
        <v>889.95650686987858</v>
      </c>
    </row>
    <row r="30" spans="1:7" s="265" customFormat="1">
      <c r="A30" s="113" t="s">
        <v>209</v>
      </c>
      <c r="B30" s="192" t="s">
        <v>218</v>
      </c>
      <c r="C30" s="282" t="s">
        <v>219</v>
      </c>
      <c r="D30" s="113" t="s">
        <v>210</v>
      </c>
      <c r="E30" s="114"/>
      <c r="F30" s="117">
        <v>5811043.7005000003</v>
      </c>
      <c r="G30" s="116">
        <v>144.34626654977365</v>
      </c>
    </row>
    <row r="31" spans="1:7" s="265" customFormat="1">
      <c r="A31" s="113" t="s">
        <v>1423</v>
      </c>
      <c r="B31" s="192" t="s">
        <v>1499</v>
      </c>
      <c r="C31" s="282" t="s">
        <v>1500</v>
      </c>
      <c r="D31" s="113" t="s">
        <v>1424</v>
      </c>
      <c r="E31" s="114"/>
      <c r="F31" s="117" t="s">
        <v>140</v>
      </c>
      <c r="G31" s="116" t="s">
        <v>140</v>
      </c>
    </row>
    <row r="32" spans="1:7" s="265" customFormat="1">
      <c r="A32" s="113" t="s">
        <v>1587</v>
      </c>
      <c r="B32" s="192" t="s">
        <v>1591</v>
      </c>
      <c r="C32" s="282" t="s">
        <v>1592</v>
      </c>
      <c r="D32" s="113" t="s">
        <v>1503</v>
      </c>
      <c r="E32" s="114"/>
      <c r="F32" s="117">
        <v>42532.38</v>
      </c>
      <c r="G32" s="116">
        <v>947.22895913090531</v>
      </c>
    </row>
    <row r="33" spans="1:10" s="265" customFormat="1">
      <c r="A33" s="113" t="s">
        <v>1588</v>
      </c>
      <c r="B33" s="192" t="s">
        <v>1593</v>
      </c>
      <c r="C33" s="282" t="s">
        <v>1594</v>
      </c>
      <c r="D33" s="113" t="s">
        <v>1503</v>
      </c>
      <c r="E33" s="114"/>
      <c r="F33" s="117">
        <v>42532.38</v>
      </c>
      <c r="G33" s="116">
        <v>947.22895913090531</v>
      </c>
      <c r="H33"/>
      <c r="I33"/>
      <c r="J33"/>
    </row>
    <row r="34" spans="1:10" ht="12.75" customHeight="1">
      <c r="A34" s="113" t="s">
        <v>180</v>
      </c>
      <c r="B34" s="192" t="s">
        <v>181</v>
      </c>
      <c r="C34" s="282" t="s">
        <v>182</v>
      </c>
      <c r="D34" s="113" t="s">
        <v>177</v>
      </c>
      <c r="E34" s="114" t="s">
        <v>114</v>
      </c>
      <c r="F34" s="117">
        <v>16076528.3059</v>
      </c>
      <c r="G34" s="116">
        <v>159.12549999999999</v>
      </c>
    </row>
    <row r="35" spans="1:10" ht="12.75" customHeight="1">
      <c r="A35" s="113"/>
      <c r="B35" s="192"/>
      <c r="C35" s="282"/>
      <c r="D35" s="113"/>
      <c r="E35" s="114" t="s">
        <v>115</v>
      </c>
      <c r="F35" s="117">
        <v>27769303.974100001</v>
      </c>
      <c r="G35" s="116">
        <v>149.98150000000001</v>
      </c>
    </row>
    <row r="36" spans="1:10" ht="12.75" customHeight="1">
      <c r="A36" s="135" t="s">
        <v>1405</v>
      </c>
      <c r="B36" s="192" t="s">
        <v>204</v>
      </c>
      <c r="C36" s="282" t="s">
        <v>205</v>
      </c>
      <c r="D36" s="135" t="s">
        <v>112</v>
      </c>
      <c r="E36" s="135"/>
      <c r="F36" s="117">
        <v>42610074.780000001</v>
      </c>
      <c r="G36" s="116">
        <v>7.277197705111111</v>
      </c>
    </row>
    <row r="37" spans="1:10" ht="12.75" customHeight="1">
      <c r="A37" s="113" t="s">
        <v>179</v>
      </c>
      <c r="B37" s="192" t="s">
        <v>173</v>
      </c>
      <c r="C37" s="282" t="s">
        <v>157</v>
      </c>
      <c r="D37" s="113" t="s">
        <v>112</v>
      </c>
      <c r="E37" s="113"/>
      <c r="F37" s="117">
        <v>31872768.68</v>
      </c>
      <c r="G37" s="116">
        <v>1.3496533158692949</v>
      </c>
    </row>
    <row r="38" spans="1:10" ht="12.75" customHeight="1">
      <c r="A38" s="113" t="s">
        <v>183</v>
      </c>
      <c r="B38" s="192" t="s">
        <v>184</v>
      </c>
      <c r="C38" s="282" t="s">
        <v>185</v>
      </c>
      <c r="D38" s="113" t="s">
        <v>112</v>
      </c>
      <c r="E38" s="113"/>
      <c r="F38" s="117">
        <v>199380696.46000001</v>
      </c>
      <c r="G38" s="116">
        <v>8.1746485090652339</v>
      </c>
      <c r="H38" s="289"/>
    </row>
    <row r="39" spans="1:10" ht="12.75" customHeight="1">
      <c r="A39" s="113" t="s">
        <v>912</v>
      </c>
      <c r="B39" s="192" t="s">
        <v>914</v>
      </c>
      <c r="C39" s="282" t="s">
        <v>915</v>
      </c>
      <c r="D39" s="113" t="s">
        <v>911</v>
      </c>
      <c r="E39" s="113"/>
      <c r="F39" s="117">
        <v>362213685.67000002</v>
      </c>
      <c r="G39" s="116">
        <v>146.1325490060419</v>
      </c>
      <c r="H39" s="289"/>
    </row>
    <row r="40" spans="1:10" ht="12.75" customHeight="1">
      <c r="A40" s="113" t="s">
        <v>910</v>
      </c>
      <c r="B40" s="192" t="s">
        <v>916</v>
      </c>
      <c r="C40" s="282" t="s">
        <v>917</v>
      </c>
      <c r="D40" s="113" t="s">
        <v>911</v>
      </c>
      <c r="E40" s="113"/>
      <c r="F40" s="115">
        <v>356460.72</v>
      </c>
      <c r="G40" s="116">
        <v>89.115179999999995</v>
      </c>
      <c r="H40" s="288"/>
    </row>
    <row r="41" spans="1:10" ht="12.75" customHeight="1">
      <c r="A41" s="113" t="s">
        <v>913</v>
      </c>
      <c r="B41" s="192" t="s">
        <v>918</v>
      </c>
      <c r="C41" s="282" t="s">
        <v>919</v>
      </c>
      <c r="D41" s="113" t="s">
        <v>911</v>
      </c>
      <c r="E41" s="113"/>
      <c r="F41" s="115">
        <v>2977987.54</v>
      </c>
      <c r="G41" s="116">
        <v>91.838921518141461</v>
      </c>
      <c r="H41" s="288"/>
      <c r="I41" s="265"/>
      <c r="J41" s="265"/>
    </row>
    <row r="42" spans="1:10" s="265" customFormat="1" ht="12.75" customHeight="1">
      <c r="A42" s="113" t="s">
        <v>211</v>
      </c>
      <c r="B42" s="192" t="s">
        <v>221</v>
      </c>
      <c r="C42" s="282" t="s">
        <v>220</v>
      </c>
      <c r="D42" s="113" t="s">
        <v>230</v>
      </c>
      <c r="E42" s="113"/>
      <c r="F42" s="115">
        <v>8386207.0800000001</v>
      </c>
      <c r="G42" s="116">
        <v>1016.3255814708812</v>
      </c>
      <c r="H42" s="288"/>
    </row>
    <row r="43" spans="1:10" s="265" customFormat="1" ht="12.75" customHeight="1">
      <c r="A43" s="113" t="s">
        <v>229</v>
      </c>
      <c r="B43" s="192">
        <v>34988643147</v>
      </c>
      <c r="C43" s="282" t="s">
        <v>158</v>
      </c>
      <c r="D43" s="135" t="s">
        <v>230</v>
      </c>
      <c r="E43" s="113"/>
      <c r="F43" s="115">
        <v>50833182.530000001</v>
      </c>
      <c r="G43" s="116">
        <v>2078.835692039107</v>
      </c>
      <c r="H43" s="288"/>
    </row>
    <row r="44" spans="1:10" s="265" customFormat="1" ht="12.75" customHeight="1">
      <c r="A44" s="113" t="s">
        <v>1072</v>
      </c>
      <c r="B44" s="192" t="s">
        <v>1199</v>
      </c>
      <c r="C44" s="282" t="s">
        <v>1198</v>
      </c>
      <c r="D44" s="135" t="s">
        <v>1205</v>
      </c>
      <c r="E44" s="113"/>
      <c r="F44" s="115">
        <v>1630382.85</v>
      </c>
      <c r="G44" s="116">
        <v>1617.7077859554815</v>
      </c>
      <c r="H44" s="277"/>
      <c r="I44"/>
      <c r="J44"/>
    </row>
    <row r="45" spans="1:10" ht="18.75" customHeight="1">
      <c r="A45" s="578" t="s">
        <v>419</v>
      </c>
      <c r="B45" s="592"/>
      <c r="C45" s="593"/>
      <c r="D45" s="579"/>
      <c r="E45" s="579"/>
      <c r="F45" s="581">
        <f>SUM(F26:F44)</f>
        <v>1090556014.5102999</v>
      </c>
      <c r="G45" s="594"/>
    </row>
    <row r="46" spans="1:10" ht="12.75" customHeight="1">
      <c r="A46" s="22" t="s">
        <v>395</v>
      </c>
    </row>
    <row r="47" spans="1:10" ht="12.75" customHeight="1">
      <c r="A47" s="46" t="s">
        <v>420</v>
      </c>
    </row>
    <row r="48" spans="1:10" ht="12.75" customHeight="1">
      <c r="A48" s="278" t="s">
        <v>421</v>
      </c>
    </row>
    <row r="49" spans="1:7" ht="12.75" customHeight="1">
      <c r="A49" s="278"/>
    </row>
    <row r="50" spans="1:7" s="265" customFormat="1" ht="12.75" customHeight="1">
      <c r="A50" s="278"/>
      <c r="C50" s="278"/>
    </row>
    <row r="51" spans="1:7" ht="12.75" customHeight="1">
      <c r="A51" s="141" t="s">
        <v>743</v>
      </c>
      <c r="G51" s="160" t="s">
        <v>1517</v>
      </c>
    </row>
    <row r="52" spans="1:7" ht="12.75" customHeight="1">
      <c r="A52" s="539" t="s">
        <v>850</v>
      </c>
      <c r="G52" s="541" t="s">
        <v>1518</v>
      </c>
    </row>
    <row r="53" spans="1:7" ht="12.75" customHeight="1">
      <c r="A53" s="69"/>
    </row>
    <row r="54" spans="1:7" ht="12.75" customHeight="1">
      <c r="A54" s="46"/>
      <c r="G54" s="196" t="s">
        <v>397</v>
      </c>
    </row>
    <row r="55" spans="1:7" ht="47.25" customHeight="1">
      <c r="A55" s="595" t="s">
        <v>422</v>
      </c>
      <c r="B55" s="572" t="s">
        <v>399</v>
      </c>
      <c r="C55" s="572" t="s">
        <v>400</v>
      </c>
      <c r="D55" s="595" t="s">
        <v>401</v>
      </c>
      <c r="E55" s="595"/>
      <c r="F55" s="595" t="s">
        <v>402</v>
      </c>
      <c r="G55" s="595" t="s">
        <v>403</v>
      </c>
    </row>
    <row r="56" spans="1:7">
      <c r="A56" s="121" t="s">
        <v>149</v>
      </c>
      <c r="B56" s="113">
        <v>8269700991</v>
      </c>
      <c r="C56" s="282" t="s">
        <v>163</v>
      </c>
      <c r="D56" s="121" t="s">
        <v>855</v>
      </c>
      <c r="E56" s="121"/>
      <c r="F56" s="122">
        <v>1604838481.29</v>
      </c>
      <c r="G56" s="116">
        <v>417.32884253313159</v>
      </c>
    </row>
    <row r="57" spans="1:7">
      <c r="A57" s="22" t="s">
        <v>313</v>
      </c>
      <c r="G57" s="224"/>
    </row>
    <row r="58" spans="1:7">
      <c r="A58" s="156" t="s">
        <v>423</v>
      </c>
    </row>
    <row r="59" spans="1:7" ht="12.75" customHeight="1">
      <c r="A59" s="162" t="s">
        <v>107</v>
      </c>
      <c r="B59" s="184"/>
      <c r="C59" s="184"/>
      <c r="D59" s="184"/>
      <c r="E59" s="223"/>
      <c r="F59" s="184"/>
      <c r="G59" s="184"/>
    </row>
    <row r="60" spans="1:7" ht="21.75" customHeight="1">
      <c r="A60" s="1165" t="s">
        <v>108</v>
      </c>
      <c r="B60" s="1165"/>
      <c r="C60" s="1165"/>
      <c r="D60" s="1165"/>
      <c r="E60" s="1165"/>
      <c r="F60" s="1165"/>
      <c r="G60" s="1165"/>
    </row>
    <row r="61" spans="1:7" ht="12.75" customHeight="1">
      <c r="A61" s="54"/>
    </row>
    <row r="62" spans="1:7" ht="12.75" customHeight="1">
      <c r="A62" s="147" t="s">
        <v>744</v>
      </c>
      <c r="F62" s="148"/>
      <c r="G62" s="160" t="s">
        <v>1517</v>
      </c>
    </row>
    <row r="63" spans="1:7" ht="12.75" customHeight="1">
      <c r="A63" s="542" t="s">
        <v>1560</v>
      </c>
      <c r="F63" s="55"/>
      <c r="G63" s="541" t="s">
        <v>1518</v>
      </c>
    </row>
    <row r="64" spans="1:7" ht="12.75" customHeight="1"/>
    <row r="65" spans="1:7" ht="12.75" customHeight="1">
      <c r="G65" s="159" t="s">
        <v>405</v>
      </c>
    </row>
    <row r="66" spans="1:7" ht="35.25" customHeight="1">
      <c r="A66" s="595" t="s">
        <v>846</v>
      </c>
      <c r="B66" s="572" t="s">
        <v>411</v>
      </c>
      <c r="C66" s="572" t="s">
        <v>400</v>
      </c>
      <c r="D66" s="595" t="s">
        <v>401</v>
      </c>
      <c r="E66" s="595"/>
      <c r="F66" s="595" t="s">
        <v>402</v>
      </c>
      <c r="G66" s="572" t="s">
        <v>414</v>
      </c>
    </row>
    <row r="67" spans="1:7" s="265" customFormat="1">
      <c r="A67" s="125" t="s">
        <v>1585</v>
      </c>
      <c r="B67" s="192" t="s">
        <v>1589</v>
      </c>
      <c r="C67" s="284" t="s">
        <v>1590</v>
      </c>
      <c r="D67" s="125" t="s">
        <v>1586</v>
      </c>
      <c r="E67" s="125"/>
      <c r="F67" s="126">
        <v>271479.03999999998</v>
      </c>
      <c r="G67" s="127">
        <v>4.7809580200701585E-2</v>
      </c>
    </row>
    <row r="68" spans="1:7" ht="12.75" customHeight="1">
      <c r="A68" s="125" t="s">
        <v>1425</v>
      </c>
      <c r="B68" s="192" t="s">
        <v>1561</v>
      </c>
      <c r="C68" s="284" t="s">
        <v>1562</v>
      </c>
      <c r="D68" s="125" t="s">
        <v>1426</v>
      </c>
      <c r="E68" s="125"/>
      <c r="F68" s="126">
        <v>66729786.659999996</v>
      </c>
      <c r="G68" s="127">
        <v>522.3753888783292</v>
      </c>
    </row>
    <row r="69" spans="1:7" s="265" customFormat="1" ht="12.75" customHeight="1">
      <c r="A69" s="578" t="s">
        <v>419</v>
      </c>
      <c r="B69" s="592"/>
      <c r="C69" s="593"/>
      <c r="D69" s="592"/>
      <c r="E69" s="592"/>
      <c r="F69" s="596">
        <f>SUM(F65:F68)</f>
        <v>67001265.699999996</v>
      </c>
      <c r="G69" s="597"/>
    </row>
    <row r="70" spans="1:7" ht="12.75" customHeight="1">
      <c r="A70" s="41" t="s">
        <v>424</v>
      </c>
    </row>
    <row r="71" spans="1:7" ht="12.75" customHeight="1">
      <c r="A71" s="46" t="s">
        <v>420</v>
      </c>
    </row>
    <row r="72" spans="1:7" ht="12.75" customHeight="1"/>
    <row r="73" spans="1:7" ht="12.75" customHeight="1">
      <c r="A73" s="147" t="s">
        <v>848</v>
      </c>
      <c r="F73" s="148"/>
      <c r="G73" s="160" t="s">
        <v>1517</v>
      </c>
    </row>
    <row r="74" spans="1:7" ht="12.75" customHeight="1">
      <c r="A74" s="542" t="s">
        <v>849</v>
      </c>
      <c r="F74" s="55"/>
      <c r="G74" s="541" t="s">
        <v>1518</v>
      </c>
    </row>
    <row r="75" spans="1:7" ht="12.75" customHeight="1">
      <c r="A75" s="161"/>
    </row>
    <row r="76" spans="1:7" ht="12.75" customHeight="1">
      <c r="G76" s="159" t="s">
        <v>405</v>
      </c>
    </row>
    <row r="77" spans="1:7" ht="21.75">
      <c r="A77" s="595" t="s">
        <v>425</v>
      </c>
      <c r="B77" s="572" t="s">
        <v>411</v>
      </c>
      <c r="C77" s="572" t="s">
        <v>400</v>
      </c>
      <c r="D77" s="595" t="s">
        <v>401</v>
      </c>
      <c r="E77" s="595"/>
      <c r="F77" s="595" t="s">
        <v>402</v>
      </c>
      <c r="G77" s="572" t="s">
        <v>414</v>
      </c>
    </row>
    <row r="78" spans="1:7" ht="12.75" customHeight="1">
      <c r="A78" s="125" t="s">
        <v>1429</v>
      </c>
      <c r="B78" s="192">
        <v>61196386099</v>
      </c>
      <c r="C78" s="284" t="s">
        <v>160</v>
      </c>
      <c r="D78" s="125"/>
      <c r="E78" s="125"/>
      <c r="F78" s="1022" t="s">
        <v>140</v>
      </c>
      <c r="G78" s="1023" t="s">
        <v>140</v>
      </c>
    </row>
    <row r="79" spans="1:7" ht="12.75" customHeight="1">
      <c r="A79" s="285" t="s">
        <v>876</v>
      </c>
      <c r="B79" s="192">
        <v>37735093339</v>
      </c>
      <c r="C79" s="284" t="s">
        <v>159</v>
      </c>
      <c r="D79" s="125" t="s">
        <v>1426</v>
      </c>
      <c r="E79" s="125"/>
      <c r="F79" s="790">
        <v>28878393.699999999</v>
      </c>
      <c r="G79" s="791">
        <v>1.8759474709733512</v>
      </c>
    </row>
    <row r="80" spans="1:7" ht="18.75" customHeight="1">
      <c r="A80" s="578" t="s">
        <v>419</v>
      </c>
      <c r="B80" s="592"/>
      <c r="C80" s="593"/>
      <c r="D80" s="592"/>
      <c r="E80" s="592"/>
      <c r="F80" s="596">
        <f>SUM(F78:F79)</f>
        <v>28878393.699999999</v>
      </c>
      <c r="G80" s="597"/>
    </row>
    <row r="81" spans="1:7" s="265" customFormat="1">
      <c r="A81" s="278" t="s">
        <v>1428</v>
      </c>
    </row>
    <row r="82" spans="1:7" ht="12.75" customHeight="1">
      <c r="A82" s="41" t="s">
        <v>424</v>
      </c>
    </row>
    <row r="83" spans="1:7" ht="12.75" customHeight="1">
      <c r="A83" s="46" t="s">
        <v>420</v>
      </c>
      <c r="F83" s="45"/>
    </row>
    <row r="84" spans="1:7" ht="12.75" customHeight="1">
      <c r="A84" s="538" t="s">
        <v>170</v>
      </c>
      <c r="D84" s="45"/>
    </row>
    <row r="85" spans="1:7">
      <c r="A85" s="162" t="s">
        <v>106</v>
      </c>
    </row>
    <row r="86" spans="1:7" ht="21" customHeight="1">
      <c r="A86" s="1166" t="s">
        <v>105</v>
      </c>
      <c r="B86" s="1166"/>
      <c r="C86" s="1166"/>
      <c r="D86" s="1166"/>
      <c r="E86" s="1166"/>
      <c r="F86" s="1166"/>
      <c r="G86" s="1166"/>
    </row>
    <row r="87" spans="1:7" ht="12.75" customHeight="1">
      <c r="A87" s="163"/>
      <c r="D87" s="45"/>
    </row>
    <row r="88" spans="1:7" ht="12.75" customHeight="1">
      <c r="A88" s="622" t="s">
        <v>81</v>
      </c>
      <c r="D88" s="45"/>
    </row>
    <row r="89" spans="1:7" ht="12.75" customHeight="1">
      <c r="D89" s="45"/>
      <c r="G89" s="35" t="s">
        <v>841</v>
      </c>
    </row>
    <row r="90" spans="1:7" ht="12.75" customHeight="1">
      <c r="D90" s="45"/>
    </row>
    <row r="91" spans="1:7" ht="12.75" customHeight="1">
      <c r="A91" s="164"/>
      <c r="F91" s="134"/>
    </row>
    <row r="92" spans="1:7" ht="12.75" customHeight="1">
      <c r="A92" s="162"/>
      <c r="D92" s="45"/>
    </row>
    <row r="93" spans="1:7" ht="12.75" customHeight="1">
      <c r="A93" s="162"/>
    </row>
    <row r="94" spans="1:7" ht="12.75" customHeight="1">
      <c r="A94" s="162"/>
    </row>
    <row r="95" spans="1:7" ht="12.75" customHeight="1">
      <c r="A95" s="163"/>
      <c r="F95" s="45"/>
    </row>
    <row r="96" spans="1:7" ht="12.75" customHeight="1">
      <c r="A96" s="163"/>
    </row>
    <row r="97" spans="1:1" ht="12.75" customHeight="1">
      <c r="A97" s="163"/>
    </row>
    <row r="98" spans="1:1" ht="12.75" customHeight="1">
      <c r="A98" s="163"/>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B13 B26:B33 B34:B44 B68:C68 B67"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3" t="s">
        <v>746</v>
      </c>
      <c r="F1" s="145" t="str">
        <f>Naslovnica!A20</f>
        <v>Kolovoz 2022.</v>
      </c>
    </row>
    <row r="2" spans="1:6" ht="12.75" customHeight="1">
      <c r="A2" s="535" t="s">
        <v>747</v>
      </c>
      <c r="F2" s="536" t="str">
        <f>Naslovnica!A24</f>
        <v>August 2022</v>
      </c>
    </row>
    <row r="3" spans="1:6" ht="12.75" customHeight="1"/>
    <row r="4" spans="1:6" ht="12.75" customHeight="1">
      <c r="F4" s="14" t="s">
        <v>397</v>
      </c>
    </row>
    <row r="5" spans="1:6" ht="33">
      <c r="A5" s="595" t="s">
        <v>398</v>
      </c>
      <c r="B5" s="572" t="s">
        <v>399</v>
      </c>
      <c r="C5" s="572" t="s">
        <v>400</v>
      </c>
      <c r="D5" s="595" t="s">
        <v>401</v>
      </c>
      <c r="E5" s="595" t="s">
        <v>402</v>
      </c>
      <c r="F5" s="572" t="s">
        <v>414</v>
      </c>
    </row>
    <row r="6" spans="1:6">
      <c r="A6" s="121" t="s">
        <v>1516</v>
      </c>
      <c r="B6" s="192" t="s">
        <v>1076</v>
      </c>
      <c r="C6" s="114" t="s">
        <v>1082</v>
      </c>
      <c r="D6" s="121" t="s">
        <v>1503</v>
      </c>
      <c r="E6" s="122">
        <v>853509.34</v>
      </c>
      <c r="F6" s="167">
        <v>111.79583524400388</v>
      </c>
    </row>
    <row r="7" spans="1:6">
      <c r="A7" s="121" t="s">
        <v>1093</v>
      </c>
      <c r="B7" s="192" t="s">
        <v>1170</v>
      </c>
      <c r="C7" s="114" t="s">
        <v>1171</v>
      </c>
      <c r="D7" s="121" t="s">
        <v>1077</v>
      </c>
      <c r="E7" s="122">
        <v>20787998.399999999</v>
      </c>
      <c r="F7" s="167">
        <v>691.42719024663177</v>
      </c>
    </row>
    <row r="8" spans="1:6">
      <c r="A8" s="578" t="s">
        <v>394</v>
      </c>
      <c r="B8" s="591"/>
      <c r="C8" s="591"/>
      <c r="D8" s="598"/>
      <c r="E8" s="599">
        <f>SUM(E6:E7)</f>
        <v>21641507.739999998</v>
      </c>
      <c r="F8" s="600"/>
    </row>
    <row r="9" spans="1:6" ht="12.75" customHeight="1">
      <c r="A9" s="22" t="s">
        <v>404</v>
      </c>
    </row>
    <row r="10" spans="1:6" ht="12.75" customHeight="1">
      <c r="A10" s="22"/>
    </row>
    <row r="11" spans="1:6" ht="12.75" customHeight="1">
      <c r="A11" s="143" t="s">
        <v>748</v>
      </c>
      <c r="F11" s="145" t="s">
        <v>1527</v>
      </c>
    </row>
    <row r="12" spans="1:6" ht="12.75" customHeight="1">
      <c r="A12" s="535" t="s">
        <v>749</v>
      </c>
      <c r="F12" s="536" t="s">
        <v>1528</v>
      </c>
    </row>
    <row r="13" spans="1:6" ht="12.75" customHeight="1"/>
    <row r="14" spans="1:6" ht="12.75" customHeight="1">
      <c r="F14" s="14" t="s">
        <v>405</v>
      </c>
    </row>
    <row r="15" spans="1:6" ht="54.75">
      <c r="A15" s="595" t="s">
        <v>406</v>
      </c>
      <c r="B15" s="572" t="s">
        <v>399</v>
      </c>
      <c r="C15" s="572" t="s">
        <v>400</v>
      </c>
      <c r="D15" s="595" t="s">
        <v>401</v>
      </c>
      <c r="E15" s="595" t="s">
        <v>402</v>
      </c>
      <c r="F15" s="595" t="s">
        <v>403</v>
      </c>
    </row>
    <row r="16" spans="1:6" ht="12.75" customHeight="1">
      <c r="A16" s="121" t="s">
        <v>139</v>
      </c>
      <c r="B16" s="192">
        <v>75111210338</v>
      </c>
      <c r="C16" s="282" t="s">
        <v>162</v>
      </c>
      <c r="D16" s="280" t="s">
        <v>141</v>
      </c>
      <c r="E16" s="122">
        <v>39649988.257700004</v>
      </c>
      <c r="F16" s="167">
        <v>78.359660588339921</v>
      </c>
    </row>
    <row r="17" spans="1:6" ht="12.75" customHeight="1">
      <c r="A17" s="121" t="s">
        <v>148</v>
      </c>
      <c r="B17" s="192" t="s">
        <v>172</v>
      </c>
      <c r="C17" s="282" t="s">
        <v>161</v>
      </c>
      <c r="D17" s="121" t="s">
        <v>177</v>
      </c>
      <c r="E17" s="122">
        <v>92586630.420000002</v>
      </c>
      <c r="F17" s="167">
        <v>33.414667483266797</v>
      </c>
    </row>
    <row r="18" spans="1:6">
      <c r="A18" s="578" t="s">
        <v>394</v>
      </c>
      <c r="B18" s="591"/>
      <c r="C18" s="591"/>
      <c r="D18" s="598"/>
      <c r="E18" s="599">
        <f>SUM(E16:E17)</f>
        <v>132236618.67770001</v>
      </c>
      <c r="F18" s="600"/>
    </row>
    <row r="19" spans="1:6" ht="12.75" customHeight="1">
      <c r="A19" s="22" t="s">
        <v>407</v>
      </c>
    </row>
    <row r="20" spans="1:6" ht="12.75" customHeight="1"/>
    <row r="21" spans="1:6" ht="12.75" customHeight="1">
      <c r="A21" s="144" t="s">
        <v>750</v>
      </c>
      <c r="F21" s="145" t="s">
        <v>1527</v>
      </c>
    </row>
    <row r="22" spans="1:6" ht="12.75" customHeight="1">
      <c r="A22" s="533" t="s">
        <v>751</v>
      </c>
      <c r="F22" s="536" t="s">
        <v>1528</v>
      </c>
    </row>
    <row r="23" spans="1:6" ht="12.75" customHeight="1"/>
    <row r="24" spans="1:6" ht="12.75" customHeight="1">
      <c r="F24" s="14" t="s">
        <v>397</v>
      </c>
    </row>
    <row r="25" spans="1:6" ht="54.75">
      <c r="A25" s="595" t="s">
        <v>406</v>
      </c>
      <c r="B25" s="572" t="s">
        <v>399</v>
      </c>
      <c r="C25" s="572" t="s">
        <v>400</v>
      </c>
      <c r="D25" s="595" t="s">
        <v>401</v>
      </c>
      <c r="E25" s="595" t="s">
        <v>402</v>
      </c>
      <c r="F25" s="595" t="s">
        <v>403</v>
      </c>
    </row>
    <row r="26" spans="1:6" ht="12.75" customHeight="1">
      <c r="A26" s="121" t="s">
        <v>871</v>
      </c>
      <c r="B26" s="192">
        <v>56903349567</v>
      </c>
      <c r="C26" s="282" t="s">
        <v>164</v>
      </c>
      <c r="D26" s="285" t="s">
        <v>929</v>
      </c>
      <c r="E26" s="122" t="s">
        <v>140</v>
      </c>
      <c r="F26" s="167" t="s">
        <v>140</v>
      </c>
    </row>
    <row r="27" spans="1:6" ht="12.75" customHeight="1">
      <c r="A27" s="789" t="s">
        <v>873</v>
      </c>
    </row>
    <row r="28" spans="1:6" ht="12.75" customHeight="1">
      <c r="A28" s="22" t="s">
        <v>404</v>
      </c>
    </row>
    <row r="29" spans="1:6" ht="19.5" customHeight="1">
      <c r="A29" s="1167" t="s">
        <v>107</v>
      </c>
      <c r="B29" s="1167"/>
      <c r="C29" s="1167"/>
      <c r="D29" s="1167"/>
    </row>
    <row r="30" spans="1:6" ht="21.75" customHeight="1">
      <c r="A30" s="1165" t="s">
        <v>108</v>
      </c>
      <c r="B30" s="1165"/>
      <c r="C30" s="1165"/>
      <c r="D30" s="1165"/>
      <c r="E30" s="54"/>
      <c r="F30" s="54"/>
    </row>
    <row r="31" spans="1:6" ht="12.75" customHeight="1">
      <c r="A31" s="789"/>
    </row>
    <row r="32" spans="1:6" ht="12.75" customHeight="1"/>
    <row r="33" spans="1:6" ht="12.75" customHeight="1">
      <c r="A33" s="146" t="s">
        <v>752</v>
      </c>
      <c r="F33" s="139" t="str">
        <f>Naslovnica!A20</f>
        <v>Kolovoz 2022.</v>
      </c>
    </row>
    <row r="34" spans="1:6" ht="12.75" customHeight="1">
      <c r="A34" s="533" t="s">
        <v>753</v>
      </c>
      <c r="F34" s="537" t="str">
        <f>Naslovnica!A24</f>
        <v>August 2022</v>
      </c>
    </row>
    <row r="35" spans="1:6" ht="12.75" customHeight="1"/>
    <row r="36" spans="1:6" ht="12.75" customHeight="1">
      <c r="E36" s="14"/>
      <c r="F36" s="14" t="s">
        <v>405</v>
      </c>
    </row>
    <row r="37" spans="1:6" ht="33">
      <c r="A37" s="595" t="s">
        <v>408</v>
      </c>
      <c r="B37" s="572" t="s">
        <v>399</v>
      </c>
      <c r="C37" s="572" t="s">
        <v>400</v>
      </c>
      <c r="D37" s="595" t="s">
        <v>401</v>
      </c>
      <c r="E37" s="595" t="s">
        <v>402</v>
      </c>
      <c r="F37" s="572" t="s">
        <v>414</v>
      </c>
    </row>
    <row r="38" spans="1:6" ht="22.5" customHeight="1">
      <c r="A38" s="123" t="s">
        <v>80</v>
      </c>
      <c r="B38" s="192">
        <v>39146857475</v>
      </c>
      <c r="C38" s="282" t="s">
        <v>165</v>
      </c>
      <c r="D38" s="262" t="s">
        <v>112</v>
      </c>
      <c r="E38" s="124">
        <v>1007180461.47</v>
      </c>
      <c r="F38" s="167">
        <v>561.03920000000005</v>
      </c>
    </row>
    <row r="39" spans="1:6" ht="12.75" customHeight="1">
      <c r="A39" s="22" t="s">
        <v>404</v>
      </c>
      <c r="B39" s="271"/>
      <c r="C39" s="272"/>
      <c r="D39" s="273"/>
      <c r="E39" s="274"/>
    </row>
    <row r="40" spans="1:6" ht="12.75" customHeight="1">
      <c r="A40" s="538" t="s">
        <v>171</v>
      </c>
      <c r="E40" s="1010"/>
      <c r="F40" s="1011"/>
    </row>
    <row r="41" spans="1:6" ht="12.75" customHeight="1">
      <c r="A41" s="158"/>
      <c r="D41" s="893"/>
    </row>
    <row r="42" spans="1:6" ht="12.75" customHeight="1">
      <c r="A42" s="275"/>
      <c r="B42" s="185"/>
      <c r="C42" s="185"/>
      <c r="D42" s="185"/>
      <c r="E42" s="993"/>
      <c r="F42" s="993"/>
    </row>
    <row r="43" spans="1:6" ht="12.75" customHeight="1">
      <c r="A43" s="281"/>
      <c r="B43" s="54"/>
      <c r="C43" s="54"/>
      <c r="D43" s="54"/>
    </row>
    <row r="44" spans="1:6" ht="12.75" customHeight="1">
      <c r="A44" s="177"/>
    </row>
    <row r="45" spans="1:6" ht="12.75" customHeight="1"/>
    <row r="46" spans="1:6" ht="12.75" customHeight="1"/>
    <row r="47" spans="1:6" ht="12.75" customHeight="1">
      <c r="A47" s="617" t="s">
        <v>409</v>
      </c>
      <c r="B47" s="619"/>
      <c r="C47" s="619"/>
      <c r="D47" s="619"/>
    </row>
    <row r="48" spans="1:6" ht="12.75" customHeight="1">
      <c r="A48" s="620" t="s">
        <v>175</v>
      </c>
      <c r="B48" s="619"/>
      <c r="C48" s="619"/>
      <c r="D48" s="619"/>
    </row>
    <row r="49" spans="1:6" ht="12.75" customHeight="1">
      <c r="A49" s="622" t="s">
        <v>81</v>
      </c>
    </row>
    <row r="50" spans="1:6" ht="12.75" customHeight="1"/>
    <row r="51" spans="1:6" ht="12.75" customHeight="1">
      <c r="F51" s="35" t="s">
        <v>1121</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9:D29"/>
    <mergeCell ref="A30:D30"/>
  </mergeCells>
  <hyperlinks>
    <hyperlink ref="A49" location="'2 Sadržaj'!A1" display="Sadržaj / Contents"/>
  </hyperlinks>
  <pageMargins left="0.7" right="0.7" top="0.75" bottom="0.75" header="0.3" footer="0.3"/>
  <pageSetup paperSize="9" scale="79" orientation="portrait" r:id="rId1"/>
  <ignoredErrors>
    <ignoredError sqref="B6 B17 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3" t="s">
        <v>710</v>
      </c>
      <c r="B1" s="614"/>
      <c r="C1" s="614"/>
      <c r="D1" s="520"/>
      <c r="E1" s="611"/>
      <c r="F1" s="201"/>
      <c r="G1" s="201"/>
      <c r="H1" s="201"/>
      <c r="I1" s="521" t="s">
        <v>1534</v>
      </c>
    </row>
    <row r="2" spans="1:27" ht="15" customHeight="1">
      <c r="A2" s="615" t="s">
        <v>711</v>
      </c>
      <c r="B2" s="614"/>
      <c r="C2" s="614"/>
      <c r="D2" s="520"/>
      <c r="E2" s="612"/>
      <c r="F2" s="201"/>
      <c r="G2" s="201"/>
      <c r="H2" s="201"/>
      <c r="I2" s="528" t="s">
        <v>1535</v>
      </c>
    </row>
    <row r="3" spans="1:27" ht="12.75" customHeight="1">
      <c r="A3" s="42" t="s">
        <v>882</v>
      </c>
    </row>
    <row r="4" spans="1:27" ht="12.75" customHeight="1"/>
    <row r="5" spans="1:27" ht="12.75" customHeight="1">
      <c r="A5" s="149" t="s">
        <v>712</v>
      </c>
    </row>
    <row r="6" spans="1:27" ht="12.75" customHeight="1">
      <c r="A6" s="529" t="s">
        <v>713</v>
      </c>
    </row>
    <row r="7" spans="1:27" ht="12.75" customHeight="1">
      <c r="J7" s="1168"/>
      <c r="K7" s="1168"/>
      <c r="L7" s="320"/>
      <c r="M7" s="320"/>
      <c r="N7" s="320"/>
      <c r="O7" s="320"/>
      <c r="P7" s="320"/>
    </row>
    <row r="8" spans="1:27" ht="16.5" customHeight="1">
      <c r="A8" s="1169" t="s">
        <v>383</v>
      </c>
      <c r="B8" s="1169"/>
      <c r="C8" s="450">
        <v>44742</v>
      </c>
      <c r="D8" s="320"/>
      <c r="E8" s="320"/>
      <c r="F8" s="320"/>
      <c r="G8" s="320"/>
      <c r="J8" s="1168"/>
      <c r="K8" s="1168"/>
      <c r="L8" s="321"/>
      <c r="M8" s="321"/>
      <c r="N8" s="321"/>
      <c r="O8" s="321"/>
      <c r="P8" s="321"/>
    </row>
    <row r="9" spans="1:27" ht="21.75" customHeight="1">
      <c r="A9" s="1170" t="s">
        <v>384</v>
      </c>
      <c r="B9" s="1170"/>
      <c r="C9" s="451">
        <v>15</v>
      </c>
      <c r="D9" s="320"/>
      <c r="E9" s="321"/>
      <c r="F9" s="321"/>
      <c r="G9" s="321"/>
    </row>
    <row r="10" spans="1:27" ht="12.75" customHeight="1">
      <c r="A10" s="17" t="s">
        <v>313</v>
      </c>
    </row>
    <row r="11" spans="1:27" ht="12.75" customHeight="1"/>
    <row r="12" spans="1:27" ht="12.75" customHeight="1">
      <c r="A12" s="149" t="s">
        <v>714</v>
      </c>
    </row>
    <row r="13" spans="1:27" ht="12.75" customHeight="1">
      <c r="A13" s="529" t="s">
        <v>715</v>
      </c>
      <c r="Z13" s="65"/>
      <c r="AA13" s="65"/>
    </row>
    <row r="14" spans="1:27" s="265" customFormat="1" ht="12.75" customHeight="1">
      <c r="A14" s="43"/>
      <c r="F14" s="201"/>
      <c r="I14" s="65" t="s">
        <v>386</v>
      </c>
      <c r="Y14" s="65"/>
      <c r="Z14" s="65"/>
      <c r="AA14" s="65"/>
    </row>
    <row r="15" spans="1:27" s="265" customFormat="1" ht="22.5" customHeight="1">
      <c r="A15" s="452"/>
      <c r="B15" s="1174" t="s">
        <v>385</v>
      </c>
      <c r="C15" s="1174"/>
      <c r="D15" s="1174"/>
      <c r="E15" s="1174"/>
      <c r="F15" s="1174" t="s">
        <v>323</v>
      </c>
      <c r="G15" s="1174"/>
      <c r="H15" s="1174"/>
      <c r="I15" s="1174"/>
      <c r="Y15" s="65"/>
      <c r="Z15" s="65"/>
      <c r="AA15" s="65"/>
    </row>
    <row r="16" spans="1:27" ht="135" customHeight="1">
      <c r="A16" s="1175" t="s">
        <v>387</v>
      </c>
      <c r="B16" s="792" t="s">
        <v>805</v>
      </c>
      <c r="C16" s="1173" t="s">
        <v>388</v>
      </c>
      <c r="D16" s="792" t="s">
        <v>389</v>
      </c>
      <c r="E16" s="1173" t="s">
        <v>388</v>
      </c>
      <c r="F16" s="792" t="s">
        <v>806</v>
      </c>
      <c r="G16" s="1173" t="s">
        <v>390</v>
      </c>
      <c r="H16" s="792" t="s">
        <v>803</v>
      </c>
      <c r="I16" s="1173" t="s">
        <v>390</v>
      </c>
    </row>
    <row r="17" spans="1:16" ht="15.75" customHeight="1">
      <c r="A17" s="1175"/>
      <c r="B17" s="502">
        <v>44742</v>
      </c>
      <c r="C17" s="1173"/>
      <c r="D17" s="502">
        <v>44742</v>
      </c>
      <c r="E17" s="1173"/>
      <c r="F17" s="502" t="s">
        <v>1536</v>
      </c>
      <c r="G17" s="1173"/>
      <c r="H17" s="502" t="s">
        <v>1536</v>
      </c>
      <c r="I17" s="1173"/>
      <c r="J17" s="1168"/>
      <c r="K17" s="229"/>
      <c r="L17" s="322"/>
      <c r="M17" s="229"/>
      <c r="N17" s="323"/>
      <c r="O17" s="265"/>
    </row>
    <row r="18" spans="1:16" ht="16.5" customHeight="1">
      <c r="A18" s="453" t="s">
        <v>391</v>
      </c>
      <c r="B18" s="454">
        <v>39534</v>
      </c>
      <c r="C18" s="455">
        <v>-1.8958757258424736E-2</v>
      </c>
      <c r="D18" s="454">
        <v>2377504.7573500001</v>
      </c>
      <c r="E18" s="455">
        <v>-2.6487055702938384E-2</v>
      </c>
      <c r="F18" s="454">
        <v>6497</v>
      </c>
      <c r="G18" s="455">
        <v>7.5992555831265506E-3</v>
      </c>
      <c r="H18" s="454">
        <v>711485.43694000004</v>
      </c>
      <c r="I18" s="457">
        <v>4.6749404422401684E-2</v>
      </c>
      <c r="J18" s="1168"/>
      <c r="K18" s="324"/>
      <c r="L18" s="325"/>
      <c r="M18" s="324"/>
      <c r="N18" s="325"/>
      <c r="O18" s="265"/>
    </row>
    <row r="19" spans="1:16" ht="16.5" customHeight="1">
      <c r="A19" s="453" t="s">
        <v>392</v>
      </c>
      <c r="B19" s="454">
        <v>119998</v>
      </c>
      <c r="C19" s="455">
        <v>6.9567620083249404E-2</v>
      </c>
      <c r="D19" s="454">
        <v>15540085.165690001</v>
      </c>
      <c r="E19" s="455">
        <v>9.6871694166421968E-2</v>
      </c>
      <c r="F19" s="454">
        <v>22402</v>
      </c>
      <c r="G19" s="455">
        <v>7.7174592489301336E-2</v>
      </c>
      <c r="H19" s="454">
        <v>4591402.1086900001</v>
      </c>
      <c r="I19" s="457">
        <v>0.32578153004879634</v>
      </c>
      <c r="J19" s="42"/>
      <c r="K19" s="326"/>
      <c r="L19" s="327"/>
      <c r="M19" s="326"/>
      <c r="N19" s="328"/>
      <c r="O19" s="265"/>
    </row>
    <row r="20" spans="1:16" ht="16.5" customHeight="1">
      <c r="A20" s="453" t="s">
        <v>393</v>
      </c>
      <c r="B20" s="454">
        <v>6</v>
      </c>
      <c r="C20" s="455">
        <v>-0.14285714285714285</v>
      </c>
      <c r="D20" s="454">
        <v>0</v>
      </c>
      <c r="E20" s="455">
        <v>0</v>
      </c>
      <c r="F20" s="454"/>
      <c r="G20" s="455"/>
      <c r="H20" s="454"/>
      <c r="I20" s="456"/>
      <c r="J20" s="42"/>
      <c r="K20" s="326"/>
      <c r="L20" s="327"/>
      <c r="M20" s="326"/>
      <c r="N20" s="328"/>
      <c r="O20" s="265"/>
    </row>
    <row r="21" spans="1:16" ht="16.5" customHeight="1">
      <c r="A21" s="458" t="s">
        <v>394</v>
      </c>
      <c r="B21" s="459">
        <v>159538</v>
      </c>
      <c r="C21" s="460">
        <v>4.616453986281787E-2</v>
      </c>
      <c r="D21" s="459">
        <v>17917589.923040003</v>
      </c>
      <c r="E21" s="460">
        <v>7.8733904565753757E-2</v>
      </c>
      <c r="F21" s="459">
        <v>28899</v>
      </c>
      <c r="G21" s="460">
        <v>6.070838685997431E-2</v>
      </c>
      <c r="H21" s="459">
        <v>5302887.5456300005</v>
      </c>
      <c r="I21" s="461">
        <v>0.28000155211630773</v>
      </c>
      <c r="J21" s="42"/>
      <c r="K21" s="326"/>
      <c r="L21" s="327"/>
      <c r="M21" s="326"/>
      <c r="N21" s="328"/>
      <c r="O21" s="265"/>
    </row>
    <row r="22" spans="1:16" ht="12.75" customHeight="1">
      <c r="A22" s="17" t="s">
        <v>395</v>
      </c>
      <c r="H22" s="134"/>
      <c r="I22" s="77"/>
    </row>
    <row r="23" spans="1:16" ht="49.5" customHeight="1">
      <c r="A23" s="1171" t="s">
        <v>396</v>
      </c>
      <c r="B23" s="1171"/>
      <c r="C23" s="1171"/>
      <c r="D23" s="1171"/>
      <c r="E23" s="1171"/>
      <c r="F23" s="1171"/>
      <c r="G23" s="1171"/>
      <c r="H23" s="1171"/>
      <c r="I23" s="1171"/>
    </row>
    <row r="24" spans="1:16" ht="56.25" customHeight="1">
      <c r="A24" s="1171" t="s">
        <v>804</v>
      </c>
      <c r="B24" s="1171"/>
      <c r="C24" s="1171"/>
      <c r="D24" s="1171"/>
      <c r="E24" s="1171"/>
      <c r="F24" s="1171"/>
      <c r="G24" s="1171"/>
      <c r="H24" s="1171"/>
      <c r="I24" s="1171"/>
    </row>
    <row r="25" spans="1:16" ht="23.25" customHeight="1">
      <c r="A25" s="1172" t="s">
        <v>346</v>
      </c>
      <c r="B25" s="1172"/>
      <c r="C25" s="1172"/>
      <c r="D25" s="1172"/>
      <c r="E25" s="1172"/>
      <c r="F25" s="1172"/>
      <c r="G25" s="1172"/>
      <c r="H25" s="1172"/>
      <c r="I25" s="1172"/>
      <c r="J25" s="157"/>
      <c r="K25" s="71"/>
      <c r="L25" s="71"/>
      <c r="M25" s="71"/>
      <c r="N25" s="71"/>
      <c r="O25" s="71"/>
      <c r="P25" s="71"/>
    </row>
    <row r="26" spans="1:16">
      <c r="A26" s="157"/>
      <c r="B26" s="71"/>
      <c r="C26" s="71"/>
      <c r="D26" s="71"/>
      <c r="E26" s="71"/>
      <c r="F26" s="71"/>
      <c r="G26" s="71"/>
    </row>
    <row r="27" spans="1:16" ht="12.75" customHeight="1">
      <c r="A27" s="622" t="s">
        <v>81</v>
      </c>
    </row>
    <row r="28" spans="1:16" ht="12.75" customHeight="1"/>
    <row r="29" spans="1:16" ht="12.75" customHeight="1"/>
    <row r="30" spans="1:16" ht="12.75" customHeight="1"/>
    <row r="31" spans="1:16" ht="12.75" customHeight="1"/>
    <row r="32" spans="1:16" ht="12.75" customHeight="1">
      <c r="I32" s="35" t="s">
        <v>842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0" t="s">
        <v>716</v>
      </c>
    </row>
    <row r="2" spans="1:5" ht="12.75" customHeight="1">
      <c r="A2" s="532" t="s">
        <v>717</v>
      </c>
    </row>
    <row r="3" spans="1:5" ht="12.75" customHeight="1"/>
    <row r="4" spans="1:5" ht="12.75" customHeight="1">
      <c r="D4" s="65" t="s">
        <v>324</v>
      </c>
      <c r="E4" s="74"/>
    </row>
    <row r="5" spans="1:5" ht="45" customHeight="1">
      <c r="A5" s="1175" t="s">
        <v>314</v>
      </c>
      <c r="B5" s="462" t="s">
        <v>352</v>
      </c>
      <c r="C5" s="1178" t="s">
        <v>353</v>
      </c>
      <c r="D5" s="1178"/>
    </row>
    <row r="6" spans="1:5" ht="22.5" customHeight="1">
      <c r="A6" s="1176"/>
      <c r="B6" s="1015">
        <v>44742</v>
      </c>
      <c r="C6" s="779" t="s">
        <v>354</v>
      </c>
      <c r="D6" s="779" t="s">
        <v>355</v>
      </c>
    </row>
    <row r="7" spans="1:5" ht="12.75" customHeight="1">
      <c r="A7" s="471" t="s">
        <v>356</v>
      </c>
      <c r="B7" s="472">
        <v>15122292.572260002</v>
      </c>
      <c r="C7" s="473">
        <v>7.6032723205582547E-2</v>
      </c>
      <c r="D7" s="472">
        <v>1068544.7204200011</v>
      </c>
      <c r="E7" s="44"/>
    </row>
    <row r="8" spans="1:5" ht="12.75" customHeight="1">
      <c r="A8" s="463" t="s">
        <v>357</v>
      </c>
      <c r="B8" s="464">
        <v>25289.076009999997</v>
      </c>
      <c r="C8" s="465">
        <v>9.8919127140420879E-2</v>
      </c>
      <c r="D8" s="464">
        <v>2276.3943799999979</v>
      </c>
      <c r="E8" s="53"/>
    </row>
    <row r="9" spans="1:5" ht="12.75" customHeight="1">
      <c r="A9" s="463" t="s">
        <v>358</v>
      </c>
      <c r="B9" s="464">
        <v>4503447.9045799999</v>
      </c>
      <c r="C9" s="465">
        <v>3.1969198302188417E-2</v>
      </c>
      <c r="D9" s="464">
        <v>139511.54679999873</v>
      </c>
      <c r="E9" s="53"/>
    </row>
    <row r="10" spans="1:5" ht="12.75" customHeight="1">
      <c r="A10" s="463" t="s">
        <v>359</v>
      </c>
      <c r="B10" s="464">
        <v>62239.666789999996</v>
      </c>
      <c r="C10" s="465">
        <v>-0.33634968002919641</v>
      </c>
      <c r="D10" s="464">
        <v>-31544.16020000002</v>
      </c>
    </row>
    <row r="11" spans="1:5" ht="12.75" customHeight="1">
      <c r="A11" s="463" t="s">
        <v>360</v>
      </c>
      <c r="B11" s="464">
        <v>10364354.13744</v>
      </c>
      <c r="C11" s="465">
        <v>0.10163193658067839</v>
      </c>
      <c r="D11" s="464">
        <v>956171.7915199995</v>
      </c>
    </row>
    <row r="12" spans="1:5" ht="12.75" customHeight="1">
      <c r="A12" s="463" t="s">
        <v>361</v>
      </c>
      <c r="B12" s="464">
        <v>166961.78743999999</v>
      </c>
      <c r="C12" s="465">
        <v>1.2917028606714009E-2</v>
      </c>
      <c r="D12" s="464">
        <v>2129.1479200000176</v>
      </c>
    </row>
    <row r="13" spans="1:5" ht="12.75" customHeight="1">
      <c r="A13" s="471" t="s">
        <v>362</v>
      </c>
      <c r="B13" s="472">
        <v>6314682.0229500001</v>
      </c>
      <c r="C13" s="473">
        <v>6.2913524670288518E-2</v>
      </c>
      <c r="D13" s="472">
        <v>373764.08712000027</v>
      </c>
    </row>
    <row r="14" spans="1:5" ht="12.75" customHeight="1">
      <c r="A14" s="463" t="s">
        <v>363</v>
      </c>
      <c r="B14" s="464">
        <v>176542.28804999997</v>
      </c>
      <c r="C14" s="465">
        <v>0.46403735092448639</v>
      </c>
      <c r="D14" s="464">
        <v>55956.369979999959</v>
      </c>
    </row>
    <row r="15" spans="1:5" ht="12.75" customHeight="1">
      <c r="A15" s="463" t="s">
        <v>364</v>
      </c>
      <c r="B15" s="464">
        <v>5775647.4874600014</v>
      </c>
      <c r="C15" s="465">
        <v>7.2597810185715983E-2</v>
      </c>
      <c r="D15" s="464">
        <v>390919.46302000061</v>
      </c>
    </row>
    <row r="16" spans="1:5" ht="12.75" customHeight="1">
      <c r="A16" s="463" t="s">
        <v>365</v>
      </c>
      <c r="B16" s="464">
        <v>26028.551239999997</v>
      </c>
      <c r="C16" s="465">
        <v>0.31874006130863303</v>
      </c>
      <c r="D16" s="464">
        <v>6291.1124499999933</v>
      </c>
    </row>
    <row r="17" spans="1:6" ht="12.75" customHeight="1">
      <c r="A17" s="463" t="s">
        <v>366</v>
      </c>
      <c r="B17" s="464">
        <v>336463.69620000001</v>
      </c>
      <c r="C17" s="465">
        <v>-0.19093350370466486</v>
      </c>
      <c r="D17" s="464">
        <v>-79402.858329999959</v>
      </c>
    </row>
    <row r="18" spans="1:6" ht="22.5">
      <c r="A18" s="466" t="s">
        <v>367</v>
      </c>
      <c r="B18" s="464">
        <v>119075.50434</v>
      </c>
      <c r="C18" s="465">
        <v>7.2957054572308735E-2</v>
      </c>
      <c r="D18" s="464">
        <v>8096.6875900000014</v>
      </c>
    </row>
    <row r="19" spans="1:6" ht="12.75" customHeight="1">
      <c r="A19" s="474" t="s">
        <v>368</v>
      </c>
      <c r="B19" s="475">
        <v>21556050.099549998</v>
      </c>
      <c r="C19" s="476">
        <v>7.2139218794862389E-2</v>
      </c>
      <c r="D19" s="475">
        <v>1450405.4951299988</v>
      </c>
    </row>
    <row r="20" spans="1:6" ht="12.75" customHeight="1">
      <c r="A20" s="463" t="s">
        <v>369</v>
      </c>
      <c r="B20" s="464">
        <v>31128989.211870003</v>
      </c>
      <c r="C20" s="465">
        <v>6.7375635745157716E-2</v>
      </c>
      <c r="D20" s="464">
        <v>1964945.9553100094</v>
      </c>
    </row>
    <row r="21" spans="1:6" ht="12.75" customHeight="1">
      <c r="A21" s="467" t="s">
        <v>256</v>
      </c>
      <c r="B21" s="468">
        <v>2471080.8328200006</v>
      </c>
      <c r="C21" s="469">
        <v>9.66204770999715E-2</v>
      </c>
      <c r="D21" s="468">
        <v>217720.72837000061</v>
      </c>
    </row>
    <row r="22" spans="1:6" ht="12.75" customHeight="1">
      <c r="A22" s="467" t="s">
        <v>262</v>
      </c>
      <c r="B22" s="468">
        <v>85221.762419999999</v>
      </c>
      <c r="C22" s="469">
        <v>1.2543616145979852E-2</v>
      </c>
      <c r="D22" s="468">
        <v>1055.7461999999941</v>
      </c>
    </row>
    <row r="23" spans="1:6" ht="12.75" customHeight="1">
      <c r="A23" s="467" t="s">
        <v>258</v>
      </c>
      <c r="B23" s="468">
        <v>10020474.668589998</v>
      </c>
      <c r="C23" s="469">
        <v>3.3293651342571007E-2</v>
      </c>
      <c r="D23" s="468">
        <v>322868.71158999763</v>
      </c>
    </row>
    <row r="24" spans="1:6" ht="12.75" customHeight="1">
      <c r="A24" s="467" t="s">
        <v>259</v>
      </c>
      <c r="B24" s="468">
        <v>8527463.6816099994</v>
      </c>
      <c r="C24" s="469">
        <v>0.1158419304493303</v>
      </c>
      <c r="D24" s="468">
        <v>885284.75920999888</v>
      </c>
    </row>
    <row r="25" spans="1:6" ht="22.5">
      <c r="A25" s="470" t="s">
        <v>370</v>
      </c>
      <c r="B25" s="468">
        <v>451809.15411</v>
      </c>
      <c r="C25" s="469">
        <v>5.4806696082694124E-2</v>
      </c>
      <c r="D25" s="468">
        <v>23475.549679999938</v>
      </c>
    </row>
    <row r="26" spans="1:6">
      <c r="A26" s="474" t="s">
        <v>371</v>
      </c>
      <c r="B26" s="475">
        <v>21556050.099549998</v>
      </c>
      <c r="C26" s="476">
        <v>7.2139218790596329E-2</v>
      </c>
      <c r="D26" s="475">
        <v>1450405.4950499982</v>
      </c>
    </row>
    <row r="27" spans="1:6" ht="12.75" customHeight="1">
      <c r="A27" s="463" t="s">
        <v>372</v>
      </c>
      <c r="B27" s="464">
        <v>31128989.211870003</v>
      </c>
      <c r="C27" s="465">
        <v>6.7375635745157716E-2</v>
      </c>
      <c r="D27" s="464">
        <v>1964945.9553100094</v>
      </c>
    </row>
    <row r="28" spans="1:6" ht="12.75" customHeight="1">
      <c r="A28" s="22" t="s">
        <v>313</v>
      </c>
    </row>
    <row r="29" spans="1:6" ht="12.75" customHeight="1">
      <c r="E29" s="71"/>
      <c r="F29" s="71"/>
    </row>
    <row r="30" spans="1:6" ht="26.25" customHeight="1">
      <c r="A30" s="1172" t="s">
        <v>346</v>
      </c>
      <c r="B30" s="1172"/>
      <c r="C30" s="1172"/>
      <c r="D30" s="1172"/>
      <c r="E30" s="71"/>
      <c r="F30" s="71"/>
    </row>
    <row r="31" spans="1:6" ht="12.75" customHeight="1"/>
    <row r="32" spans="1:6" ht="12.75" customHeight="1">
      <c r="A32" s="149" t="s">
        <v>718</v>
      </c>
    </row>
    <row r="33" spans="1:4" ht="12.75" customHeight="1">
      <c r="A33" s="529" t="s">
        <v>1060</v>
      </c>
    </row>
    <row r="34" spans="1:4" s="265" customFormat="1" ht="12.75" customHeight="1">
      <c r="A34" s="43"/>
    </row>
    <row r="35" spans="1:4" s="265" customFormat="1" ht="12.75" customHeight="1">
      <c r="A35" s="43"/>
      <c r="D35" s="65" t="s">
        <v>249</v>
      </c>
    </row>
    <row r="36" spans="1:4" ht="55.5" customHeight="1">
      <c r="A36" s="1175" t="s">
        <v>314</v>
      </c>
      <c r="B36" s="477" t="s">
        <v>315</v>
      </c>
      <c r="C36" s="1178" t="s">
        <v>373</v>
      </c>
      <c r="D36" s="1178"/>
    </row>
    <row r="37" spans="1:4" ht="21" customHeight="1">
      <c r="A37" s="1177"/>
      <c r="B37" s="502" t="s">
        <v>1536</v>
      </c>
      <c r="C37" s="462" t="s">
        <v>354</v>
      </c>
      <c r="D37" s="462" t="s">
        <v>355</v>
      </c>
    </row>
    <row r="38" spans="1:4">
      <c r="A38" s="80" t="s">
        <v>374</v>
      </c>
      <c r="B38" s="128">
        <v>326080.57158999995</v>
      </c>
      <c r="C38" s="129">
        <v>1.4039132890101969E-2</v>
      </c>
      <c r="D38" s="128">
        <v>4514.5086899999878</v>
      </c>
    </row>
    <row r="39" spans="1:4">
      <c r="A39" s="80" t="s">
        <v>316</v>
      </c>
      <c r="B39" s="128">
        <v>70399.837780000002</v>
      </c>
      <c r="C39" s="129">
        <v>6.85814236077464E-5</v>
      </c>
      <c r="D39" s="128">
        <v>4.8277899999957299</v>
      </c>
    </row>
    <row r="40" spans="1:4">
      <c r="A40" s="130" t="s">
        <v>317</v>
      </c>
      <c r="B40" s="131">
        <v>255680.73381000001</v>
      </c>
      <c r="C40" s="132">
        <v>1.7954620358325894E-2</v>
      </c>
      <c r="D40" s="133">
        <v>4509.6809000000358</v>
      </c>
    </row>
    <row r="41" spans="1:4">
      <c r="A41" s="80" t="s">
        <v>375</v>
      </c>
      <c r="B41" s="128">
        <v>19343.902829999999</v>
      </c>
      <c r="C41" s="129">
        <v>5.6255840721026018E-2</v>
      </c>
      <c r="D41" s="128">
        <v>1030.2499399999979</v>
      </c>
    </row>
    <row r="42" spans="1:4">
      <c r="A42" s="80" t="s">
        <v>376</v>
      </c>
      <c r="B42" s="128">
        <v>15312.95486</v>
      </c>
      <c r="C42" s="129">
        <v>-0.18056744246715109</v>
      </c>
      <c r="D42" s="128">
        <v>-3374.3119800000004</v>
      </c>
    </row>
    <row r="43" spans="1:4" ht="19.5" customHeight="1">
      <c r="A43" s="130" t="s">
        <v>377</v>
      </c>
      <c r="B43" s="131">
        <v>4030.9479699999988</v>
      </c>
      <c r="C43" s="132">
        <v>-11.789072436936594</v>
      </c>
      <c r="D43" s="133">
        <v>4404.5619199999983</v>
      </c>
    </row>
    <row r="44" spans="1:4">
      <c r="A44" s="80" t="s">
        <v>378</v>
      </c>
      <c r="B44" s="128">
        <v>609306.75199000014</v>
      </c>
      <c r="C44" s="129">
        <v>-3.5899948499083074E-2</v>
      </c>
      <c r="D44" s="128">
        <v>-22688.600609999849</v>
      </c>
    </row>
    <row r="45" spans="1:4">
      <c r="A45" s="80" t="s">
        <v>379</v>
      </c>
      <c r="B45" s="128">
        <v>625975.83605999989</v>
      </c>
      <c r="C45" s="129">
        <v>2.6270054964011948E-2</v>
      </c>
      <c r="D45" s="128">
        <v>16023.481869999785</v>
      </c>
    </row>
    <row r="46" spans="1:4" ht="19.5" customHeight="1">
      <c r="A46" s="130" t="s">
        <v>318</v>
      </c>
      <c r="B46" s="131">
        <v>-16669.084070000004</v>
      </c>
      <c r="C46" s="132">
        <v>-1.7562076519697942</v>
      </c>
      <c r="D46" s="133">
        <v>-38712.082480000012</v>
      </c>
    </row>
    <row r="47" spans="1:4" ht="28.5" customHeight="1">
      <c r="A47" s="80" t="s">
        <v>319</v>
      </c>
      <c r="B47" s="128">
        <v>243042.59771</v>
      </c>
      <c r="C47" s="129">
        <v>-0.10921342872497701</v>
      </c>
      <c r="D47" s="128">
        <v>-29797.839660000056</v>
      </c>
    </row>
    <row r="48" spans="1:4" ht="19.5" customHeight="1">
      <c r="A48" s="80" t="s">
        <v>320</v>
      </c>
      <c r="B48" s="128">
        <v>-14476.788809999998</v>
      </c>
      <c r="C48" s="129">
        <v>-1.1925812605726296</v>
      </c>
      <c r="D48" s="128">
        <v>-89649.153799999971</v>
      </c>
    </row>
    <row r="49" spans="1:4">
      <c r="A49" s="80" t="s">
        <v>380</v>
      </c>
      <c r="B49" s="128">
        <v>257519.38652</v>
      </c>
      <c r="C49" s="129">
        <v>0.30278695704049241</v>
      </c>
      <c r="D49" s="128">
        <v>59851.314140000002</v>
      </c>
    </row>
    <row r="50" spans="1:4">
      <c r="A50" s="80" t="s">
        <v>381</v>
      </c>
      <c r="B50" s="128">
        <v>47699.609830000009</v>
      </c>
      <c r="C50" s="129">
        <v>0.38295720217738877</v>
      </c>
      <c r="D50" s="128">
        <v>13208.585990000014</v>
      </c>
    </row>
    <row r="51" spans="1:4" ht="19.5" customHeight="1">
      <c r="A51" s="478" t="s">
        <v>382</v>
      </c>
      <c r="B51" s="479">
        <v>209819.77669000003</v>
      </c>
      <c r="C51" s="480">
        <v>0.28584122931091249</v>
      </c>
      <c r="D51" s="481">
        <v>46642.728150000039</v>
      </c>
    </row>
    <row r="52" spans="1:4" ht="12.75" customHeight="1"/>
    <row r="53" spans="1:4" ht="21" customHeight="1">
      <c r="A53" s="1172" t="s">
        <v>321</v>
      </c>
      <c r="B53" s="1172"/>
      <c r="C53" s="1172"/>
    </row>
    <row r="54" spans="1:4" ht="12.75" customHeight="1"/>
    <row r="55" spans="1:4" ht="12.75" customHeight="1">
      <c r="A55" s="622" t="s">
        <v>81</v>
      </c>
    </row>
    <row r="56" spans="1:4" ht="12.75" customHeight="1">
      <c r="D56" s="35" t="s">
        <v>1122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5" customWidth="1"/>
    <col min="3" max="3" width="13.140625" style="265" customWidth="1"/>
    <col min="4" max="18" width="10" customWidth="1"/>
    <col min="19" max="19" width="12.140625" customWidth="1"/>
  </cols>
  <sheetData>
    <row r="1" spans="1:20" ht="18">
      <c r="A1" s="672" t="s">
        <v>982</v>
      </c>
      <c r="B1" s="672"/>
      <c r="C1" s="672"/>
      <c r="D1" s="567"/>
      <c r="E1" s="567"/>
      <c r="F1" s="567"/>
      <c r="G1" s="567"/>
      <c r="H1" s="567"/>
      <c r="I1" s="567"/>
      <c r="J1" s="567"/>
      <c r="K1" s="567"/>
      <c r="L1" s="567"/>
      <c r="M1" s="567"/>
      <c r="N1" s="567"/>
      <c r="O1" s="567"/>
      <c r="P1" s="567"/>
      <c r="Q1" s="567"/>
      <c r="R1" s="567"/>
      <c r="S1" s="567"/>
    </row>
    <row r="2" spans="1:20" ht="16.5">
      <c r="A2" s="673" t="s">
        <v>983</v>
      </c>
      <c r="B2" s="673"/>
      <c r="C2" s="67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2" t="s">
        <v>664</v>
      </c>
      <c r="B4" s="152"/>
      <c r="C4" s="152"/>
      <c r="D4" s="343"/>
      <c r="E4" s="5"/>
      <c r="F4" s="6"/>
      <c r="G4" s="7"/>
      <c r="S4" s="139" t="str">
        <f>Naslovnica!A20</f>
        <v>Kolovoz 2022.</v>
      </c>
    </row>
    <row r="5" spans="1:20" ht="12.75" customHeight="1">
      <c r="A5" s="559" t="s">
        <v>956</v>
      </c>
      <c r="B5" s="559"/>
      <c r="C5" s="559"/>
      <c r="D5" s="344"/>
      <c r="E5" s="9"/>
      <c r="F5" s="10"/>
      <c r="G5" s="11"/>
      <c r="S5" s="537" t="str">
        <f>Naslovnica!A24</f>
        <v>August 2022</v>
      </c>
    </row>
    <row r="6" spans="1:20" ht="12.75" customHeight="1">
      <c r="E6" s="265"/>
    </row>
    <row r="7" spans="1:20" ht="12.75" customHeight="1">
      <c r="A7" s="1061"/>
      <c r="B7" s="1061"/>
      <c r="C7" s="1061"/>
      <c r="D7" s="1060" t="s">
        <v>19</v>
      </c>
      <c r="E7" s="1060"/>
      <c r="F7" s="1060"/>
      <c r="G7" s="1060" t="s">
        <v>20</v>
      </c>
      <c r="H7" s="1060"/>
      <c r="I7" s="1060"/>
      <c r="J7" s="1060" t="s">
        <v>21</v>
      </c>
      <c r="K7" s="1060"/>
      <c r="L7" s="1060"/>
      <c r="M7" s="1060" t="s">
        <v>22</v>
      </c>
      <c r="N7" s="1060"/>
      <c r="O7" s="1060"/>
      <c r="P7" s="1060" t="s">
        <v>628</v>
      </c>
      <c r="Q7" s="1060"/>
      <c r="R7" s="1060"/>
      <c r="S7" s="1060" t="s">
        <v>488</v>
      </c>
    </row>
    <row r="8" spans="1:20" ht="15" customHeight="1">
      <c r="A8" s="1068"/>
      <c r="B8" s="1068"/>
      <c r="C8" s="1068"/>
      <c r="D8" s="1062" t="s">
        <v>626</v>
      </c>
      <c r="E8" s="1063"/>
      <c r="F8" s="1063"/>
      <c r="G8" s="1062" t="s">
        <v>627</v>
      </c>
      <c r="H8" s="1063"/>
      <c r="I8" s="1063"/>
      <c r="J8" s="1062" t="s">
        <v>626</v>
      </c>
      <c r="K8" s="1063"/>
      <c r="L8" s="1063"/>
      <c r="M8" s="1062" t="s">
        <v>626</v>
      </c>
      <c r="N8" s="1063"/>
      <c r="O8" s="1063"/>
      <c r="P8" s="1062" t="s">
        <v>626</v>
      </c>
      <c r="Q8" s="1063"/>
      <c r="R8" s="1063"/>
      <c r="S8" s="1061"/>
    </row>
    <row r="9" spans="1:20">
      <c r="A9" s="1068" t="s">
        <v>625</v>
      </c>
      <c r="B9" s="1068"/>
      <c r="C9" s="1068"/>
      <c r="D9" s="675" t="s">
        <v>114</v>
      </c>
      <c r="E9" s="675" t="s">
        <v>115</v>
      </c>
      <c r="F9" s="675" t="s">
        <v>116</v>
      </c>
      <c r="G9" s="675" t="s">
        <v>114</v>
      </c>
      <c r="H9" s="675" t="s">
        <v>115</v>
      </c>
      <c r="I9" s="675" t="s">
        <v>116</v>
      </c>
      <c r="J9" s="675" t="s">
        <v>114</v>
      </c>
      <c r="K9" s="675" t="s">
        <v>115</v>
      </c>
      <c r="L9" s="675" t="s">
        <v>116</v>
      </c>
      <c r="M9" s="675" t="s">
        <v>114</v>
      </c>
      <c r="N9" s="675" t="s">
        <v>115</v>
      </c>
      <c r="O9" s="675" t="s">
        <v>116</v>
      </c>
      <c r="P9" s="675" t="s">
        <v>114</v>
      </c>
      <c r="Q9" s="675" t="s">
        <v>115</v>
      </c>
      <c r="R9" s="675" t="s">
        <v>116</v>
      </c>
      <c r="S9" s="1061"/>
    </row>
    <row r="10" spans="1:20" s="335" customFormat="1" ht="22.5" customHeight="1">
      <c r="A10" s="1069" t="s">
        <v>629</v>
      </c>
      <c r="B10" s="1069"/>
      <c r="C10" s="1069"/>
      <c r="D10" s="677">
        <v>39030</v>
      </c>
      <c r="E10" s="677">
        <v>637994</v>
      </c>
      <c r="F10" s="677">
        <v>25303</v>
      </c>
      <c r="G10" s="677">
        <v>42206</v>
      </c>
      <c r="H10" s="677">
        <v>328738</v>
      </c>
      <c r="I10" s="677">
        <v>9053</v>
      </c>
      <c r="J10" s="677">
        <v>69282</v>
      </c>
      <c r="K10" s="677">
        <v>359924</v>
      </c>
      <c r="L10" s="677">
        <v>12232</v>
      </c>
      <c r="M10" s="677">
        <v>38058</v>
      </c>
      <c r="N10" s="677">
        <v>555654</v>
      </c>
      <c r="O10" s="677">
        <v>22980</v>
      </c>
      <c r="P10" s="677">
        <v>188576</v>
      </c>
      <c r="Q10" s="677">
        <v>1882310</v>
      </c>
      <c r="R10" s="677">
        <v>69568</v>
      </c>
      <c r="S10" s="677">
        <v>2140454</v>
      </c>
    </row>
    <row r="11" spans="1:20" ht="21.75" customHeight="1">
      <c r="A11" s="1070" t="s">
        <v>630</v>
      </c>
      <c r="B11" s="1070"/>
      <c r="C11" s="1070"/>
      <c r="D11" s="676">
        <v>1.823444932710537E-2</v>
      </c>
      <c r="E11" s="676">
        <v>0.29806480307448796</v>
      </c>
      <c r="F11" s="676">
        <v>1.1821323887362213E-2</v>
      </c>
      <c r="G11" s="676">
        <v>1.9718246689720966E-2</v>
      </c>
      <c r="H11" s="676">
        <v>0.15358330522403191</v>
      </c>
      <c r="I11" s="676">
        <v>4.2294765503019449E-3</v>
      </c>
      <c r="J11" s="676">
        <v>3.2367899520382125E-2</v>
      </c>
      <c r="K11" s="676">
        <v>0.16815311144271261</v>
      </c>
      <c r="L11" s="676">
        <v>5.7146754847336124E-3</v>
      </c>
      <c r="M11" s="676">
        <v>1.7780340058697826E-2</v>
      </c>
      <c r="N11" s="676">
        <v>0.25959632862934684</v>
      </c>
      <c r="O11" s="676">
        <v>1.0736040111116613E-2</v>
      </c>
      <c r="P11" s="676">
        <v>8.8100935595906288E-2</v>
      </c>
      <c r="Q11" s="676">
        <v>0.87939754837057937</v>
      </c>
      <c r="R11" s="676">
        <v>3.2501516033514387E-2</v>
      </c>
      <c r="S11" s="676">
        <v>1</v>
      </c>
    </row>
    <row r="12" spans="1:20" ht="22.5" customHeight="1">
      <c r="A12" s="1071" t="s">
        <v>631</v>
      </c>
      <c r="B12" s="1071"/>
      <c r="C12" s="1071"/>
      <c r="D12" s="336">
        <v>19</v>
      </c>
      <c r="E12" s="336">
        <v>28</v>
      </c>
      <c r="F12" s="336">
        <v>0</v>
      </c>
      <c r="G12" s="336">
        <v>23</v>
      </c>
      <c r="H12" s="336">
        <v>28</v>
      </c>
      <c r="I12" s="336">
        <v>1</v>
      </c>
      <c r="J12" s="336">
        <v>23</v>
      </c>
      <c r="K12" s="336">
        <v>30</v>
      </c>
      <c r="L12" s="336">
        <v>5</v>
      </c>
      <c r="M12" s="336">
        <v>18</v>
      </c>
      <c r="N12" s="336">
        <v>20</v>
      </c>
      <c r="O12" s="336">
        <v>3</v>
      </c>
      <c r="P12" s="336">
        <v>83</v>
      </c>
      <c r="Q12" s="336">
        <v>106</v>
      </c>
      <c r="R12" s="336">
        <v>9</v>
      </c>
      <c r="S12" s="336">
        <v>198</v>
      </c>
    </row>
    <row r="13" spans="1:20" ht="22.5" customHeight="1">
      <c r="A13" s="1071" t="s">
        <v>632</v>
      </c>
      <c r="B13" s="1071"/>
      <c r="C13" s="1071"/>
      <c r="D13" s="336">
        <v>0</v>
      </c>
      <c r="E13" s="336">
        <v>0</v>
      </c>
      <c r="F13" s="336">
        <v>0</v>
      </c>
      <c r="G13" s="336">
        <v>0</v>
      </c>
      <c r="H13" s="336">
        <v>0</v>
      </c>
      <c r="I13" s="336">
        <v>0</v>
      </c>
      <c r="J13" s="336">
        <v>0</v>
      </c>
      <c r="K13" s="336">
        <v>0</v>
      </c>
      <c r="L13" s="336">
        <v>0</v>
      </c>
      <c r="M13" s="336">
        <v>0</v>
      </c>
      <c r="N13" s="336">
        <v>0</v>
      </c>
      <c r="O13" s="336">
        <v>0</v>
      </c>
      <c r="P13" s="336">
        <v>0</v>
      </c>
      <c r="Q13" s="336">
        <v>0</v>
      </c>
      <c r="R13" s="336">
        <v>0</v>
      </c>
      <c r="S13" s="336">
        <v>0</v>
      </c>
    </row>
    <row r="14" spans="1:20" ht="22.5" customHeight="1">
      <c r="A14" s="1071" t="s">
        <v>633</v>
      </c>
      <c r="B14" s="1071"/>
      <c r="C14" s="1071"/>
      <c r="D14" s="336">
        <v>2187</v>
      </c>
      <c r="E14" s="336">
        <v>0</v>
      </c>
      <c r="F14" s="336">
        <v>0</v>
      </c>
      <c r="G14" s="336">
        <v>2187</v>
      </c>
      <c r="H14" s="336">
        <v>0</v>
      </c>
      <c r="I14" s="336">
        <v>0</v>
      </c>
      <c r="J14" s="336">
        <v>4378</v>
      </c>
      <c r="K14" s="336">
        <v>0</v>
      </c>
      <c r="L14" s="336">
        <v>0</v>
      </c>
      <c r="M14" s="336">
        <v>2187</v>
      </c>
      <c r="N14" s="336">
        <v>1</v>
      </c>
      <c r="O14" s="336">
        <v>0</v>
      </c>
      <c r="P14" s="336">
        <v>10939</v>
      </c>
      <c r="Q14" s="336">
        <v>1</v>
      </c>
      <c r="R14" s="336">
        <v>0</v>
      </c>
      <c r="S14" s="336">
        <v>10940</v>
      </c>
      <c r="T14" s="77"/>
    </row>
    <row r="15" spans="1:20" ht="21.75" customHeight="1">
      <c r="A15" s="1070" t="s">
        <v>634</v>
      </c>
      <c r="B15" s="1070"/>
      <c r="C15" s="1070"/>
      <c r="D15" s="680">
        <v>2206</v>
      </c>
      <c r="E15" s="680">
        <v>28</v>
      </c>
      <c r="F15" s="680">
        <v>0</v>
      </c>
      <c r="G15" s="680">
        <v>2210</v>
      </c>
      <c r="H15" s="680">
        <v>28</v>
      </c>
      <c r="I15" s="680">
        <v>1</v>
      </c>
      <c r="J15" s="680">
        <v>4401</v>
      </c>
      <c r="K15" s="680">
        <v>30</v>
      </c>
      <c r="L15" s="680">
        <v>5</v>
      </c>
      <c r="M15" s="680">
        <v>2205</v>
      </c>
      <c r="N15" s="680">
        <v>21</v>
      </c>
      <c r="O15" s="680">
        <v>3</v>
      </c>
      <c r="P15" s="680">
        <v>11022</v>
      </c>
      <c r="Q15" s="680">
        <v>107</v>
      </c>
      <c r="R15" s="680">
        <v>9</v>
      </c>
      <c r="S15" s="680">
        <v>11138</v>
      </c>
    </row>
    <row r="16" spans="1:20" ht="22.5" customHeight="1">
      <c r="A16" s="1072" t="s">
        <v>635</v>
      </c>
      <c r="B16" s="1072"/>
      <c r="C16" s="1072"/>
      <c r="D16" s="174">
        <v>7</v>
      </c>
      <c r="E16" s="174">
        <v>2282</v>
      </c>
      <c r="F16" s="174">
        <v>0</v>
      </c>
      <c r="G16" s="174">
        <v>4</v>
      </c>
      <c r="H16" s="174">
        <v>804</v>
      </c>
      <c r="I16" s="174">
        <v>0</v>
      </c>
      <c r="J16" s="174">
        <v>3</v>
      </c>
      <c r="K16" s="174">
        <v>1205</v>
      </c>
      <c r="L16" s="174">
        <v>0</v>
      </c>
      <c r="M16" s="174">
        <v>8</v>
      </c>
      <c r="N16" s="174">
        <v>1879</v>
      </c>
      <c r="O16" s="174">
        <v>1</v>
      </c>
      <c r="P16" s="174">
        <v>22</v>
      </c>
      <c r="Q16" s="174">
        <v>6170</v>
      </c>
      <c r="R16" s="174">
        <v>1</v>
      </c>
      <c r="S16" s="174">
        <v>6193</v>
      </c>
    </row>
    <row r="17" spans="1:20" ht="22.5" customHeight="1">
      <c r="A17" s="1072" t="s">
        <v>636</v>
      </c>
      <c r="B17" s="1072"/>
      <c r="C17" s="1072"/>
      <c r="D17" s="175">
        <v>16</v>
      </c>
      <c r="E17" s="174">
        <v>7</v>
      </c>
      <c r="F17" s="174">
        <v>2266</v>
      </c>
      <c r="G17" s="174">
        <v>15</v>
      </c>
      <c r="H17" s="174">
        <v>3</v>
      </c>
      <c r="I17" s="174">
        <v>790</v>
      </c>
      <c r="J17" s="174">
        <v>13</v>
      </c>
      <c r="K17" s="174">
        <v>3</v>
      </c>
      <c r="L17" s="174">
        <v>1192</v>
      </c>
      <c r="M17" s="174">
        <v>19</v>
      </c>
      <c r="N17" s="174">
        <v>9</v>
      </c>
      <c r="O17" s="174">
        <v>1860</v>
      </c>
      <c r="P17" s="174">
        <v>63</v>
      </c>
      <c r="Q17" s="174">
        <v>22</v>
      </c>
      <c r="R17" s="174">
        <v>6108</v>
      </c>
      <c r="S17" s="174">
        <v>6193</v>
      </c>
    </row>
    <row r="18" spans="1:20" ht="22.5" customHeight="1">
      <c r="A18" s="1074" t="s">
        <v>637</v>
      </c>
      <c r="B18" s="1074"/>
      <c r="C18" s="1074"/>
      <c r="D18" s="174">
        <v>2</v>
      </c>
      <c r="E18" s="174">
        <v>12</v>
      </c>
      <c r="F18" s="174">
        <v>0</v>
      </c>
      <c r="G18" s="174">
        <v>3</v>
      </c>
      <c r="H18" s="174">
        <v>2</v>
      </c>
      <c r="I18" s="174">
        <v>0</v>
      </c>
      <c r="J18" s="174">
        <v>4</v>
      </c>
      <c r="K18" s="174">
        <v>4</v>
      </c>
      <c r="L18" s="174">
        <v>1</v>
      </c>
      <c r="M18" s="174">
        <v>2</v>
      </c>
      <c r="N18" s="174">
        <v>7</v>
      </c>
      <c r="O18" s="174">
        <v>0</v>
      </c>
      <c r="P18" s="174">
        <v>11</v>
      </c>
      <c r="Q18" s="174">
        <v>25</v>
      </c>
      <c r="R18" s="174">
        <v>1</v>
      </c>
      <c r="S18" s="174">
        <v>37</v>
      </c>
    </row>
    <row r="19" spans="1:20" ht="22.5" customHeight="1">
      <c r="A19" s="1073" t="s">
        <v>638</v>
      </c>
      <c r="B19" s="1073"/>
      <c r="C19" s="1073"/>
      <c r="D19" s="174">
        <v>2</v>
      </c>
      <c r="E19" s="174">
        <v>1</v>
      </c>
      <c r="F19" s="174">
        <v>0</v>
      </c>
      <c r="G19" s="174">
        <v>5</v>
      </c>
      <c r="H19" s="174">
        <v>15</v>
      </c>
      <c r="I19" s="174">
        <v>1</v>
      </c>
      <c r="J19" s="174">
        <v>3</v>
      </c>
      <c r="K19" s="174">
        <v>3</v>
      </c>
      <c r="L19" s="174">
        <v>0</v>
      </c>
      <c r="M19" s="174">
        <v>1</v>
      </c>
      <c r="N19" s="174">
        <v>6</v>
      </c>
      <c r="O19" s="174">
        <v>0</v>
      </c>
      <c r="P19" s="174">
        <v>11</v>
      </c>
      <c r="Q19" s="174">
        <v>25</v>
      </c>
      <c r="R19" s="174">
        <v>1</v>
      </c>
      <c r="S19" s="174">
        <v>37</v>
      </c>
    </row>
    <row r="20" spans="1:20" ht="22.5" customHeight="1">
      <c r="A20" s="1070" t="s">
        <v>639</v>
      </c>
      <c r="B20" s="1070"/>
      <c r="C20" s="1070"/>
      <c r="D20" s="680">
        <v>9</v>
      </c>
      <c r="E20" s="680">
        <v>-2286</v>
      </c>
      <c r="F20" s="680">
        <v>2266</v>
      </c>
      <c r="G20" s="680">
        <v>13</v>
      </c>
      <c r="H20" s="680">
        <v>-788</v>
      </c>
      <c r="I20" s="680">
        <v>791</v>
      </c>
      <c r="J20" s="680">
        <v>9</v>
      </c>
      <c r="K20" s="680">
        <v>-1203</v>
      </c>
      <c r="L20" s="680">
        <v>1191</v>
      </c>
      <c r="M20" s="680">
        <v>10</v>
      </c>
      <c r="N20" s="680">
        <v>-1871</v>
      </c>
      <c r="O20" s="680">
        <v>1859</v>
      </c>
      <c r="P20" s="680">
        <v>41</v>
      </c>
      <c r="Q20" s="680">
        <v>-6148</v>
      </c>
      <c r="R20" s="680">
        <v>6107</v>
      </c>
      <c r="S20" s="680">
        <v>0</v>
      </c>
    </row>
    <row r="21" spans="1:20" ht="22.5" customHeight="1">
      <c r="A21" s="1070" t="s">
        <v>640</v>
      </c>
      <c r="B21" s="1070"/>
      <c r="C21" s="1070"/>
      <c r="D21" s="680">
        <v>3</v>
      </c>
      <c r="E21" s="680">
        <v>135</v>
      </c>
      <c r="F21" s="680">
        <v>260</v>
      </c>
      <c r="G21" s="680">
        <v>3</v>
      </c>
      <c r="H21" s="680">
        <v>58</v>
      </c>
      <c r="I21" s="680">
        <v>99</v>
      </c>
      <c r="J21" s="680">
        <v>2</v>
      </c>
      <c r="K21" s="680">
        <v>63</v>
      </c>
      <c r="L21" s="680">
        <v>153</v>
      </c>
      <c r="M21" s="680">
        <v>1</v>
      </c>
      <c r="N21" s="680">
        <v>113</v>
      </c>
      <c r="O21" s="680">
        <v>210</v>
      </c>
      <c r="P21" s="680">
        <v>9</v>
      </c>
      <c r="Q21" s="680">
        <v>369</v>
      </c>
      <c r="R21" s="680">
        <v>722</v>
      </c>
      <c r="S21" s="680">
        <v>1100</v>
      </c>
    </row>
    <row r="22" spans="1:20" ht="21.75" customHeight="1">
      <c r="A22" s="1069" t="s">
        <v>641</v>
      </c>
      <c r="B22" s="1069"/>
      <c r="C22" s="1069"/>
      <c r="D22" s="678">
        <v>41242</v>
      </c>
      <c r="E22" s="678">
        <v>635601</v>
      </c>
      <c r="F22" s="678">
        <v>27309</v>
      </c>
      <c r="G22" s="678">
        <v>44426</v>
      </c>
      <c r="H22" s="678">
        <v>327920</v>
      </c>
      <c r="I22" s="678">
        <v>9746</v>
      </c>
      <c r="J22" s="679">
        <v>73690</v>
      </c>
      <c r="K22" s="678">
        <v>358688</v>
      </c>
      <c r="L22" s="678">
        <v>13275</v>
      </c>
      <c r="M22" s="678">
        <v>40272</v>
      </c>
      <c r="N22" s="678">
        <v>553691</v>
      </c>
      <c r="O22" s="678">
        <v>24632</v>
      </c>
      <c r="P22" s="678">
        <v>199630</v>
      </c>
      <c r="Q22" s="678">
        <v>1875900</v>
      </c>
      <c r="R22" s="678">
        <v>74962</v>
      </c>
      <c r="S22" s="678">
        <v>2150492</v>
      </c>
    </row>
    <row r="23" spans="1:20" s="265" customFormat="1" ht="22.5" customHeight="1">
      <c r="A23" s="1073" t="s">
        <v>663</v>
      </c>
      <c r="B23" s="1073"/>
      <c r="C23" s="1073"/>
      <c r="D23" s="339">
        <v>2212</v>
      </c>
      <c r="E23" s="339">
        <v>-2393</v>
      </c>
      <c r="F23" s="339">
        <v>2006</v>
      </c>
      <c r="G23" s="339">
        <v>2220</v>
      </c>
      <c r="H23" s="339">
        <v>-818</v>
      </c>
      <c r="I23" s="339">
        <v>693</v>
      </c>
      <c r="J23" s="339">
        <v>4408</v>
      </c>
      <c r="K23" s="339">
        <v>-1236</v>
      </c>
      <c r="L23" s="339">
        <v>1043</v>
      </c>
      <c r="M23" s="339">
        <v>2214</v>
      </c>
      <c r="N23" s="339">
        <v>-1963</v>
      </c>
      <c r="O23" s="339">
        <v>1652</v>
      </c>
      <c r="P23" s="339">
        <v>11054</v>
      </c>
      <c r="Q23" s="339">
        <v>-6410</v>
      </c>
      <c r="R23" s="339">
        <v>5394</v>
      </c>
      <c r="S23" s="339">
        <v>10038</v>
      </c>
      <c r="T23" s="295"/>
    </row>
    <row r="24" spans="1:20" ht="22.5" customHeight="1">
      <c r="A24" s="1070" t="s">
        <v>642</v>
      </c>
      <c r="B24" s="1070"/>
      <c r="C24" s="1070"/>
      <c r="D24" s="676">
        <v>5.6674353061747375E-2</v>
      </c>
      <c r="E24" s="676">
        <v>-3.750818973219184E-3</v>
      </c>
      <c r="F24" s="676">
        <v>7.9279136861241745E-2</v>
      </c>
      <c r="G24" s="676">
        <v>5.2599156518030613E-2</v>
      </c>
      <c r="H24" s="676">
        <v>-2.4883037555743477E-3</v>
      </c>
      <c r="I24" s="676">
        <v>7.6549210206561358E-2</v>
      </c>
      <c r="J24" s="676">
        <v>6.3624029329407347E-2</v>
      </c>
      <c r="K24" s="676">
        <v>-3.4340583011969192E-3</v>
      </c>
      <c r="L24" s="676">
        <v>8.526814911706998E-2</v>
      </c>
      <c r="M24" s="676">
        <v>5.8174365442219766E-2</v>
      </c>
      <c r="N24" s="676">
        <v>-3.5327739924485382E-3</v>
      </c>
      <c r="O24" s="676">
        <v>7.1888598781549171E-2</v>
      </c>
      <c r="P24" s="676">
        <v>5.8618275920583746E-2</v>
      </c>
      <c r="Q24" s="676">
        <v>-3.4053901854636057E-3</v>
      </c>
      <c r="R24" s="676">
        <v>7.7535648574057037E-2</v>
      </c>
      <c r="S24" s="676">
        <v>4.6896592965791368E-3</v>
      </c>
    </row>
    <row r="25" spans="1:20" ht="21.75" customHeight="1">
      <c r="A25" s="1070" t="s">
        <v>630</v>
      </c>
      <c r="B25" s="1070"/>
      <c r="C25" s="1070"/>
      <c r="D25" s="676">
        <v>1.9177936955822202E-2</v>
      </c>
      <c r="E25" s="676">
        <v>0.29556073679883488</v>
      </c>
      <c r="F25" s="676">
        <v>1.2698954471813892E-2</v>
      </c>
      <c r="G25" s="676">
        <v>2.0658528373972095E-2</v>
      </c>
      <c r="H25" s="676">
        <v>0.15248603575367869</v>
      </c>
      <c r="I25" s="676">
        <v>4.5319861687465011E-3</v>
      </c>
      <c r="J25" s="676">
        <v>3.426657713676684E-2</v>
      </c>
      <c r="K25" s="676">
        <v>0.16679345935720755</v>
      </c>
      <c r="L25" s="676">
        <v>6.1730059911871329E-3</v>
      </c>
      <c r="M25" s="676">
        <v>1.8726877384338095E-2</v>
      </c>
      <c r="N25" s="676">
        <v>0.25747177855114084</v>
      </c>
      <c r="O25" s="676">
        <v>1.1454123056491258E-2</v>
      </c>
      <c r="P25" s="676">
        <v>9.2829919850899237E-2</v>
      </c>
      <c r="Q25" s="676">
        <v>0.87231201046086193</v>
      </c>
      <c r="R25" s="676">
        <v>3.4858069688238784E-2</v>
      </c>
      <c r="S25" s="676">
        <v>1</v>
      </c>
    </row>
    <row r="26" spans="1:20">
      <c r="A26" s="22" t="s">
        <v>643</v>
      </c>
      <c r="B26" s="22"/>
      <c r="C26" s="22"/>
    </row>
    <row r="27" spans="1:20" ht="12.75" customHeight="1">
      <c r="A27" s="173" t="s">
        <v>644</v>
      </c>
      <c r="B27" s="173"/>
      <c r="C27" s="173"/>
      <c r="D27" s="171"/>
      <c r="E27" s="171"/>
      <c r="F27" s="171"/>
      <c r="G27" s="171"/>
      <c r="H27" s="172"/>
    </row>
    <row r="28" spans="1:20" ht="12.75" customHeight="1">
      <c r="A28" s="168" t="s">
        <v>645</v>
      </c>
      <c r="B28" s="168"/>
      <c r="C28" s="168"/>
      <c r="D28" s="170"/>
      <c r="E28" s="170"/>
      <c r="F28" s="170"/>
      <c r="G28" s="170"/>
      <c r="H28" s="170"/>
    </row>
    <row r="29" spans="1:20" ht="12.75" customHeight="1">
      <c r="A29" s="169"/>
      <c r="B29" s="169"/>
      <c r="C29" s="169"/>
      <c r="D29" s="168"/>
      <c r="E29" s="168"/>
      <c r="F29" s="168"/>
      <c r="G29" s="168"/>
      <c r="H29" s="168"/>
    </row>
    <row r="30" spans="1:20" ht="12.75" customHeight="1">
      <c r="B30" s="621"/>
      <c r="C30" s="621"/>
    </row>
    <row r="31" spans="1:20" ht="12.75" customHeight="1">
      <c r="A31" s="151" t="s">
        <v>665</v>
      </c>
      <c r="B31" s="201"/>
      <c r="C31" s="201"/>
      <c r="D31" s="201"/>
      <c r="E31" s="201"/>
      <c r="F31" s="201"/>
      <c r="S31" s="139" t="str">
        <f>Naslovnica!A20</f>
        <v>Kolovoz 2022.</v>
      </c>
    </row>
    <row r="32" spans="1:20">
      <c r="A32" s="566" t="s">
        <v>957</v>
      </c>
      <c r="B32" s="201"/>
      <c r="C32" s="201"/>
      <c r="D32" s="201"/>
      <c r="E32" s="201"/>
      <c r="F32" s="201"/>
      <c r="S32" s="537" t="str">
        <f>Naslovnica!A24</f>
        <v>August 2022</v>
      </c>
    </row>
    <row r="33" spans="1:19">
      <c r="B33"/>
      <c r="C33"/>
    </row>
    <row r="34" spans="1:19" ht="32.25" customHeight="1">
      <c r="A34" s="681"/>
      <c r="B34" s="1068" t="s">
        <v>613</v>
      </c>
      <c r="C34" s="1068"/>
      <c r="D34" s="1068"/>
      <c r="E34" s="1067" t="s">
        <v>614</v>
      </c>
      <c r="F34" s="1067"/>
      <c r="G34" s="1067"/>
      <c r="H34" s="1067" t="s">
        <v>615</v>
      </c>
      <c r="I34" s="1067"/>
      <c r="J34" s="1067"/>
      <c r="K34" s="1066" t="s">
        <v>616</v>
      </c>
      <c r="L34" s="1066"/>
      <c r="M34" s="1066"/>
      <c r="N34" s="1066" t="s">
        <v>617</v>
      </c>
      <c r="O34" s="1066"/>
      <c r="P34" s="1066"/>
      <c r="Q34" s="1067" t="s">
        <v>618</v>
      </c>
      <c r="R34" s="1067"/>
      <c r="S34" s="1067"/>
    </row>
    <row r="35" spans="1:19" ht="21">
      <c r="A35" s="681" t="s">
        <v>559</v>
      </c>
      <c r="B35" s="1068" t="s">
        <v>619</v>
      </c>
      <c r="C35" s="1068"/>
      <c r="D35" s="1068"/>
      <c r="E35" s="1068" t="s">
        <v>620</v>
      </c>
      <c r="F35" s="1068"/>
      <c r="G35" s="1068"/>
      <c r="H35" s="1068" t="s">
        <v>620</v>
      </c>
      <c r="I35" s="1068"/>
      <c r="J35" s="1068"/>
      <c r="K35" s="1068" t="s">
        <v>621</v>
      </c>
      <c r="L35" s="1068"/>
      <c r="M35" s="1068"/>
      <c r="N35" s="1068" t="s">
        <v>621</v>
      </c>
      <c r="O35" s="1068"/>
      <c r="P35" s="1068"/>
      <c r="Q35" s="1068" t="s">
        <v>621</v>
      </c>
      <c r="R35" s="1068"/>
      <c r="S35" s="1068"/>
    </row>
    <row r="36" spans="1:19">
      <c r="A36" s="681"/>
      <c r="B36" s="682" t="s">
        <v>114</v>
      </c>
      <c r="C36" s="682" t="s">
        <v>115</v>
      </c>
      <c r="D36" s="682" t="s">
        <v>116</v>
      </c>
      <c r="E36" s="682" t="s">
        <v>114</v>
      </c>
      <c r="F36" s="682" t="s">
        <v>115</v>
      </c>
      <c r="G36" s="682" t="s">
        <v>116</v>
      </c>
      <c r="H36" s="682" t="s">
        <v>114</v>
      </c>
      <c r="I36" s="682" t="s">
        <v>115</v>
      </c>
      <c r="J36" s="682" t="s">
        <v>116</v>
      </c>
      <c r="K36" s="682" t="s">
        <v>114</v>
      </c>
      <c r="L36" s="682" t="s">
        <v>115</v>
      </c>
      <c r="M36" s="682" t="s">
        <v>116</v>
      </c>
      <c r="N36" s="682" t="s">
        <v>114</v>
      </c>
      <c r="O36" s="682" t="s">
        <v>115</v>
      </c>
      <c r="P36" s="682" t="s">
        <v>116</v>
      </c>
      <c r="Q36" s="674" t="s">
        <v>114</v>
      </c>
      <c r="R36" s="674" t="s">
        <v>115</v>
      </c>
      <c r="S36" s="674" t="s">
        <v>116</v>
      </c>
    </row>
    <row r="37" spans="1:19">
      <c r="A37" s="178" t="s">
        <v>6</v>
      </c>
      <c r="B37" s="186">
        <v>4070</v>
      </c>
      <c r="C37" s="186">
        <v>173</v>
      </c>
      <c r="D37" s="186">
        <v>10</v>
      </c>
      <c r="E37" s="186">
        <v>2585</v>
      </c>
      <c r="F37" s="186">
        <v>106</v>
      </c>
      <c r="G37" s="186">
        <v>4</v>
      </c>
      <c r="H37" s="186">
        <v>6655</v>
      </c>
      <c r="I37" s="186">
        <v>279</v>
      </c>
      <c r="J37" s="186">
        <v>14</v>
      </c>
      <c r="K37" s="186">
        <v>642</v>
      </c>
      <c r="L37" s="186">
        <v>2</v>
      </c>
      <c r="M37" s="186">
        <v>0</v>
      </c>
      <c r="N37" s="186">
        <v>541</v>
      </c>
      <c r="O37" s="186">
        <v>-1</v>
      </c>
      <c r="P37" s="186">
        <v>0</v>
      </c>
      <c r="Q37" s="187">
        <v>0.21619152046783618</v>
      </c>
      <c r="R37" s="187">
        <v>3.597122302158251E-3</v>
      </c>
      <c r="S37" s="187">
        <v>0</v>
      </c>
    </row>
    <row r="38" spans="1:19">
      <c r="A38" s="78" t="s">
        <v>7</v>
      </c>
      <c r="B38" s="186">
        <v>54449</v>
      </c>
      <c r="C38" s="186">
        <v>53031</v>
      </c>
      <c r="D38" s="186">
        <v>149</v>
      </c>
      <c r="E38" s="186">
        <v>39867</v>
      </c>
      <c r="F38" s="186">
        <v>40370</v>
      </c>
      <c r="G38" s="186">
        <v>94</v>
      </c>
      <c r="H38" s="186">
        <v>94316</v>
      </c>
      <c r="I38" s="186">
        <v>93401</v>
      </c>
      <c r="J38" s="186">
        <v>243</v>
      </c>
      <c r="K38" s="186">
        <v>2433</v>
      </c>
      <c r="L38" s="186">
        <v>-1724</v>
      </c>
      <c r="M38" s="186">
        <v>-1</v>
      </c>
      <c r="N38" s="186">
        <v>1734</v>
      </c>
      <c r="O38" s="186">
        <v>-1380</v>
      </c>
      <c r="P38" s="186">
        <v>2</v>
      </c>
      <c r="Q38" s="187">
        <v>4.6223474470044046E-2</v>
      </c>
      <c r="R38" s="187">
        <v>-3.2164136573234581E-2</v>
      </c>
      <c r="S38" s="187">
        <v>4.1322314049587749E-3</v>
      </c>
    </row>
    <row r="39" spans="1:19">
      <c r="A39" s="78" t="s">
        <v>8</v>
      </c>
      <c r="B39" s="186">
        <v>29398</v>
      </c>
      <c r="C39" s="186">
        <v>115490</v>
      </c>
      <c r="D39" s="186">
        <v>186</v>
      </c>
      <c r="E39" s="186">
        <v>22040</v>
      </c>
      <c r="F39" s="186">
        <v>97054</v>
      </c>
      <c r="G39" s="186">
        <v>179</v>
      </c>
      <c r="H39" s="186">
        <v>51438</v>
      </c>
      <c r="I39" s="186">
        <v>212544</v>
      </c>
      <c r="J39" s="186">
        <v>365</v>
      </c>
      <c r="K39" s="186">
        <v>1629</v>
      </c>
      <c r="L39" s="186">
        <v>-267</v>
      </c>
      <c r="M39" s="186">
        <v>2</v>
      </c>
      <c r="N39" s="186">
        <v>1172</v>
      </c>
      <c r="O39" s="186">
        <v>-342</v>
      </c>
      <c r="P39" s="186">
        <v>4</v>
      </c>
      <c r="Q39" s="187">
        <v>5.7589900692888163E-2</v>
      </c>
      <c r="R39" s="187">
        <v>-2.8571026445792791E-3</v>
      </c>
      <c r="S39" s="187">
        <v>1.6713091922005541E-2</v>
      </c>
    </row>
    <row r="40" spans="1:19">
      <c r="A40" s="78" t="s">
        <v>9</v>
      </c>
      <c r="B40" s="186">
        <v>16145</v>
      </c>
      <c r="C40" s="186">
        <v>136143</v>
      </c>
      <c r="D40" s="186">
        <v>87</v>
      </c>
      <c r="E40" s="186">
        <v>5475</v>
      </c>
      <c r="F40" s="186">
        <v>124387</v>
      </c>
      <c r="G40" s="186">
        <v>102</v>
      </c>
      <c r="H40" s="186">
        <v>21620</v>
      </c>
      <c r="I40" s="186">
        <v>260530</v>
      </c>
      <c r="J40" s="186">
        <v>189</v>
      </c>
      <c r="K40" s="186">
        <v>878</v>
      </c>
      <c r="L40" s="186">
        <v>-457</v>
      </c>
      <c r="M40" s="186">
        <v>3</v>
      </c>
      <c r="N40" s="186">
        <v>531</v>
      </c>
      <c r="O40" s="186">
        <v>-606</v>
      </c>
      <c r="P40" s="186">
        <v>0</v>
      </c>
      <c r="Q40" s="187">
        <v>6.9714511899460652E-2</v>
      </c>
      <c r="R40" s="187">
        <v>-4.0635643920134967E-3</v>
      </c>
      <c r="S40" s="187">
        <v>1.6129032258064502E-2</v>
      </c>
    </row>
    <row r="41" spans="1:19">
      <c r="A41" s="78" t="s">
        <v>10</v>
      </c>
      <c r="B41" s="186">
        <v>13725</v>
      </c>
      <c r="C41" s="186">
        <v>155343</v>
      </c>
      <c r="D41" s="186">
        <v>92</v>
      </c>
      <c r="E41" s="186">
        <v>3783</v>
      </c>
      <c r="F41" s="186">
        <v>142474</v>
      </c>
      <c r="G41" s="186">
        <v>68</v>
      </c>
      <c r="H41" s="186">
        <v>17508</v>
      </c>
      <c r="I41" s="186">
        <v>297817</v>
      </c>
      <c r="J41" s="186">
        <v>160</v>
      </c>
      <c r="K41" s="186">
        <v>746</v>
      </c>
      <c r="L41" s="186">
        <v>-245</v>
      </c>
      <c r="M41" s="186">
        <v>-3</v>
      </c>
      <c r="N41" s="186">
        <v>451</v>
      </c>
      <c r="O41" s="186">
        <v>-186</v>
      </c>
      <c r="P41" s="186">
        <v>0</v>
      </c>
      <c r="Q41" s="187">
        <v>7.3386058488136729E-2</v>
      </c>
      <c r="R41" s="187">
        <v>-1.4451060862101794E-3</v>
      </c>
      <c r="S41" s="187">
        <v>-1.8404907975460127E-2</v>
      </c>
    </row>
    <row r="42" spans="1:19">
      <c r="A42" s="78" t="s">
        <v>11</v>
      </c>
      <c r="B42" s="186">
        <v>4617</v>
      </c>
      <c r="C42" s="186">
        <v>159870</v>
      </c>
      <c r="D42" s="186">
        <v>87</v>
      </c>
      <c r="E42" s="186">
        <v>1282</v>
      </c>
      <c r="F42" s="186">
        <v>148400</v>
      </c>
      <c r="G42" s="186">
        <v>82</v>
      </c>
      <c r="H42" s="186">
        <v>5899</v>
      </c>
      <c r="I42" s="186">
        <v>308270</v>
      </c>
      <c r="J42" s="186">
        <v>169</v>
      </c>
      <c r="K42" s="186">
        <v>238</v>
      </c>
      <c r="L42" s="186">
        <v>241</v>
      </c>
      <c r="M42" s="186">
        <v>1</v>
      </c>
      <c r="N42" s="186">
        <v>49</v>
      </c>
      <c r="O42" s="186">
        <v>130</v>
      </c>
      <c r="P42" s="186">
        <v>-3</v>
      </c>
      <c r="Q42" s="187">
        <v>5.1140413399857421E-2</v>
      </c>
      <c r="R42" s="187">
        <v>1.2049405811644931E-3</v>
      </c>
      <c r="S42" s="187">
        <v>-1.1695906432748537E-2</v>
      </c>
    </row>
    <row r="43" spans="1:19">
      <c r="A43" s="78" t="s">
        <v>12</v>
      </c>
      <c r="B43" s="186">
        <v>805</v>
      </c>
      <c r="C43" s="186">
        <v>134691</v>
      </c>
      <c r="D43" s="186">
        <v>84</v>
      </c>
      <c r="E43" s="186">
        <v>511</v>
      </c>
      <c r="F43" s="186">
        <v>134645</v>
      </c>
      <c r="G43" s="186">
        <v>83</v>
      </c>
      <c r="H43" s="186">
        <v>1316</v>
      </c>
      <c r="I43" s="186">
        <v>269336</v>
      </c>
      <c r="J43" s="186">
        <v>167</v>
      </c>
      <c r="K43" s="186">
        <v>-3</v>
      </c>
      <c r="L43" s="186">
        <v>390</v>
      </c>
      <c r="M43" s="186">
        <v>-1</v>
      </c>
      <c r="N43" s="186">
        <v>3</v>
      </c>
      <c r="O43" s="186">
        <v>247</v>
      </c>
      <c r="P43" s="186">
        <v>3</v>
      </c>
      <c r="Q43" s="187">
        <v>0</v>
      </c>
      <c r="R43" s="187">
        <v>2.3706824364808643E-3</v>
      </c>
      <c r="S43" s="187">
        <v>1.2121212121212199E-2</v>
      </c>
    </row>
    <row r="44" spans="1:19">
      <c r="A44" s="78" t="s">
        <v>13</v>
      </c>
      <c r="B44" s="186">
        <v>569</v>
      </c>
      <c r="C44" s="186">
        <v>113051</v>
      </c>
      <c r="D44" s="186">
        <v>104</v>
      </c>
      <c r="E44" s="186">
        <v>309</v>
      </c>
      <c r="F44" s="186">
        <v>120937</v>
      </c>
      <c r="G44" s="186">
        <v>112</v>
      </c>
      <c r="H44" s="186">
        <v>878</v>
      </c>
      <c r="I44" s="186">
        <v>233988</v>
      </c>
      <c r="J44" s="186">
        <v>216</v>
      </c>
      <c r="K44" s="186">
        <v>12</v>
      </c>
      <c r="L44" s="186">
        <v>186</v>
      </c>
      <c r="M44" s="186">
        <v>1</v>
      </c>
      <c r="N44" s="186">
        <v>12</v>
      </c>
      <c r="O44" s="186">
        <v>190</v>
      </c>
      <c r="P44" s="186">
        <v>-1</v>
      </c>
      <c r="Q44" s="187">
        <v>2.8103044496487151E-2</v>
      </c>
      <c r="R44" s="187">
        <v>1.6095063609746774E-3</v>
      </c>
      <c r="S44" s="187">
        <v>0</v>
      </c>
    </row>
    <row r="45" spans="1:19">
      <c r="A45" s="78" t="s">
        <v>14</v>
      </c>
      <c r="B45" s="186">
        <v>0</v>
      </c>
      <c r="C45" s="186">
        <v>105709</v>
      </c>
      <c r="D45" s="186">
        <v>161</v>
      </c>
      <c r="E45" s="186">
        <v>0</v>
      </c>
      <c r="F45" s="186">
        <v>93965</v>
      </c>
      <c r="G45" s="186">
        <v>12738</v>
      </c>
      <c r="H45" s="186">
        <v>0</v>
      </c>
      <c r="I45" s="186">
        <v>199674</v>
      </c>
      <c r="J45" s="186">
        <v>12899</v>
      </c>
      <c r="K45" s="186">
        <v>-9</v>
      </c>
      <c r="L45" s="186">
        <v>221</v>
      </c>
      <c r="M45" s="186">
        <v>3</v>
      </c>
      <c r="N45" s="186">
        <v>-5</v>
      </c>
      <c r="O45" s="186">
        <v>-1315</v>
      </c>
      <c r="P45" s="186">
        <v>1702</v>
      </c>
      <c r="Q45" s="187">
        <v>-1</v>
      </c>
      <c r="R45" s="187">
        <v>-5.4490755498883825E-3</v>
      </c>
      <c r="S45" s="187">
        <v>0.1523137395033054</v>
      </c>
    </row>
    <row r="46" spans="1:19">
      <c r="A46" s="78" t="s">
        <v>15</v>
      </c>
      <c r="B46" s="186">
        <v>0</v>
      </c>
      <c r="C46" s="186">
        <v>53</v>
      </c>
      <c r="D46" s="186">
        <v>31069</v>
      </c>
      <c r="E46" s="186">
        <v>0</v>
      </c>
      <c r="F46" s="186">
        <v>5</v>
      </c>
      <c r="G46" s="186">
        <v>25922</v>
      </c>
      <c r="H46" s="186">
        <v>0</v>
      </c>
      <c r="I46" s="186">
        <v>58</v>
      </c>
      <c r="J46" s="186">
        <v>56991</v>
      </c>
      <c r="K46" s="186">
        <v>0</v>
      </c>
      <c r="L46" s="186">
        <v>-1494</v>
      </c>
      <c r="M46" s="186">
        <v>2564</v>
      </c>
      <c r="N46" s="186">
        <v>0</v>
      </c>
      <c r="O46" s="186">
        <v>0</v>
      </c>
      <c r="P46" s="186">
        <v>1001</v>
      </c>
      <c r="Q46" s="187" t="s">
        <v>1206</v>
      </c>
      <c r="R46" s="187">
        <v>-0.96262886597938147</v>
      </c>
      <c r="S46" s="187">
        <v>6.672781042937892E-2</v>
      </c>
    </row>
    <row r="47" spans="1:19">
      <c r="A47" s="78" t="s">
        <v>16</v>
      </c>
      <c r="B47" s="186">
        <v>0</v>
      </c>
      <c r="C47" s="186">
        <v>3</v>
      </c>
      <c r="D47" s="186">
        <v>2201</v>
      </c>
      <c r="E47" s="186">
        <v>0</v>
      </c>
      <c r="F47" s="186">
        <v>0</v>
      </c>
      <c r="G47" s="186">
        <v>1348</v>
      </c>
      <c r="H47" s="186">
        <v>0</v>
      </c>
      <c r="I47" s="186">
        <v>3</v>
      </c>
      <c r="J47" s="186">
        <v>3549</v>
      </c>
      <c r="K47" s="186">
        <v>0</v>
      </c>
      <c r="L47" s="186">
        <v>0</v>
      </c>
      <c r="M47" s="186">
        <v>46</v>
      </c>
      <c r="N47" s="186">
        <v>0</v>
      </c>
      <c r="O47" s="186">
        <v>0</v>
      </c>
      <c r="P47" s="186">
        <v>71</v>
      </c>
      <c r="Q47" s="187" t="s">
        <v>1206</v>
      </c>
      <c r="R47" s="187">
        <v>0</v>
      </c>
      <c r="S47" s="187">
        <v>3.4090909090909172E-2</v>
      </c>
    </row>
    <row r="48" spans="1:19" ht="24">
      <c r="A48" s="684" t="s">
        <v>622</v>
      </c>
      <c r="B48" s="685">
        <v>123778</v>
      </c>
      <c r="C48" s="685">
        <v>973557</v>
      </c>
      <c r="D48" s="685">
        <v>34230</v>
      </c>
      <c r="E48" s="685">
        <v>75852</v>
      </c>
      <c r="F48" s="685">
        <v>902343</v>
      </c>
      <c r="G48" s="685">
        <v>40732</v>
      </c>
      <c r="H48" s="685">
        <v>199630</v>
      </c>
      <c r="I48" s="685">
        <v>1875900</v>
      </c>
      <c r="J48" s="685">
        <v>74962</v>
      </c>
      <c r="K48" s="685">
        <v>6566</v>
      </c>
      <c r="L48" s="685">
        <v>-3147</v>
      </c>
      <c r="M48" s="685">
        <v>2615</v>
      </c>
      <c r="N48" s="685">
        <v>4488</v>
      </c>
      <c r="O48" s="685">
        <v>-3263</v>
      </c>
      <c r="P48" s="685">
        <v>2779</v>
      </c>
      <c r="Q48" s="686">
        <v>5.8618275920583773E-2</v>
      </c>
      <c r="R48" s="686">
        <v>-3.4053901854635971E-3</v>
      </c>
      <c r="S48" s="686">
        <v>7.7535648574057037E-2</v>
      </c>
    </row>
    <row r="49" spans="1:19" ht="24">
      <c r="A49" s="687" t="s">
        <v>623</v>
      </c>
      <c r="B49" s="1065">
        <v>1131565</v>
      </c>
      <c r="C49" s="1065"/>
      <c r="D49" s="1065"/>
      <c r="E49" s="1065">
        <v>1018927</v>
      </c>
      <c r="F49" s="1065"/>
      <c r="G49" s="1065"/>
      <c r="H49" s="1065">
        <v>2150492</v>
      </c>
      <c r="I49" s="1065"/>
      <c r="J49" s="1065"/>
      <c r="K49" s="1065">
        <v>6034</v>
      </c>
      <c r="L49" s="1065"/>
      <c r="M49" s="1065"/>
      <c r="N49" s="1065">
        <v>4004</v>
      </c>
      <c r="O49" s="1065"/>
      <c r="P49" s="1065"/>
      <c r="Q49" s="1064">
        <v>4.6896592965790518E-3</v>
      </c>
      <c r="R49" s="1064"/>
      <c r="S49" s="1064"/>
    </row>
    <row r="50" spans="1:19">
      <c r="A50" s="15" t="s">
        <v>624</v>
      </c>
      <c r="B50"/>
      <c r="C50"/>
    </row>
    <row r="52" spans="1:19">
      <c r="A52" s="621" t="s">
        <v>81</v>
      </c>
    </row>
    <row r="53" spans="1:19">
      <c r="A53" s="621"/>
      <c r="S53" s="14" t="s">
        <v>831</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5" customWidth="1"/>
    <col min="4" max="4" width="21.85546875" customWidth="1"/>
    <col min="5" max="5" width="14.85546875" customWidth="1"/>
  </cols>
  <sheetData>
    <row r="1" spans="1:8" ht="12.75" customHeight="1">
      <c r="A1" s="149" t="s">
        <v>719</v>
      </c>
    </row>
    <row r="2" spans="1:8" ht="12.75" customHeight="1">
      <c r="A2" s="529" t="s">
        <v>720</v>
      </c>
    </row>
    <row r="3" spans="1:8">
      <c r="D3" s="319"/>
      <c r="E3" s="65" t="s">
        <v>249</v>
      </c>
    </row>
    <row r="4" spans="1:8" ht="79.5" customHeight="1">
      <c r="A4" s="1175" t="s">
        <v>347</v>
      </c>
      <c r="B4" s="462" t="s">
        <v>348</v>
      </c>
      <c r="C4" s="501" t="s">
        <v>329</v>
      </c>
      <c r="D4" s="462" t="s">
        <v>349</v>
      </c>
      <c r="E4" s="501" t="s">
        <v>329</v>
      </c>
    </row>
    <row r="5" spans="1:8" ht="15.75" customHeight="1">
      <c r="A5" s="1175"/>
      <c r="B5" s="502" t="s">
        <v>1536</v>
      </c>
      <c r="C5" s="503"/>
      <c r="D5" s="502" t="s">
        <v>1536</v>
      </c>
      <c r="E5" s="503"/>
    </row>
    <row r="6" spans="1:8">
      <c r="A6" s="504" t="s">
        <v>1538</v>
      </c>
      <c r="B6" s="505">
        <v>1682</v>
      </c>
      <c r="C6" s="506">
        <v>0.10949868073878628</v>
      </c>
      <c r="D6" s="505">
        <v>242283.70512999999</v>
      </c>
      <c r="E6" s="506">
        <v>0.31240206014572242</v>
      </c>
      <c r="F6" s="44"/>
      <c r="G6" s="77"/>
      <c r="H6" s="77"/>
    </row>
    <row r="7" spans="1:8">
      <c r="A7" s="504" t="s">
        <v>1452</v>
      </c>
      <c r="B7" s="505">
        <v>863</v>
      </c>
      <c r="C7" s="506">
        <v>-5.5798687089715533E-2</v>
      </c>
      <c r="D7" s="505">
        <v>127671.43556</v>
      </c>
      <c r="E7" s="506">
        <v>3.565286817959866E-2</v>
      </c>
      <c r="F7" s="44"/>
      <c r="G7" s="77"/>
      <c r="H7" s="77"/>
    </row>
    <row r="8" spans="1:8">
      <c r="A8" s="504" t="s">
        <v>1453</v>
      </c>
      <c r="B8" s="505">
        <v>753</v>
      </c>
      <c r="C8" s="506">
        <v>0.35675675675675678</v>
      </c>
      <c r="D8" s="505">
        <v>139181.33584000001</v>
      </c>
      <c r="E8" s="506">
        <v>0.21223669777465071</v>
      </c>
      <c r="F8" s="44"/>
      <c r="G8" s="77"/>
      <c r="H8" s="77"/>
    </row>
    <row r="9" spans="1:8">
      <c r="A9" s="504" t="s">
        <v>1505</v>
      </c>
      <c r="B9" s="505">
        <v>3696</v>
      </c>
      <c r="C9" s="506">
        <v>0.27404343329886244</v>
      </c>
      <c r="D9" s="505">
        <v>821584.75140000007</v>
      </c>
      <c r="E9" s="506">
        <v>0.38998103145113544</v>
      </c>
      <c r="F9" s="44"/>
      <c r="G9" s="77"/>
      <c r="H9" s="77"/>
    </row>
    <row r="10" spans="1:8">
      <c r="A10" s="504" t="s">
        <v>1506</v>
      </c>
      <c r="B10" s="505">
        <v>93</v>
      </c>
      <c r="C10" s="506">
        <v>0.47619047619047616</v>
      </c>
      <c r="D10" s="505">
        <v>26332.611000000001</v>
      </c>
      <c r="E10" s="506">
        <v>0.17740810521058961</v>
      </c>
      <c r="F10" s="44"/>
      <c r="G10" s="77"/>
      <c r="H10" s="77"/>
    </row>
    <row r="11" spans="1:8">
      <c r="A11" s="504" t="s">
        <v>1507</v>
      </c>
      <c r="B11" s="505">
        <v>2579</v>
      </c>
      <c r="C11" s="506">
        <v>7.1458246780224347E-2</v>
      </c>
      <c r="D11" s="505">
        <v>500408.35961000004</v>
      </c>
      <c r="E11" s="506">
        <v>0.27569161942317538</v>
      </c>
      <c r="F11" s="44"/>
      <c r="G11" s="77"/>
      <c r="H11" s="77"/>
    </row>
    <row r="12" spans="1:8" ht="24">
      <c r="A12" s="504" t="s">
        <v>1539</v>
      </c>
      <c r="B12" s="505">
        <v>890</v>
      </c>
      <c r="C12" s="506">
        <v>0.31075110456553756</v>
      </c>
      <c r="D12" s="505">
        <v>232883.13076</v>
      </c>
      <c r="E12" s="506">
        <v>0.32882485235861791</v>
      </c>
      <c r="F12" s="44"/>
      <c r="G12" s="77"/>
      <c r="H12" s="77"/>
    </row>
    <row r="13" spans="1:8">
      <c r="A13" s="504" t="s">
        <v>1540</v>
      </c>
      <c r="B13" s="505">
        <v>5350</v>
      </c>
      <c r="C13" s="506">
        <v>7.9281823683679642E-2</v>
      </c>
      <c r="D13" s="505">
        <v>986888.11826000002</v>
      </c>
      <c r="E13" s="506">
        <v>0.20268474235007267</v>
      </c>
      <c r="F13" s="44"/>
      <c r="G13" s="77"/>
      <c r="H13" s="77"/>
    </row>
    <row r="14" spans="1:8">
      <c r="A14" s="504" t="s">
        <v>1508</v>
      </c>
      <c r="B14" s="505">
        <v>1264</v>
      </c>
      <c r="C14" s="506">
        <v>0.33052631578947367</v>
      </c>
      <c r="D14" s="505">
        <v>225449.03349</v>
      </c>
      <c r="E14" s="506">
        <v>0.59882400904525501</v>
      </c>
      <c r="F14" s="44"/>
      <c r="G14" s="77"/>
      <c r="H14" s="77"/>
    </row>
    <row r="15" spans="1:8">
      <c r="A15" s="504" t="s">
        <v>1509</v>
      </c>
      <c r="B15" s="505">
        <v>5068</v>
      </c>
      <c r="C15" s="506">
        <v>-0.21982758620689655</v>
      </c>
      <c r="D15" s="505">
        <v>617882.72277999995</v>
      </c>
      <c r="E15" s="506">
        <v>-6.683798746368802E-2</v>
      </c>
      <c r="F15" s="44"/>
      <c r="G15" s="77"/>
      <c r="H15" s="77"/>
    </row>
    <row r="16" spans="1:8">
      <c r="A16" s="504" t="s">
        <v>1510</v>
      </c>
      <c r="B16" s="505">
        <v>1579</v>
      </c>
      <c r="C16" s="506">
        <v>0.30820215410107704</v>
      </c>
      <c r="D16" s="505">
        <v>311957.44643000001</v>
      </c>
      <c r="E16" s="506">
        <v>0.59186043755385154</v>
      </c>
      <c r="F16" s="44"/>
      <c r="G16" s="77"/>
      <c r="H16" s="77"/>
    </row>
    <row r="17" spans="1:11">
      <c r="A17" s="504" t="s">
        <v>1541</v>
      </c>
      <c r="B17" s="505">
        <v>212</v>
      </c>
      <c r="C17" s="506">
        <v>0.59398496240601506</v>
      </c>
      <c r="D17" s="505">
        <v>124750.48323</v>
      </c>
      <c r="E17" s="506">
        <v>0.95370242932564198</v>
      </c>
      <c r="F17" s="44"/>
      <c r="G17" s="77"/>
      <c r="H17" s="77"/>
    </row>
    <row r="18" spans="1:11">
      <c r="A18" s="504" t="s">
        <v>1542</v>
      </c>
      <c r="B18" s="505">
        <v>0</v>
      </c>
      <c r="C18" s="506">
        <v>0</v>
      </c>
      <c r="D18" s="505">
        <v>0</v>
      </c>
      <c r="E18" s="506">
        <v>0</v>
      </c>
      <c r="F18" s="44"/>
      <c r="G18" s="77"/>
      <c r="H18" s="77"/>
    </row>
    <row r="19" spans="1:11" s="265" customFormat="1">
      <c r="A19" s="504" t="s">
        <v>1543</v>
      </c>
      <c r="B19" s="505">
        <v>4720</v>
      </c>
      <c r="C19" s="506">
        <v>8.9063221042916474E-2</v>
      </c>
      <c r="D19" s="505">
        <v>864443.30666</v>
      </c>
      <c r="E19" s="506">
        <v>0.45540534757160778</v>
      </c>
      <c r="F19" s="44"/>
      <c r="G19" s="77"/>
      <c r="H19" s="77"/>
    </row>
    <row r="20" spans="1:11">
      <c r="A20" s="504" t="s">
        <v>1454</v>
      </c>
      <c r="B20" s="505">
        <v>150</v>
      </c>
      <c r="C20" s="506">
        <v>0.12781954887218044</v>
      </c>
      <c r="D20" s="505">
        <v>81171.105479999998</v>
      </c>
      <c r="E20" s="506">
        <v>0.31518709461179822</v>
      </c>
      <c r="F20" s="44"/>
      <c r="G20" s="77"/>
      <c r="H20" s="77"/>
    </row>
    <row r="21" spans="1:11">
      <c r="A21" s="507" t="s">
        <v>350</v>
      </c>
      <c r="B21" s="508">
        <v>28899</v>
      </c>
      <c r="C21" s="509">
        <v>6.070838685997431E-2</v>
      </c>
      <c r="D21" s="508">
        <v>5302887.5456300015</v>
      </c>
      <c r="E21" s="509">
        <v>0.28000155211630795</v>
      </c>
      <c r="G21" s="77"/>
      <c r="H21" s="77"/>
    </row>
    <row r="22" spans="1:11">
      <c r="A22" s="17" t="s">
        <v>344</v>
      </c>
    </row>
    <row r="23" spans="1:11" ht="76.5" customHeight="1">
      <c r="A23" s="1171" t="s">
        <v>351</v>
      </c>
      <c r="B23" s="1171"/>
      <c r="C23" s="1171"/>
      <c r="D23" s="1171"/>
      <c r="E23" s="1171"/>
      <c r="G23" s="1179"/>
      <c r="H23" s="1179"/>
      <c r="I23" s="1179"/>
      <c r="J23" s="1179"/>
      <c r="K23" s="1179"/>
    </row>
    <row r="24" spans="1:11" ht="21.75" customHeight="1">
      <c r="A24" s="1172" t="s">
        <v>321</v>
      </c>
      <c r="B24" s="1172"/>
      <c r="C24" s="1172"/>
      <c r="D24" s="1172"/>
      <c r="E24" s="1172"/>
      <c r="F24" s="71"/>
    </row>
    <row r="25" spans="1:11" ht="12.75" customHeight="1"/>
    <row r="26" spans="1:11" ht="12.75" customHeight="1">
      <c r="A26" s="622" t="s">
        <v>81</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869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6" t="s">
        <v>721</v>
      </c>
    </row>
    <row r="2" spans="1:9" ht="12.75" customHeight="1">
      <c r="A2" s="533" t="s">
        <v>722</v>
      </c>
    </row>
    <row r="3" spans="1:9" ht="12.75" customHeight="1">
      <c r="E3" s="74"/>
      <c r="F3" s="74"/>
      <c r="I3" s="65" t="s">
        <v>324</v>
      </c>
    </row>
    <row r="4" spans="1:9" s="265" customFormat="1" ht="21" customHeight="1">
      <c r="A4" s="452"/>
      <c r="B4" s="1174" t="s">
        <v>322</v>
      </c>
      <c r="C4" s="1174"/>
      <c r="D4" s="1174"/>
      <c r="E4" s="1174"/>
      <c r="F4" s="1174" t="s">
        <v>323</v>
      </c>
      <c r="G4" s="1174"/>
      <c r="H4" s="1174"/>
      <c r="I4" s="1174"/>
    </row>
    <row r="5" spans="1:9" ht="89.25" customHeight="1">
      <c r="A5" s="462" t="s">
        <v>325</v>
      </c>
      <c r="B5" s="793" t="s">
        <v>326</v>
      </c>
      <c r="C5" s="1181" t="s">
        <v>327</v>
      </c>
      <c r="D5" s="793" t="s">
        <v>799</v>
      </c>
      <c r="E5" s="1181" t="s">
        <v>327</v>
      </c>
      <c r="F5" s="793" t="s">
        <v>328</v>
      </c>
      <c r="G5" s="1181" t="s">
        <v>883</v>
      </c>
      <c r="H5" s="793" t="s">
        <v>800</v>
      </c>
      <c r="I5" s="1181" t="s">
        <v>883</v>
      </c>
    </row>
    <row r="6" spans="1:9" ht="17.25" customHeight="1">
      <c r="A6" s="482"/>
      <c r="B6" s="502">
        <v>44742</v>
      </c>
      <c r="C6" s="1181"/>
      <c r="D6" s="502">
        <v>44742</v>
      </c>
      <c r="E6" s="1181"/>
      <c r="F6" s="502" t="s">
        <v>1536</v>
      </c>
      <c r="G6" s="1181"/>
      <c r="H6" s="502" t="s">
        <v>1536</v>
      </c>
      <c r="I6" s="1181"/>
    </row>
    <row r="7" spans="1:9" ht="12.75" customHeight="1">
      <c r="A7" s="495" t="s">
        <v>330</v>
      </c>
      <c r="B7" s="496"/>
      <c r="C7" s="497"/>
      <c r="D7" s="496"/>
      <c r="E7" s="497"/>
      <c r="F7" s="496"/>
      <c r="G7" s="497"/>
      <c r="H7" s="496"/>
      <c r="I7" s="497"/>
    </row>
    <row r="8" spans="1:9" ht="12.75" customHeight="1">
      <c r="A8" s="487" t="s">
        <v>331</v>
      </c>
      <c r="B8" s="484">
        <v>27</v>
      </c>
      <c r="C8" s="485">
        <v>-0.1</v>
      </c>
      <c r="D8" s="486">
        <v>86377.125060000006</v>
      </c>
      <c r="E8" s="485">
        <v>-0.36227298693052185</v>
      </c>
      <c r="F8" s="484">
        <v>5</v>
      </c>
      <c r="G8" s="485">
        <v>0</v>
      </c>
      <c r="H8" s="486">
        <v>6859.5455400000001</v>
      </c>
      <c r="I8" s="485">
        <v>0</v>
      </c>
    </row>
    <row r="9" spans="1:9" ht="12.75" customHeight="1">
      <c r="A9" s="487" t="s">
        <v>332</v>
      </c>
      <c r="B9" s="484">
        <v>33011</v>
      </c>
      <c r="C9" s="485">
        <v>-1.503804266746233E-2</v>
      </c>
      <c r="D9" s="486">
        <v>1876552.4002199997</v>
      </c>
      <c r="E9" s="485">
        <v>4.2562875462198195E-3</v>
      </c>
      <c r="F9" s="484">
        <v>5736</v>
      </c>
      <c r="G9" s="485">
        <v>1.6480595427963849E-2</v>
      </c>
      <c r="H9" s="486">
        <v>618146.70873000007</v>
      </c>
      <c r="I9" s="485">
        <v>3.650802240038821E-2</v>
      </c>
    </row>
    <row r="10" spans="1:9" ht="12.75" customHeight="1">
      <c r="A10" s="483" t="s">
        <v>333</v>
      </c>
      <c r="B10" s="484">
        <v>5960</v>
      </c>
      <c r="C10" s="485">
        <v>-3.7312227426910032E-2</v>
      </c>
      <c r="D10" s="486">
        <v>326476.95094000001</v>
      </c>
      <c r="E10" s="485">
        <v>-0.10673904321407865</v>
      </c>
      <c r="F10" s="484">
        <v>669</v>
      </c>
      <c r="G10" s="485">
        <v>-0.12549019607843137</v>
      </c>
      <c r="H10" s="486">
        <v>78042.192490000016</v>
      </c>
      <c r="I10" s="485">
        <v>6.2673955070764925E-2</v>
      </c>
    </row>
    <row r="11" spans="1:9" ht="12.75" customHeight="1">
      <c r="A11" s="487" t="s">
        <v>334</v>
      </c>
      <c r="B11" s="484">
        <v>24</v>
      </c>
      <c r="C11" s="485">
        <v>-0.27272727272727271</v>
      </c>
      <c r="D11" s="486">
        <v>5170.269119999999</v>
      </c>
      <c r="E11" s="485">
        <v>-0.51036288997391821</v>
      </c>
      <c r="F11" s="484">
        <v>1</v>
      </c>
      <c r="G11" s="485">
        <v>0</v>
      </c>
      <c r="H11" s="486">
        <v>423.8954</v>
      </c>
      <c r="I11" s="485">
        <v>0.14715016688794005</v>
      </c>
    </row>
    <row r="12" spans="1:9" ht="12.75" customHeight="1">
      <c r="A12" s="488" t="s">
        <v>335</v>
      </c>
      <c r="B12" s="484">
        <v>0</v>
      </c>
      <c r="C12" s="485">
        <v>0</v>
      </c>
      <c r="D12" s="486">
        <v>0</v>
      </c>
      <c r="E12" s="485">
        <v>0</v>
      </c>
      <c r="F12" s="484">
        <v>0</v>
      </c>
      <c r="G12" s="485">
        <v>0</v>
      </c>
      <c r="H12" s="486">
        <v>0</v>
      </c>
      <c r="I12" s="485">
        <v>0</v>
      </c>
    </row>
    <row r="13" spans="1:9" ht="29.25">
      <c r="A13" s="483" t="s">
        <v>336</v>
      </c>
      <c r="B13" s="484">
        <v>498</v>
      </c>
      <c r="C13" s="485">
        <v>-3.4883720930232558E-2</v>
      </c>
      <c r="D13" s="486">
        <v>82420.714370000002</v>
      </c>
      <c r="E13" s="485">
        <v>0.33623703192045395</v>
      </c>
      <c r="F13" s="484">
        <v>82</v>
      </c>
      <c r="G13" s="485">
        <v>1.4848484848484849</v>
      </c>
      <c r="H13" s="486">
        <v>7737.461870000001</v>
      </c>
      <c r="I13" s="485">
        <v>-0.14697350590063663</v>
      </c>
    </row>
    <row r="14" spans="1:9" ht="12.75" customHeight="1">
      <c r="A14" s="487" t="s">
        <v>337</v>
      </c>
      <c r="B14" s="484">
        <v>14</v>
      </c>
      <c r="C14" s="485">
        <v>7.6923076923076927E-2</v>
      </c>
      <c r="D14" s="486">
        <v>507.29764</v>
      </c>
      <c r="E14" s="485">
        <v>0.21558895007490889</v>
      </c>
      <c r="F14" s="484">
        <v>4</v>
      </c>
      <c r="G14" s="485">
        <v>-0.33333333333333331</v>
      </c>
      <c r="H14" s="486">
        <v>275.63290999999998</v>
      </c>
      <c r="I14" s="485">
        <v>-0.39499871617198795</v>
      </c>
    </row>
    <row r="15" spans="1:9" ht="22.5" customHeight="1">
      <c r="A15" s="489" t="s">
        <v>338</v>
      </c>
      <c r="B15" s="492">
        <v>39534</v>
      </c>
      <c r="C15" s="491">
        <v>-1.8958757258424736E-2</v>
      </c>
      <c r="D15" s="492">
        <v>2377504.7573500001</v>
      </c>
      <c r="E15" s="491">
        <v>-2.6487055702938384E-2</v>
      </c>
      <c r="F15" s="492">
        <v>6497</v>
      </c>
      <c r="G15" s="493">
        <v>7.5992555831265506E-3</v>
      </c>
      <c r="H15" s="492">
        <v>711485.43694000004</v>
      </c>
      <c r="I15" s="493">
        <v>4.6749404422401684E-2</v>
      </c>
    </row>
    <row r="16" spans="1:9" ht="15" customHeight="1">
      <c r="A16" s="495" t="s">
        <v>339</v>
      </c>
      <c r="B16" s="498"/>
      <c r="C16" s="494"/>
      <c r="D16" s="498"/>
      <c r="E16" s="499"/>
      <c r="F16" s="498"/>
      <c r="G16" s="494"/>
      <c r="H16" s="498"/>
      <c r="I16" s="499"/>
    </row>
    <row r="17" spans="1:9" ht="12.75" customHeight="1">
      <c r="A17" s="487" t="s">
        <v>331</v>
      </c>
      <c r="B17" s="484">
        <v>202</v>
      </c>
      <c r="C17" s="485">
        <v>-0.10619469026548672</v>
      </c>
      <c r="D17" s="484">
        <v>528464.06761999999</v>
      </c>
      <c r="E17" s="485">
        <v>-2.112681682381571E-2</v>
      </c>
      <c r="F17" s="484">
        <v>6</v>
      </c>
      <c r="G17" s="485">
        <v>0.2</v>
      </c>
      <c r="H17" s="486">
        <v>55044.226119999999</v>
      </c>
      <c r="I17" s="485">
        <v>2.5657611080701326</v>
      </c>
    </row>
    <row r="18" spans="1:9" ht="12.75" customHeight="1">
      <c r="A18" s="487" t="s">
        <v>332</v>
      </c>
      <c r="B18" s="484">
        <v>87417</v>
      </c>
      <c r="C18" s="485">
        <v>9.5794421811344413E-2</v>
      </c>
      <c r="D18" s="484">
        <v>7842531.9534800006</v>
      </c>
      <c r="E18" s="485">
        <v>0.18595339034841427</v>
      </c>
      <c r="F18" s="484">
        <v>17779</v>
      </c>
      <c r="G18" s="485">
        <v>8.7400611620795113E-2</v>
      </c>
      <c r="H18" s="486">
        <v>2813587.3833399997</v>
      </c>
      <c r="I18" s="485">
        <v>0.28558031954704854</v>
      </c>
    </row>
    <row r="19" spans="1:9" ht="12.75" customHeight="1">
      <c r="A19" s="483" t="s">
        <v>333</v>
      </c>
      <c r="B19" s="484">
        <v>22110</v>
      </c>
      <c r="C19" s="485">
        <v>-2.3366756482176773E-2</v>
      </c>
      <c r="D19" s="484">
        <v>3753869.4962200001</v>
      </c>
      <c r="E19" s="485">
        <v>6.642066335339411E-3</v>
      </c>
      <c r="F19" s="484">
        <v>3089</v>
      </c>
      <c r="G19" s="485">
        <v>-3.6193447737909515E-2</v>
      </c>
      <c r="H19" s="486">
        <v>999197.13692999992</v>
      </c>
      <c r="I19" s="485">
        <v>0.34408125378735094</v>
      </c>
    </row>
    <row r="20" spans="1:9" ht="12.75" customHeight="1">
      <c r="A20" s="487" t="s">
        <v>334</v>
      </c>
      <c r="B20" s="484">
        <v>1466</v>
      </c>
      <c r="C20" s="485">
        <v>1.5939015939015939E-2</v>
      </c>
      <c r="D20" s="484">
        <v>1267385.54568</v>
      </c>
      <c r="E20" s="485">
        <v>2.792409520358323E-2</v>
      </c>
      <c r="F20" s="484">
        <v>209</v>
      </c>
      <c r="G20" s="485">
        <v>0.53676470588235292</v>
      </c>
      <c r="H20" s="486">
        <v>272572.70280000003</v>
      </c>
      <c r="I20" s="485">
        <v>0.8515023831008075</v>
      </c>
    </row>
    <row r="21" spans="1:9" ht="12.75" customHeight="1">
      <c r="A21" s="488" t="s">
        <v>335</v>
      </c>
      <c r="B21" s="484">
        <v>0</v>
      </c>
      <c r="C21" s="485">
        <v>0</v>
      </c>
      <c r="D21" s="484">
        <v>0</v>
      </c>
      <c r="E21" s="485">
        <v>0</v>
      </c>
      <c r="F21" s="484">
        <v>0</v>
      </c>
      <c r="G21" s="485">
        <v>0</v>
      </c>
      <c r="H21" s="486">
        <v>0</v>
      </c>
      <c r="I21" s="485">
        <v>0</v>
      </c>
    </row>
    <row r="22" spans="1:9" ht="29.25">
      <c r="A22" s="483" t="s">
        <v>336</v>
      </c>
      <c r="B22" s="484">
        <v>8460</v>
      </c>
      <c r="C22" s="485">
        <v>8.6984453295644359E-2</v>
      </c>
      <c r="D22" s="484">
        <v>2103410.0618199999</v>
      </c>
      <c r="E22" s="485">
        <v>3.9114550388038793E-2</v>
      </c>
      <c r="F22" s="484">
        <v>1238</v>
      </c>
      <c r="G22" s="485">
        <v>0.1527001862197393</v>
      </c>
      <c r="H22" s="486">
        <v>430813.92644999991</v>
      </c>
      <c r="I22" s="485">
        <v>0.17644183975875519</v>
      </c>
    </row>
    <row r="23" spans="1:9" ht="12.75" customHeight="1">
      <c r="A23" s="487" t="s">
        <v>340</v>
      </c>
      <c r="B23" s="484">
        <v>343</v>
      </c>
      <c r="C23" s="485">
        <v>4.8929663608562692E-2</v>
      </c>
      <c r="D23" s="484">
        <v>44424.040870000004</v>
      </c>
      <c r="E23" s="485">
        <v>0.55156101131786706</v>
      </c>
      <c r="F23" s="484">
        <v>81</v>
      </c>
      <c r="G23" s="485">
        <v>2</v>
      </c>
      <c r="H23" s="486">
        <v>20186.733050000003</v>
      </c>
      <c r="I23" s="485">
        <v>7.6539983051194351</v>
      </c>
    </row>
    <row r="24" spans="1:9" ht="22.5" customHeight="1">
      <c r="A24" s="489" t="s">
        <v>341</v>
      </c>
      <c r="B24" s="490">
        <v>119998</v>
      </c>
      <c r="C24" s="491">
        <v>6.9567620083249404E-2</v>
      </c>
      <c r="D24" s="492">
        <v>15540085.165690001</v>
      </c>
      <c r="E24" s="491">
        <v>9.6871694166421968E-2</v>
      </c>
      <c r="F24" s="492">
        <v>22402</v>
      </c>
      <c r="G24" s="493">
        <v>7.7174592489301336E-2</v>
      </c>
      <c r="H24" s="492">
        <v>4591402.1086900001</v>
      </c>
      <c r="I24" s="493">
        <v>0.32578153004879634</v>
      </c>
    </row>
    <row r="25" spans="1:9" ht="15" customHeight="1">
      <c r="A25" s="495" t="s">
        <v>342</v>
      </c>
      <c r="B25" s="498"/>
      <c r="C25" s="494"/>
      <c r="D25" s="498"/>
      <c r="E25" s="500"/>
      <c r="F25" s="498"/>
      <c r="G25" s="494"/>
      <c r="H25" s="498"/>
      <c r="I25" s="500"/>
    </row>
    <row r="26" spans="1:9" ht="12.75" customHeight="1">
      <c r="A26" s="487" t="s">
        <v>331</v>
      </c>
      <c r="B26" s="484">
        <v>2</v>
      </c>
      <c r="C26" s="485">
        <v>0</v>
      </c>
      <c r="D26" s="484">
        <v>0</v>
      </c>
      <c r="E26" s="485">
        <v>0</v>
      </c>
      <c r="F26" s="484"/>
      <c r="G26" s="485"/>
      <c r="H26" s="484"/>
      <c r="I26" s="485"/>
    </row>
    <row r="27" spans="1:9" ht="12.75" customHeight="1">
      <c r="A27" s="487" t="s">
        <v>332</v>
      </c>
      <c r="B27" s="484">
        <v>4</v>
      </c>
      <c r="C27" s="485">
        <v>0</v>
      </c>
      <c r="D27" s="484">
        <v>0</v>
      </c>
      <c r="E27" s="485">
        <v>0</v>
      </c>
      <c r="F27" s="484"/>
      <c r="G27" s="485"/>
      <c r="H27" s="484"/>
      <c r="I27" s="485"/>
    </row>
    <row r="28" spans="1:9" ht="12.75" customHeight="1">
      <c r="A28" s="483" t="s">
        <v>333</v>
      </c>
      <c r="B28" s="484">
        <v>0</v>
      </c>
      <c r="C28" s="485">
        <v>0</v>
      </c>
      <c r="D28" s="484">
        <v>0</v>
      </c>
      <c r="E28" s="485">
        <v>0</v>
      </c>
      <c r="F28" s="484"/>
      <c r="G28" s="485"/>
      <c r="H28" s="484"/>
      <c r="I28" s="485"/>
    </row>
    <row r="29" spans="1:9" ht="12.75" customHeight="1">
      <c r="A29" s="487" t="s">
        <v>334</v>
      </c>
      <c r="B29" s="484">
        <v>0</v>
      </c>
      <c r="C29" s="485">
        <v>0</v>
      </c>
      <c r="D29" s="484">
        <v>0</v>
      </c>
      <c r="E29" s="485">
        <v>0</v>
      </c>
      <c r="F29" s="484"/>
      <c r="G29" s="485"/>
      <c r="H29" s="484"/>
      <c r="I29" s="485"/>
    </row>
    <row r="30" spans="1:9" ht="12.75" customHeight="1">
      <c r="A30" s="488" t="s">
        <v>343</v>
      </c>
      <c r="B30" s="484">
        <v>0</v>
      </c>
      <c r="C30" s="485">
        <v>0</v>
      </c>
      <c r="D30" s="484">
        <v>0</v>
      </c>
      <c r="E30" s="485">
        <v>0</v>
      </c>
      <c r="F30" s="484"/>
      <c r="G30" s="485"/>
      <c r="H30" s="484"/>
      <c r="I30" s="485"/>
    </row>
    <row r="31" spans="1:9" ht="29.25">
      <c r="A31" s="483" t="s">
        <v>336</v>
      </c>
      <c r="B31" s="484">
        <v>0</v>
      </c>
      <c r="C31" s="485">
        <v>-1</v>
      </c>
      <c r="D31" s="484">
        <v>0</v>
      </c>
      <c r="E31" s="485">
        <v>0</v>
      </c>
      <c r="F31" s="484"/>
      <c r="G31" s="485"/>
      <c r="H31" s="484"/>
      <c r="I31" s="485"/>
    </row>
    <row r="32" spans="1:9" ht="12.75" customHeight="1">
      <c r="A32" s="487" t="s">
        <v>337</v>
      </c>
      <c r="B32" s="484">
        <v>0</v>
      </c>
      <c r="C32" s="485">
        <v>0</v>
      </c>
      <c r="D32" s="484">
        <v>0</v>
      </c>
      <c r="E32" s="485">
        <v>0</v>
      </c>
      <c r="F32" s="484"/>
      <c r="G32" s="485"/>
      <c r="H32" s="484"/>
      <c r="I32" s="485"/>
    </row>
    <row r="33" spans="1:9" ht="22.5" customHeight="1">
      <c r="A33" s="489" t="s">
        <v>338</v>
      </c>
      <c r="B33" s="492">
        <v>6</v>
      </c>
      <c r="C33" s="491">
        <v>-0.14285714285714285</v>
      </c>
      <c r="D33" s="492">
        <v>0</v>
      </c>
      <c r="E33" s="491">
        <v>0</v>
      </c>
      <c r="F33" s="492"/>
      <c r="G33" s="491"/>
      <c r="H33" s="492"/>
      <c r="I33" s="491"/>
    </row>
    <row r="34" spans="1:9" ht="12.75" customHeight="1">
      <c r="A34" s="17" t="s">
        <v>344</v>
      </c>
    </row>
    <row r="35" spans="1:9" ht="48" customHeight="1">
      <c r="A35" s="1182" t="s">
        <v>345</v>
      </c>
      <c r="B35" s="1182"/>
      <c r="C35" s="1182"/>
      <c r="D35" s="1182"/>
      <c r="E35" s="1182"/>
      <c r="F35" s="1182"/>
      <c r="G35" s="1182"/>
      <c r="H35" s="1182"/>
      <c r="I35" s="1182"/>
    </row>
    <row r="36" spans="1:9" ht="25.5" customHeight="1">
      <c r="A36" s="1180" t="s">
        <v>346</v>
      </c>
      <c r="B36" s="1180"/>
      <c r="C36" s="1180"/>
      <c r="D36" s="1180"/>
      <c r="E36" s="1180"/>
      <c r="F36" s="1180"/>
      <c r="G36" s="1180"/>
      <c r="H36" s="1180"/>
      <c r="I36" s="1180"/>
    </row>
    <row r="37" spans="1:9" ht="58.5" customHeight="1">
      <c r="A37" s="1171" t="s">
        <v>801</v>
      </c>
      <c r="B37" s="1171"/>
      <c r="C37" s="1171"/>
      <c r="D37" s="1171"/>
      <c r="E37" s="1171"/>
      <c r="F37" s="1171"/>
      <c r="G37" s="1171"/>
      <c r="H37" s="1171"/>
      <c r="I37" s="1171"/>
    </row>
    <row r="38" spans="1:9" ht="22.5" customHeight="1">
      <c r="A38" s="1180" t="s">
        <v>321</v>
      </c>
      <c r="B38" s="1180"/>
      <c r="C38" s="1180"/>
      <c r="D38" s="1180"/>
      <c r="E38" s="1180"/>
      <c r="F38" s="1180"/>
      <c r="G38" s="1180"/>
      <c r="H38" s="1180"/>
      <c r="I38" s="1180"/>
    </row>
    <row r="39" spans="1:9" ht="12.75" customHeight="1"/>
    <row r="40" spans="1:9" ht="12.75" customHeight="1">
      <c r="A40" s="622" t="s">
        <v>81</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9" t="s">
        <v>870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9" t="s">
        <v>723</v>
      </c>
      <c r="C1" s="43"/>
      <c r="O1" s="139"/>
    </row>
    <row r="2" spans="1:15">
      <c r="A2" s="532" t="s">
        <v>724</v>
      </c>
      <c r="O2" s="66"/>
    </row>
    <row r="3" spans="1:15" ht="12.75" customHeight="1">
      <c r="A3" s="43"/>
      <c r="B3" s="64"/>
      <c r="C3" s="64"/>
      <c r="D3" s="64"/>
      <c r="E3" s="64"/>
      <c r="F3" s="64"/>
      <c r="G3" s="64"/>
      <c r="H3" s="64"/>
      <c r="I3" s="64"/>
      <c r="J3" s="64"/>
      <c r="K3" s="64"/>
      <c r="L3" s="64"/>
      <c r="M3" s="64"/>
      <c r="O3" s="65" t="s">
        <v>249</v>
      </c>
    </row>
    <row r="4" spans="1:15" ht="30.75" customHeight="1">
      <c r="A4" s="510" t="s">
        <v>1537</v>
      </c>
      <c r="B4" s="1183" t="s">
        <v>287</v>
      </c>
      <c r="C4" s="1183"/>
      <c r="D4" s="1183" t="s">
        <v>288</v>
      </c>
      <c r="E4" s="1183"/>
      <c r="F4" s="1183" t="s">
        <v>289</v>
      </c>
      <c r="G4" s="1183"/>
      <c r="H4" s="1183" t="s">
        <v>290</v>
      </c>
      <c r="I4" s="1183"/>
      <c r="J4" s="1183" t="s">
        <v>291</v>
      </c>
      <c r="K4" s="1183"/>
      <c r="L4" s="1183" t="s">
        <v>292</v>
      </c>
      <c r="M4" s="1183"/>
      <c r="N4" s="1183" t="s">
        <v>293</v>
      </c>
      <c r="O4" s="1183"/>
    </row>
    <row r="5" spans="1:15" ht="48.75" customHeight="1">
      <c r="A5" s="780" t="s">
        <v>286</v>
      </c>
      <c r="B5" s="781" t="s">
        <v>294</v>
      </c>
      <c r="C5" s="781" t="s">
        <v>295</v>
      </c>
      <c r="D5" s="781" t="s">
        <v>294</v>
      </c>
      <c r="E5" s="781" t="s">
        <v>295</v>
      </c>
      <c r="F5" s="781" t="s">
        <v>294</v>
      </c>
      <c r="G5" s="781" t="s">
        <v>295</v>
      </c>
      <c r="H5" s="781" t="s">
        <v>294</v>
      </c>
      <c r="I5" s="781" t="s">
        <v>295</v>
      </c>
      <c r="J5" s="781" t="s">
        <v>294</v>
      </c>
      <c r="K5" s="781" t="s">
        <v>295</v>
      </c>
      <c r="L5" s="781" t="s">
        <v>294</v>
      </c>
      <c r="M5" s="781" t="s">
        <v>295</v>
      </c>
      <c r="N5" s="781" t="s">
        <v>294</v>
      </c>
      <c r="O5" s="781" t="s">
        <v>295</v>
      </c>
    </row>
    <row r="6" spans="1:15" ht="13.5" customHeight="1">
      <c r="A6" s="511" t="s">
        <v>296</v>
      </c>
      <c r="B6" s="512">
        <v>15705809.640540002</v>
      </c>
      <c r="C6" s="512">
        <v>416890.87213000003</v>
      </c>
      <c r="D6" s="512">
        <v>62314.655189999998</v>
      </c>
      <c r="E6" s="512">
        <v>5997.3674599999995</v>
      </c>
      <c r="F6" s="512">
        <v>35034.97337</v>
      </c>
      <c r="G6" s="512">
        <v>9376.7025299999987</v>
      </c>
      <c r="H6" s="512">
        <v>25035.148990000002</v>
      </c>
      <c r="I6" s="512">
        <v>6638.0485599999984</v>
      </c>
      <c r="J6" s="512">
        <v>205514.13664999997</v>
      </c>
      <c r="K6" s="512">
        <v>196177.31192999997</v>
      </c>
      <c r="L6" s="512">
        <v>16033708.554740001</v>
      </c>
      <c r="M6" s="512">
        <v>635080.30261000001</v>
      </c>
      <c r="N6" s="512">
        <v>1175936.7390500002</v>
      </c>
      <c r="O6" s="512">
        <v>126152.03109999999</v>
      </c>
    </row>
    <row r="7" spans="1:15" ht="13.5" customHeight="1">
      <c r="A7" s="515" t="s">
        <v>297</v>
      </c>
      <c r="B7" s="516">
        <v>531661.89042000007</v>
      </c>
      <c r="C7" s="516">
        <v>52371.176350000002</v>
      </c>
      <c r="D7" s="516">
        <v>67.936000000000007</v>
      </c>
      <c r="E7" s="516">
        <v>29.696999999999999</v>
      </c>
      <c r="F7" s="516">
        <v>53.527999999999999</v>
      </c>
      <c r="G7" s="516">
        <v>286.00799999999998</v>
      </c>
      <c r="H7" s="516">
        <v>0</v>
      </c>
      <c r="I7" s="516">
        <v>0</v>
      </c>
      <c r="J7" s="516">
        <v>70939.765109999993</v>
      </c>
      <c r="K7" s="516">
        <v>66928.10428</v>
      </c>
      <c r="L7" s="516">
        <v>602723.11953000003</v>
      </c>
      <c r="M7" s="516">
        <v>119614.98563</v>
      </c>
      <c r="N7" s="516">
        <v>227401.07411999998</v>
      </c>
      <c r="O7" s="516">
        <v>31530.347760000001</v>
      </c>
    </row>
    <row r="8" spans="1:15" ht="13.5" customHeight="1">
      <c r="A8" s="515" t="s">
        <v>298</v>
      </c>
      <c r="B8" s="516">
        <v>7942553.0248500006</v>
      </c>
      <c r="C8" s="516">
        <v>98933.036560000008</v>
      </c>
      <c r="D8" s="516">
        <v>37710.838400000001</v>
      </c>
      <c r="E8" s="516">
        <v>2587.6347300000007</v>
      </c>
      <c r="F8" s="516">
        <v>17494.527830000003</v>
      </c>
      <c r="G8" s="516">
        <v>2355.91374</v>
      </c>
      <c r="H8" s="516">
        <v>9308.9150300000001</v>
      </c>
      <c r="I8" s="516">
        <v>2219.1442599999996</v>
      </c>
      <c r="J8" s="516">
        <v>59285.308209999996</v>
      </c>
      <c r="K8" s="516">
        <v>57145.329139999994</v>
      </c>
      <c r="L8" s="516">
        <v>8066352.6143200006</v>
      </c>
      <c r="M8" s="516">
        <v>163241.05843</v>
      </c>
      <c r="N8" s="516">
        <v>179360.62208999999</v>
      </c>
      <c r="O8" s="516">
        <v>7849.0737700000009</v>
      </c>
    </row>
    <row r="9" spans="1:15" ht="13.5" customHeight="1">
      <c r="A9" s="515" t="s">
        <v>299</v>
      </c>
      <c r="B9" s="516">
        <v>3797880.4664699999</v>
      </c>
      <c r="C9" s="516">
        <v>162296.38545999999</v>
      </c>
      <c r="D9" s="516">
        <v>16319.54787</v>
      </c>
      <c r="E9" s="516">
        <v>2717.0126100000002</v>
      </c>
      <c r="F9" s="516">
        <v>14819.61636</v>
      </c>
      <c r="G9" s="516">
        <v>6619.14966</v>
      </c>
      <c r="H9" s="516">
        <v>2895.26</v>
      </c>
      <c r="I9" s="516">
        <v>1436.6848599999998</v>
      </c>
      <c r="J9" s="516">
        <v>30568.263409999996</v>
      </c>
      <c r="K9" s="516">
        <v>29061.791649999999</v>
      </c>
      <c r="L9" s="516">
        <v>3862483.15411</v>
      </c>
      <c r="M9" s="516">
        <v>202131.02424</v>
      </c>
      <c r="N9" s="516">
        <v>301688.36835999996</v>
      </c>
      <c r="O9" s="516">
        <v>44997.054769999995</v>
      </c>
    </row>
    <row r="10" spans="1:15" ht="13.5" customHeight="1">
      <c r="A10" s="515" t="s">
        <v>300</v>
      </c>
      <c r="B10" s="516">
        <v>1257717.09714</v>
      </c>
      <c r="C10" s="516">
        <v>54744.492840000006</v>
      </c>
      <c r="D10" s="516">
        <v>3150.2559899999997</v>
      </c>
      <c r="E10" s="516">
        <v>29.792680000000001</v>
      </c>
      <c r="F10" s="516">
        <v>2365.2061699999999</v>
      </c>
      <c r="G10" s="516">
        <v>56.4754</v>
      </c>
      <c r="H10" s="516">
        <v>11780.861369999999</v>
      </c>
      <c r="I10" s="516">
        <v>2956.64986</v>
      </c>
      <c r="J10" s="516">
        <v>6258.9088000000002</v>
      </c>
      <c r="K10" s="516">
        <v>6225.0270399999999</v>
      </c>
      <c r="L10" s="516">
        <v>1281272.32947</v>
      </c>
      <c r="M10" s="516">
        <v>64012.437819999992</v>
      </c>
      <c r="N10" s="516">
        <v>311596.44177999999</v>
      </c>
      <c r="O10" s="516">
        <v>30361.067740000002</v>
      </c>
    </row>
    <row r="11" spans="1:15" ht="13.5" customHeight="1">
      <c r="A11" s="515" t="s">
        <v>301</v>
      </c>
      <c r="B11" s="516">
        <v>0</v>
      </c>
      <c r="C11" s="516">
        <v>0</v>
      </c>
      <c r="D11" s="516">
        <v>0</v>
      </c>
      <c r="E11" s="516">
        <v>0</v>
      </c>
      <c r="F11" s="516">
        <v>0</v>
      </c>
      <c r="G11" s="516">
        <v>0</v>
      </c>
      <c r="H11" s="516">
        <v>0</v>
      </c>
      <c r="I11" s="516">
        <v>0</v>
      </c>
      <c r="J11" s="516">
        <v>0</v>
      </c>
      <c r="K11" s="516">
        <v>0</v>
      </c>
      <c r="L11" s="516">
        <v>0</v>
      </c>
      <c r="M11" s="516">
        <v>0</v>
      </c>
      <c r="N11" s="516">
        <v>0</v>
      </c>
      <c r="O11" s="516">
        <v>0</v>
      </c>
    </row>
    <row r="12" spans="1:15" ht="22.5">
      <c r="A12" s="515" t="s">
        <v>302</v>
      </c>
      <c r="B12" s="516">
        <v>2131329.4653199995</v>
      </c>
      <c r="C12" s="516">
        <v>46304.420159999994</v>
      </c>
      <c r="D12" s="516">
        <v>4917.5547599999991</v>
      </c>
      <c r="E12" s="516">
        <v>592.24757</v>
      </c>
      <c r="F12" s="516">
        <v>301.72733999999997</v>
      </c>
      <c r="G12" s="516">
        <v>58.788059999999994</v>
      </c>
      <c r="H12" s="516">
        <v>1050.11259</v>
      </c>
      <c r="I12" s="516">
        <v>25.569580000000006</v>
      </c>
      <c r="J12" s="516">
        <v>37436.807359999999</v>
      </c>
      <c r="K12" s="516">
        <v>35791.976069999997</v>
      </c>
      <c r="L12" s="516">
        <v>2175035.6673699999</v>
      </c>
      <c r="M12" s="516">
        <v>82773.001439999993</v>
      </c>
      <c r="N12" s="516">
        <v>153515.69498999999</v>
      </c>
      <c r="O12" s="516">
        <v>10505.243689999999</v>
      </c>
    </row>
    <row r="13" spans="1:15" ht="13.5" customHeight="1">
      <c r="A13" s="515" t="s">
        <v>303</v>
      </c>
      <c r="B13" s="516">
        <v>44667.696340000002</v>
      </c>
      <c r="C13" s="516">
        <v>2241.3607599999996</v>
      </c>
      <c r="D13" s="516">
        <v>148.52216999999999</v>
      </c>
      <c r="E13" s="516">
        <v>40.982870000000005</v>
      </c>
      <c r="F13" s="516">
        <v>0.36767</v>
      </c>
      <c r="G13" s="516">
        <v>0.36767</v>
      </c>
      <c r="H13" s="516">
        <v>0</v>
      </c>
      <c r="I13" s="516">
        <v>0</v>
      </c>
      <c r="J13" s="516">
        <v>1025.08376</v>
      </c>
      <c r="K13" s="516">
        <v>1025.08375</v>
      </c>
      <c r="L13" s="516">
        <v>45841.66994</v>
      </c>
      <c r="M13" s="516">
        <v>3307.7950499999997</v>
      </c>
      <c r="N13" s="516">
        <v>2374.5377100000001</v>
      </c>
      <c r="O13" s="516">
        <v>909.24337000000003</v>
      </c>
    </row>
    <row r="14" spans="1:15" ht="13.5" customHeight="1">
      <c r="A14" s="511" t="s">
        <v>304</v>
      </c>
      <c r="B14" s="512">
        <v>2437513.3435099996</v>
      </c>
      <c r="C14" s="512">
        <v>3052.61141</v>
      </c>
      <c r="D14" s="512">
        <v>3966.8337800000004</v>
      </c>
      <c r="E14" s="512">
        <v>583.34825000000001</v>
      </c>
      <c r="F14" s="512">
        <v>357.96290000000005</v>
      </c>
      <c r="G14" s="512">
        <v>274.85192000000006</v>
      </c>
      <c r="H14" s="512">
        <v>1218.3436299999998</v>
      </c>
      <c r="I14" s="512">
        <v>679.13341000000003</v>
      </c>
      <c r="J14" s="512">
        <v>59221.229420000003</v>
      </c>
      <c r="K14" s="512">
        <v>57282.778619999997</v>
      </c>
      <c r="L14" s="512">
        <v>2502277.7132400004</v>
      </c>
      <c r="M14" s="512">
        <v>61872.723610000001</v>
      </c>
      <c r="N14" s="512">
        <v>30078.520490000003</v>
      </c>
      <c r="O14" s="512">
        <v>919.85967000000005</v>
      </c>
    </row>
    <row r="15" spans="1:15" ht="13.5" customHeight="1">
      <c r="A15" s="515" t="s">
        <v>297</v>
      </c>
      <c r="B15" s="516">
        <v>86713.313970000003</v>
      </c>
      <c r="C15" s="516">
        <v>0.34223000000000003</v>
      </c>
      <c r="D15" s="516">
        <v>0</v>
      </c>
      <c r="E15" s="516">
        <v>0</v>
      </c>
      <c r="F15" s="516">
        <v>0</v>
      </c>
      <c r="G15" s="516">
        <v>0</v>
      </c>
      <c r="H15" s="516">
        <v>0</v>
      </c>
      <c r="I15" s="516">
        <v>0</v>
      </c>
      <c r="J15" s="516">
        <v>137.38618</v>
      </c>
      <c r="K15" s="516">
        <v>137.38618</v>
      </c>
      <c r="L15" s="516">
        <v>86850.70014999999</v>
      </c>
      <c r="M15" s="516">
        <v>137.72841</v>
      </c>
      <c r="N15" s="516">
        <v>0</v>
      </c>
      <c r="O15" s="516">
        <v>0</v>
      </c>
    </row>
    <row r="16" spans="1:15" ht="13.5" customHeight="1">
      <c r="A16" s="515" t="s">
        <v>298</v>
      </c>
      <c r="B16" s="516">
        <v>1920234.81969</v>
      </c>
      <c r="C16" s="516">
        <v>1924.3452100000002</v>
      </c>
      <c r="D16" s="516">
        <v>2394.5755399999998</v>
      </c>
      <c r="E16" s="516">
        <v>201.25094000000001</v>
      </c>
      <c r="F16" s="516">
        <v>310.41144000000003</v>
      </c>
      <c r="G16" s="516">
        <v>227.31816000000001</v>
      </c>
      <c r="H16" s="516">
        <v>934.11062000000004</v>
      </c>
      <c r="I16" s="516">
        <v>394.90145999999999</v>
      </c>
      <c r="J16" s="516">
        <v>39419.943940000005</v>
      </c>
      <c r="K16" s="516">
        <v>37635.969850000001</v>
      </c>
      <c r="L16" s="516">
        <v>1963293.8612299999</v>
      </c>
      <c r="M16" s="516">
        <v>40383.785619999995</v>
      </c>
      <c r="N16" s="516">
        <v>23967.35008</v>
      </c>
      <c r="O16" s="516">
        <v>711.5917300000001</v>
      </c>
    </row>
    <row r="17" spans="1:15" ht="13.5" customHeight="1">
      <c r="A17" s="515" t="s">
        <v>305</v>
      </c>
      <c r="B17" s="516">
        <v>341970.73142999993</v>
      </c>
      <c r="C17" s="516">
        <v>952.64046000000019</v>
      </c>
      <c r="D17" s="516">
        <v>1572.2582399999999</v>
      </c>
      <c r="E17" s="516">
        <v>382.09730999999994</v>
      </c>
      <c r="F17" s="516">
        <v>47.551459999999999</v>
      </c>
      <c r="G17" s="516">
        <v>47.533760000000001</v>
      </c>
      <c r="H17" s="516">
        <v>284.23301000000004</v>
      </c>
      <c r="I17" s="516">
        <v>284.23194999999998</v>
      </c>
      <c r="J17" s="516">
        <v>7029.0982700000004</v>
      </c>
      <c r="K17" s="516">
        <v>6874.6215599999996</v>
      </c>
      <c r="L17" s="516">
        <v>350903.87240999995</v>
      </c>
      <c r="M17" s="516">
        <v>8541.125039999999</v>
      </c>
      <c r="N17" s="516">
        <v>3517.4664400000001</v>
      </c>
      <c r="O17" s="516">
        <v>205.79109999999997</v>
      </c>
    </row>
    <row r="18" spans="1:15" ht="13.5" customHeight="1">
      <c r="A18" s="515" t="s">
        <v>306</v>
      </c>
      <c r="B18" s="516">
        <v>5177.4157800000003</v>
      </c>
      <c r="C18" s="516">
        <v>2.4575</v>
      </c>
      <c r="D18" s="516">
        <v>0</v>
      </c>
      <c r="E18" s="516">
        <v>0</v>
      </c>
      <c r="F18" s="516">
        <v>0</v>
      </c>
      <c r="G18" s="516">
        <v>0</v>
      </c>
      <c r="H18" s="516">
        <v>0</v>
      </c>
      <c r="I18" s="516">
        <v>0</v>
      </c>
      <c r="J18" s="516">
        <v>8407.66093</v>
      </c>
      <c r="K18" s="516">
        <v>8407.66093</v>
      </c>
      <c r="L18" s="516">
        <v>13585.076710000001</v>
      </c>
      <c r="M18" s="516">
        <v>8410.1184300000004</v>
      </c>
      <c r="N18" s="516">
        <v>769.99186999999995</v>
      </c>
      <c r="O18" s="516">
        <v>0.92415999999999998</v>
      </c>
    </row>
    <row r="19" spans="1:15" ht="13.5" customHeight="1">
      <c r="A19" s="515" t="s">
        <v>307</v>
      </c>
      <c r="B19" s="516">
        <v>0</v>
      </c>
      <c r="C19" s="516">
        <v>0</v>
      </c>
      <c r="D19" s="516">
        <v>0</v>
      </c>
      <c r="E19" s="516">
        <v>0</v>
      </c>
      <c r="F19" s="516">
        <v>0</v>
      </c>
      <c r="G19" s="516">
        <v>0</v>
      </c>
      <c r="H19" s="516">
        <v>0</v>
      </c>
      <c r="I19" s="516">
        <v>0</v>
      </c>
      <c r="J19" s="516">
        <v>0</v>
      </c>
      <c r="K19" s="516">
        <v>0</v>
      </c>
      <c r="L19" s="516">
        <v>0</v>
      </c>
      <c r="M19" s="516">
        <v>0</v>
      </c>
      <c r="N19" s="516">
        <v>0</v>
      </c>
      <c r="O19" s="516">
        <v>0</v>
      </c>
    </row>
    <row r="20" spans="1:15" ht="22.5">
      <c r="A20" s="515" t="s">
        <v>302</v>
      </c>
      <c r="B20" s="516">
        <v>82902.966709999993</v>
      </c>
      <c r="C20" s="516">
        <v>172.29867000000002</v>
      </c>
      <c r="D20" s="516">
        <v>0</v>
      </c>
      <c r="E20" s="516">
        <v>0</v>
      </c>
      <c r="F20" s="516">
        <v>0</v>
      </c>
      <c r="G20" s="516">
        <v>0</v>
      </c>
      <c r="H20" s="516">
        <v>0</v>
      </c>
      <c r="I20" s="516">
        <v>0</v>
      </c>
      <c r="J20" s="516">
        <v>4227.1400999999996</v>
      </c>
      <c r="K20" s="516">
        <v>4227.1400999999996</v>
      </c>
      <c r="L20" s="516">
        <v>87130.106809999983</v>
      </c>
      <c r="M20" s="516">
        <v>4399.4387699999997</v>
      </c>
      <c r="N20" s="516">
        <v>1823.7121000000002</v>
      </c>
      <c r="O20" s="516">
        <v>1.5526800000000001</v>
      </c>
    </row>
    <row r="21" spans="1:15" ht="13.5" customHeight="1">
      <c r="A21" s="515" t="s">
        <v>308</v>
      </c>
      <c r="B21" s="516">
        <v>514.09592999999995</v>
      </c>
      <c r="C21" s="516">
        <v>0.52734000000000003</v>
      </c>
      <c r="D21" s="516">
        <v>0</v>
      </c>
      <c r="E21" s="516">
        <v>0</v>
      </c>
      <c r="F21" s="516">
        <v>0</v>
      </c>
      <c r="G21" s="516">
        <v>0</v>
      </c>
      <c r="H21" s="516">
        <v>0</v>
      </c>
      <c r="I21" s="516">
        <v>0</v>
      </c>
      <c r="J21" s="516">
        <v>0</v>
      </c>
      <c r="K21" s="516">
        <v>0</v>
      </c>
      <c r="L21" s="516">
        <v>514.09592999999995</v>
      </c>
      <c r="M21" s="516">
        <v>0.52734000000000003</v>
      </c>
      <c r="N21" s="516">
        <v>0</v>
      </c>
      <c r="O21" s="516">
        <v>0</v>
      </c>
    </row>
    <row r="22" spans="1:15" ht="13.5" customHeight="1">
      <c r="A22" s="511" t="s">
        <v>309</v>
      </c>
      <c r="B22" s="512">
        <v>0</v>
      </c>
      <c r="C22" s="512">
        <v>0</v>
      </c>
      <c r="D22" s="512">
        <v>0</v>
      </c>
      <c r="E22" s="512">
        <v>0</v>
      </c>
      <c r="F22" s="512">
        <v>0</v>
      </c>
      <c r="G22" s="512">
        <v>0</v>
      </c>
      <c r="H22" s="512">
        <v>0</v>
      </c>
      <c r="I22" s="512">
        <v>0</v>
      </c>
      <c r="J22" s="512">
        <v>2383.9438800000003</v>
      </c>
      <c r="K22" s="512">
        <v>2383.9438800000003</v>
      </c>
      <c r="L22" s="512">
        <v>2383.9438800000003</v>
      </c>
      <c r="M22" s="512">
        <v>2383.9438800000003</v>
      </c>
      <c r="N22" s="512">
        <v>0</v>
      </c>
      <c r="O22" s="512">
        <v>0</v>
      </c>
    </row>
    <row r="23" spans="1:15" ht="13.5" customHeight="1">
      <c r="A23" s="515" t="s">
        <v>297</v>
      </c>
      <c r="B23" s="516">
        <v>0</v>
      </c>
      <c r="C23" s="516">
        <v>0</v>
      </c>
      <c r="D23" s="516">
        <v>0</v>
      </c>
      <c r="E23" s="516">
        <v>0</v>
      </c>
      <c r="F23" s="516">
        <v>0</v>
      </c>
      <c r="G23" s="516">
        <v>0</v>
      </c>
      <c r="H23" s="516">
        <v>0</v>
      </c>
      <c r="I23" s="516">
        <v>0</v>
      </c>
      <c r="J23" s="516">
        <v>2004.3568500000001</v>
      </c>
      <c r="K23" s="516">
        <v>2004.3568500000001</v>
      </c>
      <c r="L23" s="516">
        <v>2004.3568500000001</v>
      </c>
      <c r="M23" s="516">
        <v>2004.3568500000001</v>
      </c>
      <c r="N23" s="516">
        <v>0</v>
      </c>
      <c r="O23" s="516">
        <v>0</v>
      </c>
    </row>
    <row r="24" spans="1:15" ht="13.5" customHeight="1">
      <c r="A24" s="515" t="s">
        <v>310</v>
      </c>
      <c r="B24" s="516">
        <v>0</v>
      </c>
      <c r="C24" s="516">
        <v>0</v>
      </c>
      <c r="D24" s="516">
        <v>0</v>
      </c>
      <c r="E24" s="516">
        <v>0</v>
      </c>
      <c r="F24" s="516">
        <v>0</v>
      </c>
      <c r="G24" s="516">
        <v>0</v>
      </c>
      <c r="H24" s="516">
        <v>0</v>
      </c>
      <c r="I24" s="516">
        <v>0</v>
      </c>
      <c r="J24" s="516">
        <v>379.58703000000003</v>
      </c>
      <c r="K24" s="516">
        <v>379.58703000000003</v>
      </c>
      <c r="L24" s="516">
        <v>379.58703000000003</v>
      </c>
      <c r="M24" s="516">
        <v>379.58703000000003</v>
      </c>
      <c r="N24" s="516">
        <v>0</v>
      </c>
      <c r="O24" s="516">
        <v>0</v>
      </c>
    </row>
    <row r="25" spans="1:15" ht="13.5" customHeight="1">
      <c r="A25" s="515" t="s">
        <v>299</v>
      </c>
      <c r="B25" s="516">
        <v>0</v>
      </c>
      <c r="C25" s="516">
        <v>0</v>
      </c>
      <c r="D25" s="516">
        <v>0</v>
      </c>
      <c r="E25" s="516">
        <v>0</v>
      </c>
      <c r="F25" s="516">
        <v>0</v>
      </c>
      <c r="G25" s="516">
        <v>0</v>
      </c>
      <c r="H25" s="516">
        <v>0</v>
      </c>
      <c r="I25" s="516">
        <v>0</v>
      </c>
      <c r="J25" s="516">
        <v>0</v>
      </c>
      <c r="K25" s="516">
        <v>0</v>
      </c>
      <c r="L25" s="516">
        <v>0</v>
      </c>
      <c r="M25" s="516">
        <v>0</v>
      </c>
      <c r="N25" s="516">
        <v>0</v>
      </c>
      <c r="O25" s="516">
        <v>0</v>
      </c>
    </row>
    <row r="26" spans="1:15" ht="13.5" customHeight="1">
      <c r="A26" s="515" t="s">
        <v>311</v>
      </c>
      <c r="B26" s="516">
        <v>0</v>
      </c>
      <c r="C26" s="516">
        <v>0</v>
      </c>
      <c r="D26" s="516">
        <v>0</v>
      </c>
      <c r="E26" s="516">
        <v>0</v>
      </c>
      <c r="F26" s="516">
        <v>0</v>
      </c>
      <c r="G26" s="516">
        <v>0</v>
      </c>
      <c r="H26" s="516">
        <v>0</v>
      </c>
      <c r="I26" s="516">
        <v>0</v>
      </c>
      <c r="J26" s="516">
        <v>0</v>
      </c>
      <c r="K26" s="516">
        <v>0</v>
      </c>
      <c r="L26" s="516">
        <v>0</v>
      </c>
      <c r="M26" s="516">
        <v>0</v>
      </c>
      <c r="N26" s="516">
        <v>0</v>
      </c>
      <c r="O26" s="516">
        <v>0</v>
      </c>
    </row>
    <row r="27" spans="1:15" ht="13.5" customHeight="1">
      <c r="A27" s="515" t="s">
        <v>307</v>
      </c>
      <c r="B27" s="516">
        <v>0</v>
      </c>
      <c r="C27" s="516">
        <v>0</v>
      </c>
      <c r="D27" s="516">
        <v>0</v>
      </c>
      <c r="E27" s="516">
        <v>0</v>
      </c>
      <c r="F27" s="516">
        <v>0</v>
      </c>
      <c r="G27" s="516">
        <v>0</v>
      </c>
      <c r="H27" s="516">
        <v>0</v>
      </c>
      <c r="I27" s="516">
        <v>0</v>
      </c>
      <c r="J27" s="516">
        <v>0</v>
      </c>
      <c r="K27" s="516">
        <v>0</v>
      </c>
      <c r="L27" s="516">
        <v>0</v>
      </c>
      <c r="M27" s="516">
        <v>0</v>
      </c>
      <c r="N27" s="516">
        <v>0</v>
      </c>
      <c r="O27" s="516">
        <v>0</v>
      </c>
    </row>
    <row r="28" spans="1:15" ht="22.5">
      <c r="A28" s="515" t="s">
        <v>302</v>
      </c>
      <c r="B28" s="516">
        <v>0</v>
      </c>
      <c r="C28" s="516">
        <v>0</v>
      </c>
      <c r="D28" s="516">
        <v>0</v>
      </c>
      <c r="E28" s="516">
        <v>0</v>
      </c>
      <c r="F28" s="516">
        <v>0</v>
      </c>
      <c r="G28" s="516">
        <v>0</v>
      </c>
      <c r="H28" s="516">
        <v>0</v>
      </c>
      <c r="I28" s="516">
        <v>0</v>
      </c>
      <c r="J28" s="516">
        <v>0</v>
      </c>
      <c r="K28" s="516">
        <v>0</v>
      </c>
      <c r="L28" s="516">
        <v>0</v>
      </c>
      <c r="M28" s="516">
        <v>0</v>
      </c>
      <c r="N28" s="516">
        <v>0</v>
      </c>
      <c r="O28" s="516">
        <v>0</v>
      </c>
    </row>
    <row r="29" spans="1:15" ht="13.5" customHeight="1">
      <c r="A29" s="515" t="s">
        <v>308</v>
      </c>
      <c r="B29" s="516">
        <v>0</v>
      </c>
      <c r="C29" s="516">
        <v>0</v>
      </c>
      <c r="D29" s="516">
        <v>0</v>
      </c>
      <c r="E29" s="516">
        <v>0</v>
      </c>
      <c r="F29" s="516">
        <v>0</v>
      </c>
      <c r="G29" s="516">
        <v>0</v>
      </c>
      <c r="H29" s="516">
        <v>0</v>
      </c>
      <c r="I29" s="516">
        <v>0</v>
      </c>
      <c r="J29" s="516">
        <v>0</v>
      </c>
      <c r="K29" s="516">
        <v>0</v>
      </c>
      <c r="L29" s="516">
        <v>0</v>
      </c>
      <c r="M29" s="516">
        <v>0</v>
      </c>
      <c r="N29" s="516">
        <v>0</v>
      </c>
      <c r="O29" s="516">
        <v>0</v>
      </c>
    </row>
    <row r="30" spans="1:15" ht="13.5" customHeight="1">
      <c r="A30" s="513" t="s">
        <v>312</v>
      </c>
      <c r="B30" s="514">
        <v>18143322.984050002</v>
      </c>
      <c r="C30" s="514">
        <v>419943.4835400001</v>
      </c>
      <c r="D30" s="514">
        <v>66281.488969999991</v>
      </c>
      <c r="E30" s="514">
        <v>6580.7157100000004</v>
      </c>
      <c r="F30" s="514">
        <v>35392.936270000006</v>
      </c>
      <c r="G30" s="514">
        <v>9651.5544499999996</v>
      </c>
      <c r="H30" s="514">
        <v>26253.492620000001</v>
      </c>
      <c r="I30" s="514">
        <v>7317.1819700000005</v>
      </c>
      <c r="J30" s="514">
        <v>267119.30994999997</v>
      </c>
      <c r="K30" s="514">
        <v>255844.03442999997</v>
      </c>
      <c r="L30" s="514">
        <v>18538370.211860001</v>
      </c>
      <c r="M30" s="514">
        <v>699336.97010000004</v>
      </c>
      <c r="N30" s="514">
        <v>1206015.25954</v>
      </c>
      <c r="O30" s="514">
        <v>127071.89077</v>
      </c>
    </row>
    <row r="31" spans="1:15" ht="12.75" customHeight="1">
      <c r="A31" s="22" t="s">
        <v>313</v>
      </c>
      <c r="L31" s="134"/>
    </row>
    <row r="32" spans="1:15" ht="12.75" customHeight="1">
      <c r="B32" s="134"/>
      <c r="L32" s="134"/>
    </row>
    <row r="33" spans="1:15" ht="12.75" customHeight="1">
      <c r="A33" s="622" t="s">
        <v>81</v>
      </c>
    </row>
    <row r="34" spans="1:15" ht="12.75" customHeight="1">
      <c r="G34" s="35"/>
    </row>
    <row r="35" spans="1:15" ht="12.75" customHeight="1"/>
    <row r="36" spans="1:15" ht="12.75" customHeight="1"/>
    <row r="37" spans="1:15" ht="12.75" customHeight="1"/>
    <row r="38" spans="1:15" ht="12.75" customHeight="1"/>
    <row r="39" spans="1:15" ht="12.75" customHeight="1"/>
    <row r="46" spans="1:15">
      <c r="O46" s="264" t="s">
        <v>1049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8" customWidth="1"/>
    <col min="2" max="2" width="19.42578125" style="318" customWidth="1"/>
    <col min="3" max="16384" width="9.140625" style="318"/>
  </cols>
  <sheetData>
    <row r="1" spans="1:2">
      <c r="A1" s="149" t="s">
        <v>861</v>
      </c>
    </row>
    <row r="2" spans="1:2">
      <c r="A2" s="532" t="s">
        <v>862</v>
      </c>
    </row>
    <row r="4" spans="1:2">
      <c r="B4" s="65" t="s">
        <v>249</v>
      </c>
    </row>
    <row r="5" spans="1:2" ht="50.25" customHeight="1">
      <c r="A5" s="785" t="s">
        <v>864</v>
      </c>
      <c r="B5" s="785" t="s">
        <v>863</v>
      </c>
    </row>
    <row r="6" spans="1:2" ht="12.75" customHeight="1">
      <c r="A6" s="803">
        <v>42735</v>
      </c>
      <c r="B6" s="804">
        <v>40389.062909999993</v>
      </c>
    </row>
    <row r="7" spans="1:2" ht="12.75" customHeight="1">
      <c r="A7" s="803">
        <v>42825</v>
      </c>
      <c r="B7" s="804">
        <v>37713.038419999997</v>
      </c>
    </row>
    <row r="8" spans="1:2" ht="12.75" customHeight="1">
      <c r="A8" s="803">
        <v>42916</v>
      </c>
      <c r="B8" s="804">
        <v>142490.68692000001</v>
      </c>
    </row>
    <row r="9" spans="1:2" ht="12.75" customHeight="1">
      <c r="A9" s="803">
        <v>43008</v>
      </c>
      <c r="B9" s="804">
        <v>137477.17043999996</v>
      </c>
    </row>
    <row r="10" spans="1:2" ht="12.75" customHeight="1">
      <c r="A10" s="803">
        <v>43100</v>
      </c>
      <c r="B10" s="804">
        <v>132862.53498</v>
      </c>
    </row>
    <row r="11" spans="1:2" ht="12.75" customHeight="1">
      <c r="A11" s="803">
        <v>43190</v>
      </c>
      <c r="B11" s="804">
        <v>129902.28234000001</v>
      </c>
    </row>
    <row r="12" spans="1:2" ht="12.75" customHeight="1">
      <c r="A12" s="803">
        <v>43281</v>
      </c>
      <c r="B12" s="804">
        <v>125814.01814</v>
      </c>
    </row>
    <row r="13" spans="1:2" ht="12.75" customHeight="1">
      <c r="A13" s="803">
        <v>43373</v>
      </c>
      <c r="B13" s="804">
        <v>121555.80378999999</v>
      </c>
    </row>
    <row r="14" spans="1:2" ht="12.75" customHeight="1">
      <c r="A14" s="803">
        <v>43465</v>
      </c>
      <c r="B14" s="804">
        <v>116784.54037</v>
      </c>
    </row>
    <row r="15" spans="1:2" ht="12.75" customHeight="1">
      <c r="A15" s="803">
        <v>43555</v>
      </c>
      <c r="B15" s="804">
        <v>111231.46580000001</v>
      </c>
    </row>
    <row r="16" spans="1:2">
      <c r="A16" s="803">
        <v>43646</v>
      </c>
      <c r="B16" s="804">
        <v>106331.236</v>
      </c>
    </row>
    <row r="17" spans="1:2">
      <c r="A17" s="803">
        <v>43738</v>
      </c>
      <c r="B17" s="804">
        <v>100790.925</v>
      </c>
    </row>
    <row r="18" spans="1:2">
      <c r="A18" s="803">
        <v>43830</v>
      </c>
      <c r="B18" s="804">
        <v>96919.634150000013</v>
      </c>
    </row>
    <row r="19" spans="1:2">
      <c r="A19" s="803">
        <v>43921</v>
      </c>
      <c r="B19" s="804">
        <v>93745.450159999978</v>
      </c>
    </row>
    <row r="20" spans="1:2">
      <c r="A20" s="803">
        <v>44012</v>
      </c>
      <c r="B20" s="804">
        <v>96794.109760000007</v>
      </c>
    </row>
    <row r="21" spans="1:2">
      <c r="A21" s="803">
        <v>44104</v>
      </c>
      <c r="B21" s="804">
        <v>99004.306019999989</v>
      </c>
    </row>
    <row r="22" spans="1:2">
      <c r="A22" s="803">
        <v>44196</v>
      </c>
      <c r="B22" s="804">
        <v>94660.018180000014</v>
      </c>
    </row>
    <row r="23" spans="1:2">
      <c r="A23" s="803">
        <v>44286</v>
      </c>
      <c r="B23" s="804">
        <v>89118.698709999997</v>
      </c>
    </row>
    <row r="24" spans="1:2">
      <c r="A24" s="803">
        <v>44377</v>
      </c>
      <c r="B24" s="804">
        <v>84125.830519999989</v>
      </c>
    </row>
    <row r="25" spans="1:2">
      <c r="A25" s="803">
        <v>44469</v>
      </c>
      <c r="B25" s="804">
        <v>78799.248759999988</v>
      </c>
    </row>
    <row r="26" spans="1:2">
      <c r="A26" s="803">
        <v>44561</v>
      </c>
      <c r="B26" s="804">
        <v>72396.231290000011</v>
      </c>
    </row>
    <row r="27" spans="1:2">
      <c r="A27" s="803">
        <v>44651</v>
      </c>
      <c r="B27" s="804">
        <v>63619.284879999992</v>
      </c>
    </row>
    <row r="28" spans="1:2">
      <c r="A28" s="803">
        <v>44742</v>
      </c>
      <c r="B28" s="804">
        <v>60735.351260000003</v>
      </c>
    </row>
    <row r="29" spans="1:2">
      <c r="A29" s="22" t="s">
        <v>865</v>
      </c>
    </row>
    <row r="55" spans="8:8">
      <c r="H55" s="35" t="s">
        <v>1050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F72"/>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16384" width="9.140625" style="56"/>
  </cols>
  <sheetData>
    <row r="1" spans="1:6" ht="15" customHeight="1">
      <c r="A1" s="616" t="s">
        <v>725</v>
      </c>
      <c r="B1" s="520"/>
      <c r="C1" s="520"/>
      <c r="D1" s="521" t="s">
        <v>1534</v>
      </c>
    </row>
    <row r="2" spans="1:6" ht="15" customHeight="1">
      <c r="A2" s="534" t="s">
        <v>726</v>
      </c>
      <c r="B2" s="520"/>
      <c r="C2" s="527"/>
      <c r="D2" s="528" t="s">
        <v>1535</v>
      </c>
    </row>
    <row r="3" spans="1:6" ht="15" customHeight="1">
      <c r="A3" s="1020"/>
      <c r="B3" s="520"/>
      <c r="C3" s="527"/>
      <c r="D3" s="528"/>
    </row>
    <row r="4" spans="1:6" ht="15" customHeight="1">
      <c r="A4" s="149" t="s">
        <v>727</v>
      </c>
      <c r="B4" s="520"/>
      <c r="C4" s="527"/>
      <c r="D4" s="528"/>
    </row>
    <row r="5" spans="1:6" ht="15" customHeight="1">
      <c r="A5" s="529" t="s">
        <v>728</v>
      </c>
      <c r="B5" s="520"/>
      <c r="C5" s="527"/>
      <c r="D5" s="528"/>
    </row>
    <row r="6" spans="1:6" ht="15" customHeight="1">
      <c r="A6" s="1006" t="s">
        <v>1417</v>
      </c>
      <c r="B6" s="805">
        <v>44742</v>
      </c>
      <c r="C6" s="527"/>
      <c r="D6" s="528"/>
    </row>
    <row r="7" spans="1:6" ht="23.25">
      <c r="A7" s="625" t="s">
        <v>248</v>
      </c>
      <c r="B7" s="519">
        <v>4</v>
      </c>
      <c r="C7" s="626"/>
      <c r="D7" s="627"/>
    </row>
    <row r="8" spans="1:6">
      <c r="B8" s="235"/>
      <c r="C8" s="236"/>
      <c r="D8" s="234"/>
      <c r="E8" s="237"/>
    </row>
    <row r="9" spans="1:6">
      <c r="A9" s="227" t="s">
        <v>729</v>
      </c>
    </row>
    <row r="10" spans="1:6">
      <c r="A10" s="530" t="s">
        <v>730</v>
      </c>
    </row>
    <row r="11" spans="1:6" ht="12.75" customHeight="1">
      <c r="A11"/>
      <c r="B11"/>
      <c r="C11"/>
      <c r="D11" s="65" t="s">
        <v>249</v>
      </c>
    </row>
    <row r="12" spans="1:6" ht="44.25" customHeight="1">
      <c r="A12" s="995"/>
      <c r="B12" s="995"/>
      <c r="C12" s="1184" t="s">
        <v>353</v>
      </c>
      <c r="D12" s="1184"/>
    </row>
    <row r="13" spans="1:6" ht="22.5" customHeight="1">
      <c r="A13" s="1184" t="s">
        <v>252</v>
      </c>
      <c r="B13" s="517" t="s">
        <v>250</v>
      </c>
      <c r="C13" s="1184" t="s">
        <v>251</v>
      </c>
      <c r="D13" s="1184" t="s">
        <v>1416</v>
      </c>
    </row>
    <row r="14" spans="1:6" ht="22.5" customHeight="1">
      <c r="A14" s="1186"/>
      <c r="B14" s="1000">
        <v>44742</v>
      </c>
      <c r="C14" s="1184"/>
      <c r="D14" s="1184"/>
      <c r="E14" s="329"/>
    </row>
    <row r="15" spans="1:6" ht="15">
      <c r="A15" s="467" t="s">
        <v>253</v>
      </c>
      <c r="B15" s="464">
        <v>30856.359049999995</v>
      </c>
      <c r="C15" s="465">
        <v>5.4764315538257696E-2</v>
      </c>
      <c r="D15" s="464">
        <v>1602.0900199999996</v>
      </c>
      <c r="F15" s="53"/>
    </row>
    <row r="16" spans="1:6">
      <c r="A16" s="467" t="s">
        <v>254</v>
      </c>
      <c r="B16" s="464">
        <v>203874.28228000001</v>
      </c>
      <c r="C16" s="465">
        <v>-0.27594199941349473</v>
      </c>
      <c r="D16" s="464">
        <v>-77697.473180000001</v>
      </c>
    </row>
    <row r="17" spans="1:6" ht="22.5">
      <c r="A17" s="470" t="s">
        <v>255</v>
      </c>
      <c r="B17" s="464">
        <v>738.58783000000005</v>
      </c>
      <c r="C17" s="465">
        <v>0.36036989335784148</v>
      </c>
      <c r="D17" s="464">
        <v>195.6562100000001</v>
      </c>
      <c r="F17" s="53"/>
    </row>
    <row r="18" spans="1:6">
      <c r="A18" s="628" t="s">
        <v>257</v>
      </c>
      <c r="B18" s="629">
        <v>235469.22915999999</v>
      </c>
      <c r="C18" s="630">
        <v>-0.24376138166833267</v>
      </c>
      <c r="D18" s="629">
        <v>-75899.72695000004</v>
      </c>
    </row>
    <row r="19" spans="1:6">
      <c r="A19" s="467" t="s">
        <v>256</v>
      </c>
      <c r="B19" s="468">
        <v>67395.423849999992</v>
      </c>
      <c r="C19" s="469">
        <v>5.137996474731004E-2</v>
      </c>
      <c r="D19" s="468">
        <v>3293.5519199999835</v>
      </c>
    </row>
    <row r="20" spans="1:6">
      <c r="A20" s="467" t="s">
        <v>262</v>
      </c>
      <c r="B20" s="464">
        <v>0</v>
      </c>
      <c r="C20" s="994">
        <v>0</v>
      </c>
      <c r="D20" s="518">
        <v>0</v>
      </c>
    </row>
    <row r="21" spans="1:6">
      <c r="A21" s="467" t="s">
        <v>258</v>
      </c>
      <c r="B21" s="464">
        <v>24259.746149999999</v>
      </c>
      <c r="C21" s="465">
        <v>0.74031903243963881</v>
      </c>
      <c r="D21" s="464">
        <v>10319.9192</v>
      </c>
    </row>
    <row r="22" spans="1:6">
      <c r="A22" s="467" t="s">
        <v>259</v>
      </c>
      <c r="B22" s="464">
        <v>142989.68172999998</v>
      </c>
      <c r="C22" s="465">
        <v>-0.38476561923335817</v>
      </c>
      <c r="D22" s="464">
        <v>-89425.290840000001</v>
      </c>
    </row>
    <row r="23" spans="1:6" ht="22.5">
      <c r="A23" s="470" t="s">
        <v>260</v>
      </c>
      <c r="B23" s="464">
        <v>824.37743</v>
      </c>
      <c r="C23" s="465">
        <v>-9.6359449990983059E-2</v>
      </c>
      <c r="D23" s="464">
        <v>-87.907249999999976</v>
      </c>
    </row>
    <row r="24" spans="1:6">
      <c r="A24" s="628" t="s">
        <v>261</v>
      </c>
      <c r="B24" s="631">
        <v>235469.22915999999</v>
      </c>
      <c r="C24" s="632">
        <v>-0.2437613817169077</v>
      </c>
      <c r="D24" s="631">
        <v>-75899.726970000018</v>
      </c>
    </row>
    <row r="25" spans="1:6">
      <c r="A25" s="22" t="s">
        <v>278</v>
      </c>
    </row>
    <row r="26" spans="1:6">
      <c r="A26" s="22"/>
    </row>
    <row r="27" spans="1:6">
      <c r="A27" s="228" t="s">
        <v>731</v>
      </c>
    </row>
    <row r="28" spans="1:6">
      <c r="A28" s="531" t="s">
        <v>732</v>
      </c>
    </row>
    <row r="29" spans="1:6">
      <c r="D29" s="65" t="s">
        <v>249</v>
      </c>
    </row>
    <row r="30" spans="1:6" ht="47.25" customHeight="1">
      <c r="A30" s="996"/>
      <c r="B30" s="996"/>
      <c r="C30" s="1185" t="s">
        <v>373</v>
      </c>
      <c r="D30" s="1185"/>
    </row>
    <row r="31" spans="1:6" ht="24" customHeight="1">
      <c r="A31" s="1184" t="s">
        <v>252</v>
      </c>
      <c r="B31" s="517" t="s">
        <v>264</v>
      </c>
      <c r="C31" s="1184" t="s">
        <v>251</v>
      </c>
      <c r="D31" s="1184" t="s">
        <v>1416</v>
      </c>
    </row>
    <row r="32" spans="1:6" ht="24">
      <c r="A32" s="1186"/>
      <c r="B32" s="1000" t="s">
        <v>1536</v>
      </c>
      <c r="C32" s="1184"/>
      <c r="D32" s="1184"/>
    </row>
    <row r="33" spans="1:4">
      <c r="A33" s="470" t="s">
        <v>265</v>
      </c>
      <c r="B33" s="522">
        <v>3341.3538400000002</v>
      </c>
      <c r="C33" s="465">
        <v>-0.59640104240902236</v>
      </c>
      <c r="D33" s="464">
        <v>-4937.5422699999999</v>
      </c>
    </row>
    <row r="34" spans="1:4">
      <c r="A34" s="470" t="s">
        <v>266</v>
      </c>
      <c r="B34" s="522">
        <v>3119.63436</v>
      </c>
      <c r="C34" s="465">
        <v>-0.35503872205956627</v>
      </c>
      <c r="D34" s="464">
        <v>-1717.2984399999996</v>
      </c>
    </row>
    <row r="35" spans="1:4">
      <c r="A35" s="470" t="s">
        <v>267</v>
      </c>
      <c r="B35" s="522">
        <v>221.71947999999986</v>
      </c>
      <c r="C35" s="465">
        <v>-0.93558342723879884</v>
      </c>
      <c r="D35" s="464">
        <v>-3220.2438300000003</v>
      </c>
    </row>
    <row r="36" spans="1:4">
      <c r="A36" s="470" t="s">
        <v>268</v>
      </c>
      <c r="B36" s="522">
        <v>7125.1227600000002</v>
      </c>
      <c r="C36" s="465">
        <v>-0.46448676898238417</v>
      </c>
      <c r="D36" s="464">
        <v>-6180.09987</v>
      </c>
    </row>
    <row r="37" spans="1:4">
      <c r="A37" s="470" t="s">
        <v>269</v>
      </c>
      <c r="B37" s="522">
        <v>4198.7179400000005</v>
      </c>
      <c r="C37" s="465">
        <v>-0.49117613794464615</v>
      </c>
      <c r="D37" s="464">
        <v>-4053.0922699999992</v>
      </c>
    </row>
    <row r="38" spans="1:4" ht="22.5">
      <c r="A38" s="470" t="s">
        <v>270</v>
      </c>
      <c r="B38" s="522">
        <v>2926.4048200000002</v>
      </c>
      <c r="C38" s="523">
        <v>-0.42090520686217803</v>
      </c>
      <c r="D38" s="464">
        <v>-2127.0075999999995</v>
      </c>
    </row>
    <row r="39" spans="1:4">
      <c r="A39" s="470" t="s">
        <v>272</v>
      </c>
      <c r="B39" s="522">
        <v>6073.9050099999995</v>
      </c>
      <c r="C39" s="465">
        <v>4.2288403775268018</v>
      </c>
      <c r="D39" s="464">
        <v>4912.2889399999995</v>
      </c>
    </row>
    <row r="40" spans="1:4">
      <c r="A40" s="470" t="s">
        <v>271</v>
      </c>
      <c r="B40" s="522">
        <v>7392.2103799999995</v>
      </c>
      <c r="C40" s="465">
        <v>-1.9549800957694926E-2</v>
      </c>
      <c r="D40" s="464">
        <v>-147.39784000000054</v>
      </c>
    </row>
    <row r="41" spans="1:4" ht="22.5">
      <c r="A41" s="470" t="s">
        <v>273</v>
      </c>
      <c r="B41" s="522">
        <v>-1318.3053699999998</v>
      </c>
      <c r="C41" s="523">
        <v>-0.79330401496339253</v>
      </c>
      <c r="D41" s="464">
        <v>5059.68678</v>
      </c>
    </row>
    <row r="42" spans="1:4">
      <c r="A42" s="470" t="s">
        <v>275</v>
      </c>
      <c r="B42" s="522">
        <v>16540.38161</v>
      </c>
      <c r="C42" s="465">
        <v>-0.27281392541655158</v>
      </c>
      <c r="D42" s="464">
        <v>-6205.3532000000014</v>
      </c>
    </row>
    <row r="43" spans="1:4">
      <c r="A43" s="470" t="s">
        <v>274</v>
      </c>
      <c r="B43" s="522">
        <v>14710.562679999997</v>
      </c>
      <c r="C43" s="465">
        <v>-0.28687646841080089</v>
      </c>
      <c r="D43" s="464">
        <v>-5917.7885499999993</v>
      </c>
    </row>
    <row r="44" spans="1:4" ht="22.5">
      <c r="A44" s="470" t="s">
        <v>276</v>
      </c>
      <c r="B44" s="522">
        <v>1829.8189300000001</v>
      </c>
      <c r="C44" s="523">
        <v>-0.13581131577491501</v>
      </c>
      <c r="D44" s="464">
        <v>-287.56465000000003</v>
      </c>
    </row>
    <row r="45" spans="1:4">
      <c r="A45" s="470" t="s">
        <v>279</v>
      </c>
      <c r="B45" s="522">
        <v>0.50839999999999996</v>
      </c>
      <c r="C45" s="523">
        <v>-0.9973251212521379</v>
      </c>
      <c r="D45" s="464">
        <v>-189.55629000000002</v>
      </c>
    </row>
    <row r="46" spans="1:4" ht="21.75">
      <c r="A46" s="633" t="s">
        <v>277</v>
      </c>
      <c r="B46" s="634">
        <v>1829.3105300000002</v>
      </c>
      <c r="C46" s="635">
        <v>-5.0852176310065542E-2</v>
      </c>
      <c r="D46" s="629">
        <v>-98.008359999999811</v>
      </c>
    </row>
    <row r="47" spans="1:4">
      <c r="A47" s="22" t="s">
        <v>278</v>
      </c>
    </row>
    <row r="49" spans="1:5">
      <c r="A49" s="228" t="s">
        <v>1197</v>
      </c>
    </row>
    <row r="50" spans="1:5">
      <c r="A50" s="531" t="s">
        <v>734</v>
      </c>
    </row>
    <row r="51" spans="1:5">
      <c r="B51" s="65"/>
      <c r="C51" s="65" t="s">
        <v>249</v>
      </c>
    </row>
    <row r="52" spans="1:5" ht="22.5">
      <c r="A52" s="1184" t="s">
        <v>252</v>
      </c>
      <c r="B52" s="517" t="s">
        <v>264</v>
      </c>
      <c r="C52" s="1005" t="s">
        <v>32</v>
      </c>
      <c r="D52" s="1187"/>
      <c r="E52" s="1187"/>
    </row>
    <row r="53" spans="1:5" ht="24">
      <c r="A53" s="1186"/>
      <c r="B53" s="1000" t="s">
        <v>1536</v>
      </c>
      <c r="C53" s="1009" t="s">
        <v>30</v>
      </c>
      <c r="D53" s="1187"/>
      <c r="E53" s="1187"/>
    </row>
    <row r="54" spans="1:5">
      <c r="A54" s="524" t="s">
        <v>280</v>
      </c>
      <c r="B54" s="525">
        <v>252737.74627999996</v>
      </c>
      <c r="C54" s="465">
        <f>B54/B$57</f>
        <v>0.84950437460827122</v>
      </c>
      <c r="D54" s="230"/>
      <c r="E54" s="231"/>
    </row>
    <row r="55" spans="1:5" ht="22.5">
      <c r="A55" s="470" t="s">
        <v>281</v>
      </c>
      <c r="B55" s="525">
        <v>9946.0221700000002</v>
      </c>
      <c r="C55" s="465">
        <f t="shared" ref="C55:C56" si="0">B55/B$57</f>
        <v>3.343065872719015E-2</v>
      </c>
      <c r="D55" s="230"/>
      <c r="E55" s="231"/>
    </row>
    <row r="56" spans="1:5" ht="22.5">
      <c r="A56" s="470" t="s">
        <v>282</v>
      </c>
      <c r="B56" s="525">
        <v>34828.232469999995</v>
      </c>
      <c r="C56" s="465">
        <f t="shared" si="0"/>
        <v>0.11706496666453868</v>
      </c>
      <c r="D56" s="230"/>
      <c r="E56" s="231"/>
    </row>
    <row r="57" spans="1:5">
      <c r="A57" s="636" t="s">
        <v>283</v>
      </c>
      <c r="B57" s="637">
        <v>297512.00091999996</v>
      </c>
      <c r="C57" s="635">
        <f>SUM(C54:C56)</f>
        <v>1</v>
      </c>
      <c r="D57" s="232"/>
      <c r="E57" s="233"/>
    </row>
    <row r="58" spans="1:5">
      <c r="A58" s="22" t="s">
        <v>263</v>
      </c>
      <c r="C58" s="1007"/>
    </row>
    <row r="59" spans="1:5">
      <c r="A59" s="22"/>
    </row>
    <row r="60" spans="1:5">
      <c r="A60" s="228" t="s">
        <v>735</v>
      </c>
    </row>
    <row r="61" spans="1:5">
      <c r="A61" s="531" t="s">
        <v>736</v>
      </c>
    </row>
    <row r="62" spans="1:5">
      <c r="A62" s="22"/>
      <c r="B62" s="65"/>
      <c r="C62" s="65" t="s">
        <v>249</v>
      </c>
    </row>
    <row r="63" spans="1:5" ht="22.5">
      <c r="A63" s="1184" t="s">
        <v>252</v>
      </c>
      <c r="B63" s="517" t="s">
        <v>250</v>
      </c>
      <c r="C63" s="1005" t="s">
        <v>32</v>
      </c>
    </row>
    <row r="64" spans="1:5">
      <c r="A64" s="1186"/>
      <c r="B64" s="1000">
        <v>44742</v>
      </c>
      <c r="C64" s="1009" t="s">
        <v>30</v>
      </c>
    </row>
    <row r="65" spans="1:5">
      <c r="A65" s="524" t="s">
        <v>284</v>
      </c>
      <c r="B65" s="525">
        <v>78981.069010000007</v>
      </c>
      <c r="C65" s="465">
        <f>B65/B$68</f>
        <v>0.82046955339993688</v>
      </c>
    </row>
    <row r="66" spans="1:5" ht="22.5">
      <c r="A66" s="470" t="s">
        <v>281</v>
      </c>
      <c r="B66" s="525">
        <v>4573.5509399999992</v>
      </c>
      <c r="C66" s="465">
        <f t="shared" ref="C66:C67" si="1">B66/B$68</f>
        <v>4.7510869936674978E-2</v>
      </c>
    </row>
    <row r="67" spans="1:5" ht="22.5">
      <c r="A67" s="470" t="s">
        <v>282</v>
      </c>
      <c r="B67" s="525">
        <v>12708.634039999999</v>
      </c>
      <c r="C67" s="465">
        <f t="shared" si="1"/>
        <v>0.13201957666338801</v>
      </c>
    </row>
    <row r="68" spans="1:5">
      <c r="A68" s="636" t="s">
        <v>285</v>
      </c>
      <c r="B68" s="637">
        <v>96263.253990000012</v>
      </c>
      <c r="C68" s="635">
        <f>SUM(C65:C67)</f>
        <v>0.99999999999999989</v>
      </c>
    </row>
    <row r="69" spans="1:5">
      <c r="A69" s="22" t="s">
        <v>278</v>
      </c>
      <c r="C69" s="1008"/>
    </row>
    <row r="70" spans="1:5">
      <c r="A70" s="1021"/>
      <c r="C70" s="1008"/>
    </row>
    <row r="71" spans="1:5">
      <c r="A71" s="1021"/>
    </row>
    <row r="72" spans="1:5">
      <c r="A72" s="622" t="s">
        <v>81</v>
      </c>
      <c r="E72" s="35" t="s">
        <v>1123</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84" customWidth="1"/>
    <col min="2" max="2" width="19.42578125" style="784" customWidth="1"/>
    <col min="3" max="16384" width="9.140625" style="784"/>
  </cols>
  <sheetData>
    <row r="1" spans="1:2" ht="12.75">
      <c r="A1" s="149" t="s">
        <v>866</v>
      </c>
    </row>
    <row r="2" spans="1:2">
      <c r="A2" s="532" t="s">
        <v>867</v>
      </c>
    </row>
    <row r="4" spans="1:2">
      <c r="B4" s="65" t="s">
        <v>249</v>
      </c>
    </row>
    <row r="5" spans="1:2" ht="48">
      <c r="A5" s="788" t="s">
        <v>864</v>
      </c>
      <c r="B5" s="788" t="s">
        <v>868</v>
      </c>
    </row>
    <row r="6" spans="1:2">
      <c r="A6" s="787">
        <v>42735</v>
      </c>
      <c r="B6" s="786">
        <v>1203495.0464000001</v>
      </c>
    </row>
    <row r="7" spans="1:2">
      <c r="A7" s="787">
        <v>42825</v>
      </c>
      <c r="B7" s="786">
        <v>1146319.70306</v>
      </c>
    </row>
    <row r="8" spans="1:2">
      <c r="A8" s="787">
        <v>42916</v>
      </c>
      <c r="B8" s="786">
        <v>877228.42964999995</v>
      </c>
    </row>
    <row r="9" spans="1:2">
      <c r="A9" s="787">
        <v>43008</v>
      </c>
      <c r="B9" s="786">
        <v>894151.84952999989</v>
      </c>
    </row>
    <row r="10" spans="1:2">
      <c r="A10" s="787">
        <v>43100</v>
      </c>
      <c r="B10" s="786">
        <v>1107262.56757</v>
      </c>
    </row>
    <row r="11" spans="1:2">
      <c r="A11" s="787">
        <v>43190</v>
      </c>
      <c r="B11" s="786">
        <v>900884.15221000009</v>
      </c>
    </row>
    <row r="12" spans="1:2">
      <c r="A12" s="787">
        <v>43281</v>
      </c>
      <c r="B12" s="786">
        <v>848211.15226999996</v>
      </c>
    </row>
    <row r="13" spans="1:2">
      <c r="A13" s="787">
        <v>43373</v>
      </c>
      <c r="B13" s="786">
        <v>810938.32378999994</v>
      </c>
    </row>
    <row r="14" spans="1:2">
      <c r="A14" s="787">
        <v>43465</v>
      </c>
      <c r="B14" s="786">
        <v>1130869.9720300001</v>
      </c>
    </row>
    <row r="15" spans="1:2">
      <c r="A15" s="787">
        <v>43555</v>
      </c>
      <c r="B15" s="786">
        <v>1115130.94731</v>
      </c>
    </row>
    <row r="16" spans="1:2">
      <c r="A16" s="787" t="s">
        <v>875</v>
      </c>
      <c r="B16" s="786">
        <v>963335.01599999995</v>
      </c>
    </row>
    <row r="17" spans="1:2">
      <c r="A17" s="787">
        <v>43738</v>
      </c>
      <c r="B17" s="786">
        <v>1183278.73</v>
      </c>
    </row>
    <row r="18" spans="1:2">
      <c r="A18" s="787">
        <v>43830</v>
      </c>
      <c r="B18" s="786">
        <v>1269940.3296900003</v>
      </c>
    </row>
    <row r="19" spans="1:2">
      <c r="A19" s="787">
        <v>43921</v>
      </c>
      <c r="B19" s="786">
        <v>1261623.8706100001</v>
      </c>
    </row>
    <row r="20" spans="1:2">
      <c r="A20" s="787">
        <v>44012</v>
      </c>
      <c r="B20" s="786">
        <v>1536281.7394600003</v>
      </c>
    </row>
    <row r="21" spans="1:2">
      <c r="A21" s="787">
        <v>44104</v>
      </c>
      <c r="B21" s="786">
        <v>1340154.5910399999</v>
      </c>
    </row>
    <row r="22" spans="1:2">
      <c r="A22" s="787">
        <v>44196</v>
      </c>
      <c r="B22" s="786">
        <v>1819533.7452499999</v>
      </c>
    </row>
    <row r="23" spans="1:2">
      <c r="A23" s="787">
        <v>44286</v>
      </c>
      <c r="B23" s="786">
        <v>1790536.3650700001</v>
      </c>
    </row>
    <row r="24" spans="1:2">
      <c r="A24" s="787">
        <v>44377</v>
      </c>
      <c r="B24" s="786">
        <v>1813218.3398100003</v>
      </c>
    </row>
    <row r="25" spans="1:2">
      <c r="A25" s="787">
        <v>44469</v>
      </c>
      <c r="B25" s="786">
        <v>1726431.0678699999</v>
      </c>
    </row>
    <row r="26" spans="1:2">
      <c r="A26" s="787">
        <v>44561</v>
      </c>
      <c r="B26" s="786">
        <v>2058837.2244399996</v>
      </c>
    </row>
    <row r="27" spans="1:2">
      <c r="A27" s="787">
        <v>44651</v>
      </c>
      <c r="B27" s="786">
        <v>2098424.1579200001</v>
      </c>
    </row>
    <row r="28" spans="1:2">
      <c r="A28" s="787">
        <v>44742</v>
      </c>
      <c r="B28" s="786">
        <v>2006827.4509399999</v>
      </c>
    </row>
    <row r="29" spans="1:2">
      <c r="A29" s="22" t="s">
        <v>865</v>
      </c>
    </row>
    <row r="60" spans="8:8">
      <c r="H60" s="35" t="s">
        <v>1124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71"/>
  <sheetViews>
    <sheetView showGridLines="0" zoomScaleNormal="100" workbookViewId="0"/>
  </sheetViews>
  <sheetFormatPr defaultRowHeight="15"/>
  <cols>
    <col min="1" max="1" width="53.5703125" customWidth="1"/>
    <col min="2" max="2" width="13.85546875" customWidth="1"/>
    <col min="3" max="3" width="17.85546875" customWidth="1"/>
    <col min="4" max="4" width="14" customWidth="1"/>
    <col min="5" max="5" width="10" bestFit="1" customWidth="1"/>
  </cols>
  <sheetData>
    <row r="1" spans="1:9" ht="12.75" customHeight="1">
      <c r="A1" s="152" t="s">
        <v>754</v>
      </c>
      <c r="D1" s="139" t="str">
        <f>Naslovnica!A20</f>
        <v>Kolovoz 2022.</v>
      </c>
    </row>
    <row r="2" spans="1:9" ht="12.75" customHeight="1">
      <c r="A2" s="559" t="s">
        <v>755</v>
      </c>
      <c r="D2" s="537" t="str">
        <f>Naslovnica!A24</f>
        <v>August 2022</v>
      </c>
    </row>
    <row r="3" spans="1:9" ht="12.75" customHeight="1"/>
    <row r="4" spans="1:9" ht="12.75" customHeight="1">
      <c r="D4" s="65" t="s">
        <v>324</v>
      </c>
      <c r="E4" s="303"/>
      <c r="F4" s="303"/>
    </row>
    <row r="5" spans="1:9" ht="31.5" customHeight="1">
      <c r="A5" s="759"/>
      <c r="B5" s="760" t="str">
        <f>D1</f>
        <v>Kolovoz 2022.</v>
      </c>
      <c r="C5" s="761" t="s">
        <v>655</v>
      </c>
      <c r="D5" s="761" t="s">
        <v>18</v>
      </c>
      <c r="E5" s="301"/>
      <c r="F5" s="302"/>
      <c r="G5" s="265"/>
      <c r="H5" s="265"/>
      <c r="I5" s="265"/>
    </row>
    <row r="6" spans="1:9" s="265" customFormat="1" ht="24">
      <c r="A6" s="759"/>
      <c r="B6" s="762" t="str">
        <f>D2</f>
        <v>August 2022</v>
      </c>
      <c r="C6" s="762" t="s">
        <v>45</v>
      </c>
      <c r="D6" s="777" t="s">
        <v>243</v>
      </c>
      <c r="E6" s="301"/>
      <c r="F6" s="302"/>
    </row>
    <row r="7" spans="1:9" ht="24">
      <c r="A7" s="763" t="s">
        <v>811</v>
      </c>
      <c r="B7" s="764">
        <v>203182.56421000115</v>
      </c>
      <c r="C7" s="764">
        <v>-18995.849039999797</v>
      </c>
      <c r="D7" s="764">
        <v>193037.8198000002</v>
      </c>
      <c r="E7" s="296"/>
      <c r="F7" s="302"/>
      <c r="G7" s="265"/>
      <c r="H7" s="265"/>
      <c r="I7" s="265"/>
    </row>
    <row r="8" spans="1:9" s="265" customFormat="1">
      <c r="A8" s="765" t="s">
        <v>953</v>
      </c>
      <c r="B8" s="766"/>
      <c r="C8" s="766"/>
      <c r="D8" s="766"/>
      <c r="E8" s="296"/>
      <c r="F8" s="296"/>
    </row>
    <row r="9" spans="1:9" s="265" customFormat="1">
      <c r="A9" s="767" t="s">
        <v>812</v>
      </c>
      <c r="B9" s="764">
        <v>705294.59500999982</v>
      </c>
      <c r="C9" s="764">
        <v>-9035.1684800001094</v>
      </c>
      <c r="D9" s="764">
        <v>8286580.33818</v>
      </c>
      <c r="E9" s="296"/>
      <c r="F9" s="296"/>
    </row>
    <row r="10" spans="1:9" s="265" customFormat="1">
      <c r="A10" s="767" t="s">
        <v>813</v>
      </c>
      <c r="B10" s="764">
        <v>524662.1041</v>
      </c>
      <c r="C10" s="764">
        <v>-5061.9395300000906</v>
      </c>
      <c r="D10" s="764">
        <v>5899010.3238600008</v>
      </c>
      <c r="E10" s="296"/>
      <c r="F10" s="296"/>
    </row>
    <row r="11" spans="1:9" s="265" customFormat="1" ht="24">
      <c r="A11" s="768" t="s">
        <v>814</v>
      </c>
      <c r="B11" s="764">
        <v>28364.575399999998</v>
      </c>
      <c r="C11" s="764">
        <v>4522.7511199999972</v>
      </c>
      <c r="D11" s="764">
        <v>300563.32171000005</v>
      </c>
      <c r="E11" s="296"/>
      <c r="F11" s="296"/>
    </row>
    <row r="12" spans="1:9" s="265" customFormat="1">
      <c r="A12" s="767" t="s">
        <v>815</v>
      </c>
      <c r="B12" s="764">
        <v>1156.97372</v>
      </c>
      <c r="C12" s="764">
        <v>-26.812070000000176</v>
      </c>
      <c r="D12" s="764">
        <v>14373.276870000003</v>
      </c>
      <c r="E12" s="296"/>
      <c r="F12" s="296"/>
    </row>
    <row r="13" spans="1:9" s="265" customFormat="1">
      <c r="A13" s="768" t="s">
        <v>816</v>
      </c>
      <c r="B13" s="764">
        <v>751.01695999999993</v>
      </c>
      <c r="C13" s="764">
        <v>-380.1384700000001</v>
      </c>
      <c r="D13" s="764">
        <v>13667.702389999999</v>
      </c>
      <c r="E13" s="296"/>
      <c r="F13" s="296"/>
    </row>
    <row r="14" spans="1:9" s="265" customFormat="1">
      <c r="A14" s="1032" t="s">
        <v>817</v>
      </c>
      <c r="B14" s="1033">
        <v>1260229.2651899997</v>
      </c>
      <c r="C14" s="1033">
        <v>-9981.3074300005101</v>
      </c>
      <c r="D14" s="1033">
        <v>14514194.96301</v>
      </c>
      <c r="E14" s="296"/>
      <c r="F14" s="296"/>
    </row>
    <row r="15" spans="1:9" s="265" customFormat="1">
      <c r="A15" s="765" t="s">
        <v>818</v>
      </c>
      <c r="B15" s="764"/>
      <c r="C15" s="764"/>
      <c r="D15" s="764"/>
      <c r="E15" s="296"/>
      <c r="F15" s="296"/>
    </row>
    <row r="16" spans="1:9" s="265" customFormat="1">
      <c r="A16" s="767" t="s">
        <v>819</v>
      </c>
      <c r="B16" s="764">
        <v>3544.97444</v>
      </c>
      <c r="C16" s="764">
        <v>-41.166050000000268</v>
      </c>
      <c r="D16" s="764">
        <v>41447.307670000009</v>
      </c>
      <c r="E16" s="296"/>
      <c r="F16" s="296"/>
    </row>
    <row r="17" spans="1:6" s="265" customFormat="1">
      <c r="A17" s="769" t="s">
        <v>820</v>
      </c>
      <c r="B17" s="764">
        <v>3544.84717</v>
      </c>
      <c r="C17" s="764">
        <v>-38.219270000000051</v>
      </c>
      <c r="D17" s="764">
        <v>41439.739790000007</v>
      </c>
      <c r="E17" s="296"/>
      <c r="F17" s="296"/>
    </row>
    <row r="18" spans="1:6" s="265" customFormat="1">
      <c r="A18" s="769" t="s">
        <v>821</v>
      </c>
      <c r="B18" s="770">
        <v>0.12726999999999999</v>
      </c>
      <c r="C18" s="770">
        <v>-2.9467800000000004</v>
      </c>
      <c r="D18" s="764">
        <v>7.5678800000000006</v>
      </c>
      <c r="E18" s="296"/>
      <c r="F18" s="296"/>
    </row>
    <row r="19" spans="1:6" s="265" customFormat="1">
      <c r="A19" s="767" t="s">
        <v>822</v>
      </c>
      <c r="B19" s="764">
        <v>1070900.2979600001</v>
      </c>
      <c r="C19" s="764">
        <v>11372.026169999968</v>
      </c>
      <c r="D19" s="764">
        <v>11974029.39119</v>
      </c>
      <c r="E19" s="296"/>
      <c r="F19" s="296"/>
    </row>
    <row r="20" spans="1:6" s="265" customFormat="1">
      <c r="A20" s="769" t="s">
        <v>823</v>
      </c>
      <c r="B20" s="764">
        <v>705449.59713000001</v>
      </c>
      <c r="C20" s="764">
        <v>-7610.953850000049</v>
      </c>
      <c r="D20" s="764">
        <v>8240883.4916199995</v>
      </c>
      <c r="E20" s="296"/>
      <c r="F20" s="296"/>
    </row>
    <row r="21" spans="1:6" s="265" customFormat="1">
      <c r="A21" s="769" t="s">
        <v>824</v>
      </c>
      <c r="B21" s="764">
        <v>365450.70082999999</v>
      </c>
      <c r="C21" s="764">
        <v>18982.980019999959</v>
      </c>
      <c r="D21" s="764">
        <v>3733145.8995700004</v>
      </c>
      <c r="E21" s="296"/>
      <c r="F21" s="296"/>
    </row>
    <row r="22" spans="1:6" s="265" customFormat="1" ht="24">
      <c r="A22" s="768" t="s">
        <v>825</v>
      </c>
      <c r="B22" s="764">
        <v>27133.793670000003</v>
      </c>
      <c r="C22" s="764">
        <v>-906.01638999999705</v>
      </c>
      <c r="D22" s="764">
        <v>307051.95664999995</v>
      </c>
      <c r="E22" s="296"/>
      <c r="F22" s="296"/>
    </row>
    <row r="23" spans="1:6" s="265" customFormat="1">
      <c r="A23" s="768" t="s">
        <v>826</v>
      </c>
      <c r="B23" s="764">
        <v>157711.62483000002</v>
      </c>
      <c r="C23" s="764">
        <v>-38256.28813999999</v>
      </c>
      <c r="D23" s="764">
        <v>2141288.0767599996</v>
      </c>
      <c r="E23" s="296"/>
      <c r="F23" s="296"/>
    </row>
    <row r="24" spans="1:6" s="265" customFormat="1">
      <c r="A24" s="767" t="s">
        <v>827</v>
      </c>
      <c r="B24" s="764">
        <v>751.01695999999993</v>
      </c>
      <c r="C24" s="764">
        <v>-380.1384700000001</v>
      </c>
      <c r="D24" s="764">
        <v>13667.702389999999</v>
      </c>
      <c r="E24" s="296"/>
      <c r="F24" s="296"/>
    </row>
    <row r="25" spans="1:6" s="265" customFormat="1" ht="30.75" customHeight="1">
      <c r="A25" s="768" t="s">
        <v>828</v>
      </c>
      <c r="B25" s="764">
        <v>1081.4911399999999</v>
      </c>
      <c r="C25" s="764">
        <v>128.3602199999998</v>
      </c>
      <c r="D25" s="764">
        <v>15077.049490000001</v>
      </c>
      <c r="E25" s="296"/>
      <c r="F25" s="296"/>
    </row>
    <row r="26" spans="1:6">
      <c r="A26" s="1032" t="s">
        <v>829</v>
      </c>
      <c r="B26" s="1033">
        <v>1261123.1990000003</v>
      </c>
      <c r="C26" s="1033">
        <v>-28083.222659999738</v>
      </c>
      <c r="D26" s="1033">
        <v>14492561.48415</v>
      </c>
      <c r="E26" s="297"/>
      <c r="F26" s="297"/>
    </row>
    <row r="27" spans="1:6">
      <c r="A27" s="362" t="s">
        <v>952</v>
      </c>
      <c r="B27" s="764">
        <v>202288.63040000061</v>
      </c>
      <c r="C27" s="764">
        <v>-893.93381000054069</v>
      </c>
      <c r="D27" s="764">
        <v>214671.29866000079</v>
      </c>
      <c r="E27" s="297"/>
      <c r="F27" s="297"/>
    </row>
    <row r="28" spans="1:6" ht="12.75" customHeight="1">
      <c r="A28" s="13" t="s">
        <v>612</v>
      </c>
      <c r="B28" s="834"/>
      <c r="C28" s="840"/>
    </row>
    <row r="29" spans="1:6" s="265" customFormat="1" ht="12.75" customHeight="1">
      <c r="A29" s="48" t="s">
        <v>951</v>
      </c>
      <c r="B29" s="834"/>
      <c r="C29" s="834"/>
    </row>
    <row r="30" spans="1:6" ht="12.75" customHeight="1">
      <c r="A30" s="839" t="s">
        <v>970</v>
      </c>
    </row>
    <row r="31" spans="1:6" ht="12.75" customHeight="1">
      <c r="D31" s="8" t="str">
        <f>Naslovnica!A20</f>
        <v>Kolovoz 2022.</v>
      </c>
    </row>
    <row r="32" spans="1:6" ht="12.75" customHeight="1">
      <c r="A32" s="342" t="s">
        <v>667</v>
      </c>
      <c r="B32" s="304"/>
      <c r="C32" s="304"/>
      <c r="D32" s="537" t="str">
        <f>Naslovnica!A24</f>
        <v>August 2022</v>
      </c>
      <c r="E32" s="265"/>
    </row>
    <row r="33" spans="1:6" ht="12.75" customHeight="1">
      <c r="A33" s="559" t="s">
        <v>798</v>
      </c>
      <c r="B33" s="304"/>
      <c r="C33" s="304"/>
      <c r="D33" s="65" t="s">
        <v>611</v>
      </c>
      <c r="E33" s="265"/>
      <c r="F33" s="265"/>
    </row>
    <row r="34" spans="1:6" ht="28.5" customHeight="1">
      <c r="A34" s="688"/>
      <c r="B34" s="760" t="str">
        <f>$D$1</f>
        <v>Kolovoz 2022.</v>
      </c>
      <c r="C34" s="761" t="str">
        <f>$C$5</f>
        <v>Promjena u odnosu na prethodni mjesec</v>
      </c>
      <c r="D34" s="761" t="s">
        <v>18</v>
      </c>
      <c r="E34" s="265"/>
      <c r="F34" s="265"/>
    </row>
    <row r="35" spans="1:6" s="265" customFormat="1" ht="24">
      <c r="A35" s="688"/>
      <c r="B35" s="762" t="str">
        <f>D2</f>
        <v>August 2022</v>
      </c>
      <c r="C35" s="762" t="s">
        <v>45</v>
      </c>
      <c r="D35" s="777" t="s">
        <v>243</v>
      </c>
    </row>
    <row r="36" spans="1:6" ht="25.5">
      <c r="A36" s="756" t="s">
        <v>797</v>
      </c>
      <c r="B36" s="338">
        <v>361625.40577000001</v>
      </c>
      <c r="C36" s="338">
        <v>4235.7127900000196</v>
      </c>
      <c r="D36" s="338">
        <v>351801.69504000002</v>
      </c>
      <c r="E36" s="301"/>
      <c r="F36" s="301"/>
    </row>
    <row r="37" spans="1:6" ht="14.25" customHeight="1">
      <c r="A37" s="340" t="s">
        <v>789</v>
      </c>
      <c r="B37" s="338"/>
      <c r="C37" s="338"/>
      <c r="D37" s="338"/>
      <c r="E37" s="296"/>
      <c r="F37" s="296"/>
    </row>
    <row r="38" spans="1:6">
      <c r="A38" s="341" t="s">
        <v>790</v>
      </c>
      <c r="B38" s="338">
        <v>25078.06986</v>
      </c>
      <c r="C38" s="338">
        <v>-1072.8267100000012</v>
      </c>
      <c r="D38" s="338">
        <v>292574.72228999995</v>
      </c>
      <c r="E38" s="299"/>
      <c r="F38" s="299"/>
    </row>
    <row r="39" spans="1:6" ht="26.25" customHeight="1">
      <c r="A39" s="341" t="s">
        <v>791</v>
      </c>
      <c r="B39" s="338">
        <v>2055.72381</v>
      </c>
      <c r="C39" s="338">
        <v>166.81032000000005</v>
      </c>
      <c r="D39" s="338">
        <v>14477.23436</v>
      </c>
      <c r="E39" s="299"/>
      <c r="F39" s="299"/>
    </row>
    <row r="40" spans="1:6" s="265" customFormat="1" ht="25.5">
      <c r="A40" s="341" t="s">
        <v>792</v>
      </c>
      <c r="B40" s="338">
        <v>45.168750000000003</v>
      </c>
      <c r="C40" s="338">
        <v>7.4417400000000029</v>
      </c>
      <c r="D40" s="338">
        <v>378.97426999999999</v>
      </c>
      <c r="E40" s="299"/>
      <c r="F40" s="299"/>
    </row>
    <row r="41" spans="1:6" s="265" customFormat="1">
      <c r="A41" s="1034" t="s">
        <v>793</v>
      </c>
      <c r="B41" s="1035">
        <v>27178.96242</v>
      </c>
      <c r="C41" s="1035">
        <v>-898.57464999999866</v>
      </c>
      <c r="D41" s="1035">
        <v>307430.93091999996</v>
      </c>
      <c r="E41" s="299"/>
      <c r="F41" s="299"/>
    </row>
    <row r="42" spans="1:6" s="265" customFormat="1">
      <c r="A42" s="340" t="s">
        <v>794</v>
      </c>
      <c r="B42" s="338"/>
      <c r="C42" s="338"/>
      <c r="D42" s="338"/>
      <c r="E42" s="299"/>
      <c r="F42" s="299"/>
    </row>
    <row r="43" spans="1:6" ht="25.5">
      <c r="A43" s="341" t="s">
        <v>795</v>
      </c>
      <c r="B43" s="338">
        <v>28319.406649999997</v>
      </c>
      <c r="C43" s="338">
        <v>4515.3093799999988</v>
      </c>
      <c r="D43" s="338">
        <v>299991.42978000001</v>
      </c>
      <c r="E43" s="298"/>
      <c r="F43" s="298"/>
    </row>
    <row r="44" spans="1:6" ht="25.5">
      <c r="A44" s="341" t="s">
        <v>796</v>
      </c>
      <c r="B44" s="338">
        <v>45.168750000000003</v>
      </c>
      <c r="C44" s="338">
        <v>7.4417400000000029</v>
      </c>
      <c r="D44" s="338">
        <v>378.97426999999999</v>
      </c>
      <c r="E44" s="299"/>
      <c r="F44" s="299"/>
    </row>
    <row r="45" spans="1:6">
      <c r="A45" s="1034" t="s">
        <v>793</v>
      </c>
      <c r="B45" s="1035">
        <v>28364.575399999998</v>
      </c>
      <c r="C45" s="1035">
        <v>4522.7511200000008</v>
      </c>
      <c r="D45" s="1035">
        <v>300370.40405000001</v>
      </c>
      <c r="E45" s="298"/>
      <c r="F45" s="298"/>
    </row>
    <row r="46" spans="1:6">
      <c r="A46" s="337" t="s">
        <v>788</v>
      </c>
      <c r="B46" s="338">
        <v>360439.79279000004</v>
      </c>
      <c r="C46" s="338">
        <v>-1185.6129799999762</v>
      </c>
      <c r="D46" s="338">
        <v>358862.22190999996</v>
      </c>
      <c r="E46" s="300"/>
      <c r="F46" s="300"/>
    </row>
    <row r="47" spans="1:6" ht="12.75" customHeight="1">
      <c r="A47" s="13" t="s">
        <v>612</v>
      </c>
    </row>
    <row r="48" spans="1:6" ht="12.75" customHeight="1"/>
    <row r="49" spans="1:4" ht="12.75" customHeight="1">
      <c r="A49" s="621" t="s">
        <v>81</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830</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2" t="s">
        <v>668</v>
      </c>
      <c r="E1" s="139" t="str">
        <f>Naslovnica!A20</f>
        <v>Kolovoz 2022.</v>
      </c>
    </row>
    <row r="2" spans="1:7" ht="12.75" customHeight="1">
      <c r="A2" s="559" t="s">
        <v>954</v>
      </c>
      <c r="E2" s="537" t="str">
        <f>Naslovnica!A24</f>
        <v>August 2022</v>
      </c>
    </row>
    <row r="3" spans="1:7">
      <c r="A3" s="305"/>
      <c r="B3" s="301"/>
      <c r="C3" s="301"/>
      <c r="D3" s="65" t="s">
        <v>571</v>
      </c>
      <c r="F3" s="301"/>
      <c r="G3" s="306"/>
    </row>
    <row r="4" spans="1:7" ht="48.75" customHeight="1">
      <c r="A4" s="1075" t="s">
        <v>600</v>
      </c>
      <c r="B4" s="1077" t="s">
        <v>955</v>
      </c>
      <c r="C4" s="1077"/>
      <c r="D4" s="1077"/>
      <c r="E4" s="758"/>
      <c r="F4" s="305"/>
      <c r="G4" s="305"/>
    </row>
    <row r="5" spans="1:7" ht="60">
      <c r="A5" s="1075"/>
      <c r="B5" s="689" t="s">
        <v>601</v>
      </c>
      <c r="C5" s="689" t="s">
        <v>602</v>
      </c>
      <c r="D5" s="689" t="s">
        <v>603</v>
      </c>
      <c r="E5" s="307"/>
      <c r="F5" s="307"/>
    </row>
    <row r="6" spans="1:7" ht="12.75" customHeight="1">
      <c r="A6" s="345" t="s">
        <v>117</v>
      </c>
      <c r="B6" s="346">
        <v>10639.58606</v>
      </c>
      <c r="C6" s="346">
        <v>69393.492769999997</v>
      </c>
      <c r="D6" s="346">
        <v>266295.58348999993</v>
      </c>
      <c r="E6" s="308"/>
      <c r="F6" s="308"/>
      <c r="G6" s="53"/>
    </row>
    <row r="7" spans="1:7" ht="12.75" customHeight="1">
      <c r="A7" s="347" t="s">
        <v>118</v>
      </c>
      <c r="B7" s="346">
        <v>222618.46388</v>
      </c>
      <c r="C7" s="346">
        <v>1737555.7649700004</v>
      </c>
      <c r="D7" s="346">
        <v>37177168.952249974</v>
      </c>
      <c r="E7" s="308"/>
      <c r="F7" s="308"/>
      <c r="G7" s="53"/>
    </row>
    <row r="8" spans="1:7" ht="12.75" customHeight="1">
      <c r="A8" s="347" t="s">
        <v>119</v>
      </c>
      <c r="B8" s="346">
        <v>13281.68367</v>
      </c>
      <c r="C8" s="346">
        <v>101070.82382000001</v>
      </c>
      <c r="D8" s="346">
        <v>657388.77666000009</v>
      </c>
      <c r="E8" s="308"/>
      <c r="F8" s="308"/>
      <c r="G8" s="53"/>
    </row>
    <row r="9" spans="1:7" ht="12.75" customHeight="1">
      <c r="A9" s="690" t="s">
        <v>236</v>
      </c>
      <c r="B9" s="691">
        <v>246539.73361</v>
      </c>
      <c r="C9" s="691">
        <v>1908020.0815600003</v>
      </c>
      <c r="D9" s="691">
        <v>38100853.312399976</v>
      </c>
      <c r="E9" s="309"/>
      <c r="F9" s="309"/>
      <c r="G9" s="53"/>
    </row>
    <row r="10" spans="1:7" ht="12.75" customHeight="1">
      <c r="A10" s="347" t="s">
        <v>120</v>
      </c>
      <c r="B10" s="346">
        <v>10793.78132</v>
      </c>
      <c r="C10" s="346">
        <v>69289.204030000008</v>
      </c>
      <c r="D10" s="346">
        <v>206849.30389000001</v>
      </c>
      <c r="E10" s="308"/>
      <c r="F10" s="308"/>
      <c r="G10" s="53"/>
    </row>
    <row r="11" spans="1:7" ht="12.75" customHeight="1">
      <c r="A11" s="347" t="s">
        <v>121</v>
      </c>
      <c r="B11" s="346">
        <v>100279.57728</v>
      </c>
      <c r="C11" s="346">
        <v>764357.2891099999</v>
      </c>
      <c r="D11" s="346">
        <v>13266706.367499994</v>
      </c>
      <c r="E11" s="308"/>
      <c r="F11" s="308"/>
      <c r="G11" s="53"/>
    </row>
    <row r="12" spans="1:7" ht="12.75" customHeight="1">
      <c r="A12" s="347" t="s">
        <v>122</v>
      </c>
      <c r="B12" s="346">
        <v>3785.4259400000001</v>
      </c>
      <c r="C12" s="346">
        <v>26776.656460000002</v>
      </c>
      <c r="D12" s="346">
        <v>171814.5062099999</v>
      </c>
      <c r="E12" s="308"/>
      <c r="F12" s="308"/>
      <c r="G12" s="53"/>
    </row>
    <row r="13" spans="1:7" ht="12.75" customHeight="1">
      <c r="A13" s="690" t="s">
        <v>237</v>
      </c>
      <c r="B13" s="691">
        <v>114858.78453999999</v>
      </c>
      <c r="C13" s="691">
        <v>860423.14959999989</v>
      </c>
      <c r="D13" s="691">
        <v>13645370.177599993</v>
      </c>
      <c r="E13" s="309"/>
      <c r="F13" s="309"/>
      <c r="G13" s="53"/>
    </row>
    <row r="14" spans="1:7" ht="12.75" customHeight="1">
      <c r="A14" s="347" t="s">
        <v>123</v>
      </c>
      <c r="B14" s="346">
        <v>17653.336859999999</v>
      </c>
      <c r="C14" s="346">
        <v>108781.25659999999</v>
      </c>
      <c r="D14" s="346">
        <v>277416.96784999996</v>
      </c>
      <c r="E14" s="308"/>
      <c r="F14" s="308"/>
      <c r="G14" s="53"/>
    </row>
    <row r="15" spans="1:7" ht="12.75" customHeight="1">
      <c r="A15" s="347" t="s">
        <v>124</v>
      </c>
      <c r="B15" s="346">
        <v>116122.79712</v>
      </c>
      <c r="C15" s="346">
        <v>893443.93038999999</v>
      </c>
      <c r="D15" s="346">
        <v>17226594.691179994</v>
      </c>
      <c r="E15" s="308"/>
      <c r="F15" s="308"/>
      <c r="G15" s="53"/>
    </row>
    <row r="16" spans="1:7" ht="12.75" customHeight="1">
      <c r="A16" s="347" t="s">
        <v>125</v>
      </c>
      <c r="B16" s="346">
        <v>5663.4805800000004</v>
      </c>
      <c r="C16" s="346">
        <v>42471.626109999997</v>
      </c>
      <c r="D16" s="346">
        <v>268940.20162999997</v>
      </c>
      <c r="E16" s="308"/>
      <c r="F16" s="308"/>
      <c r="G16" s="53"/>
    </row>
    <row r="17" spans="1:8" ht="12.75" customHeight="1">
      <c r="A17" s="690" t="s">
        <v>238</v>
      </c>
      <c r="B17" s="691">
        <v>139439.61456000002</v>
      </c>
      <c r="C17" s="691">
        <v>1044696.8130999999</v>
      </c>
      <c r="D17" s="691">
        <v>17772951.860659994</v>
      </c>
      <c r="E17" s="309"/>
      <c r="F17" s="309"/>
      <c r="G17" s="53"/>
    </row>
    <row r="18" spans="1:8" ht="12.75" customHeight="1">
      <c r="A18" s="347" t="s">
        <v>126</v>
      </c>
      <c r="B18" s="346">
        <v>10168.51915</v>
      </c>
      <c r="C18" s="346">
        <v>64006.652749999994</v>
      </c>
      <c r="D18" s="346">
        <v>213737.99729</v>
      </c>
      <c r="E18" s="308"/>
      <c r="F18" s="308"/>
      <c r="G18" s="53"/>
    </row>
    <row r="19" spans="1:8" ht="12.75" customHeight="1">
      <c r="A19" s="347" t="s">
        <v>127</v>
      </c>
      <c r="B19" s="346">
        <v>183785.33340999999</v>
      </c>
      <c r="C19" s="346">
        <v>1423235.78104</v>
      </c>
      <c r="D19" s="346">
        <v>29274780.78535001</v>
      </c>
      <c r="E19" s="308"/>
      <c r="F19" s="308"/>
      <c r="G19" s="53"/>
    </row>
    <row r="20" spans="1:8" ht="12.75" customHeight="1">
      <c r="A20" s="347" t="s">
        <v>128</v>
      </c>
      <c r="B20" s="346">
        <v>10657.611859999999</v>
      </c>
      <c r="C20" s="346">
        <v>80234.028139999995</v>
      </c>
      <c r="D20" s="346">
        <v>544615.57499000023</v>
      </c>
      <c r="E20" s="308"/>
      <c r="F20" s="308"/>
      <c r="G20" s="53"/>
    </row>
    <row r="21" spans="1:8" ht="12.75" customHeight="1">
      <c r="A21" s="690" t="s">
        <v>239</v>
      </c>
      <c r="B21" s="691">
        <v>204611.46442</v>
      </c>
      <c r="C21" s="691">
        <v>1567476.46193</v>
      </c>
      <c r="D21" s="691">
        <v>30033134.357630011</v>
      </c>
      <c r="E21" s="309"/>
      <c r="F21" s="309"/>
      <c r="G21" s="53"/>
    </row>
    <row r="22" spans="1:8" ht="12.75" customHeight="1">
      <c r="A22" s="348" t="s">
        <v>240</v>
      </c>
      <c r="B22" s="349">
        <v>49255.223389999999</v>
      </c>
      <c r="C22" s="349">
        <v>311470.60615000001</v>
      </c>
      <c r="D22" s="349">
        <v>964299.85251999984</v>
      </c>
      <c r="E22" s="309"/>
      <c r="F22" s="309"/>
      <c r="G22" s="53"/>
      <c r="H22" s="134"/>
    </row>
    <row r="23" spans="1:8" ht="12.75" customHeight="1">
      <c r="A23" s="348" t="s">
        <v>241</v>
      </c>
      <c r="B23" s="349">
        <v>622806.17168999999</v>
      </c>
      <c r="C23" s="349">
        <v>4818592.7655100003</v>
      </c>
      <c r="D23" s="349">
        <v>96945250.796279967</v>
      </c>
      <c r="E23" s="309"/>
      <c r="F23" s="309"/>
      <c r="G23" s="53"/>
      <c r="H23" s="134"/>
    </row>
    <row r="24" spans="1:8" ht="12.75" customHeight="1">
      <c r="A24" s="348" t="s">
        <v>242</v>
      </c>
      <c r="B24" s="349">
        <v>33388.20205</v>
      </c>
      <c r="C24" s="349">
        <v>250553.13452999998</v>
      </c>
      <c r="D24" s="349">
        <v>1642759.0594900004</v>
      </c>
      <c r="E24" s="309"/>
      <c r="F24" s="309"/>
      <c r="G24" s="53"/>
      <c r="H24" s="134"/>
    </row>
    <row r="25" spans="1:8">
      <c r="A25" s="1025" t="s">
        <v>604</v>
      </c>
      <c r="B25" s="1028">
        <v>705449.59712999989</v>
      </c>
      <c r="C25" s="1028">
        <v>5380616.506190001</v>
      </c>
      <c r="D25" s="1028">
        <v>99552309.708289966</v>
      </c>
      <c r="E25" s="309"/>
      <c r="F25" s="309"/>
      <c r="H25" s="134"/>
    </row>
    <row r="26" spans="1:8" ht="21.75" customHeight="1">
      <c r="A26" s="1079" t="s">
        <v>23</v>
      </c>
      <c r="B26" s="1079"/>
      <c r="C26" s="1079"/>
      <c r="D26" s="1079"/>
      <c r="E26" s="1079"/>
      <c r="F26" s="774"/>
      <c r="G26" s="774"/>
    </row>
    <row r="27" spans="1:8" ht="21" customHeight="1">
      <c r="A27" s="1080" t="s">
        <v>24</v>
      </c>
      <c r="B27" s="1080"/>
      <c r="C27" s="1080"/>
      <c r="D27" s="1080"/>
      <c r="E27" s="1080"/>
      <c r="F27" s="775"/>
      <c r="G27" s="775"/>
    </row>
    <row r="28" spans="1:8" ht="12.75" customHeight="1"/>
    <row r="29" spans="1:8" ht="12.75" customHeight="1">
      <c r="A29" s="152" t="s">
        <v>669</v>
      </c>
      <c r="E29" s="139" t="str">
        <f>Naslovnica!A20</f>
        <v>Kolovoz 2022.</v>
      </c>
    </row>
    <row r="30" spans="1:8" ht="12.75" customHeight="1">
      <c r="A30" s="559" t="s">
        <v>967</v>
      </c>
      <c r="E30" s="537" t="str">
        <f>Naslovnica!A24</f>
        <v>August 2022</v>
      </c>
    </row>
    <row r="31" spans="1:8" ht="12.75" customHeight="1">
      <c r="D31" s="303"/>
      <c r="E31" s="65" t="s">
        <v>324</v>
      </c>
    </row>
    <row r="32" spans="1:8" ht="25.5" customHeight="1">
      <c r="A32" s="1075" t="s">
        <v>605</v>
      </c>
      <c r="B32" s="1078" t="s">
        <v>844</v>
      </c>
      <c r="C32" s="1078"/>
      <c r="D32" s="1078" t="s">
        <v>843</v>
      </c>
      <c r="E32" s="1078"/>
      <c r="F32" s="771"/>
      <c r="G32" s="771"/>
    </row>
    <row r="33" spans="1:6" ht="60">
      <c r="A33" s="1075"/>
      <c r="B33" s="689" t="s">
        <v>601</v>
      </c>
      <c r="C33" s="689" t="s">
        <v>606</v>
      </c>
      <c r="D33" s="689" t="s">
        <v>601</v>
      </c>
      <c r="E33" s="689" t="s">
        <v>606</v>
      </c>
    </row>
    <row r="34" spans="1:6">
      <c r="A34" s="345" t="s">
        <v>117</v>
      </c>
      <c r="B34" s="350">
        <v>53.468360000000004</v>
      </c>
      <c r="C34" s="350">
        <v>348.72088999999994</v>
      </c>
      <c r="D34" s="351">
        <v>4.3639999999999998E-2</v>
      </c>
      <c r="E34" s="352">
        <v>0.14318</v>
      </c>
    </row>
    <row r="35" spans="1:6" ht="12.75" customHeight="1">
      <c r="A35" s="347" t="s">
        <v>118</v>
      </c>
      <c r="B35" s="350">
        <v>1118.64166</v>
      </c>
      <c r="C35" s="350">
        <v>8730.9650200000015</v>
      </c>
      <c r="D35" s="351">
        <v>0</v>
      </c>
      <c r="E35" s="352">
        <v>1.7319999999999999E-2</v>
      </c>
      <c r="F35" s="53"/>
    </row>
    <row r="36" spans="1:6" ht="12.75" customHeight="1">
      <c r="A36" s="347" t="s">
        <v>119</v>
      </c>
      <c r="B36" s="350">
        <v>66.739550000000008</v>
      </c>
      <c r="C36" s="350">
        <v>507.86658</v>
      </c>
      <c r="D36" s="351">
        <v>0</v>
      </c>
      <c r="E36" s="352">
        <v>0</v>
      </c>
      <c r="F36" s="53"/>
    </row>
    <row r="37" spans="1:6" ht="12.75" customHeight="1">
      <c r="A37" s="690" t="s">
        <v>236</v>
      </c>
      <c r="B37" s="692">
        <v>1238.8495700000001</v>
      </c>
      <c r="C37" s="692">
        <v>9587.5524900000019</v>
      </c>
      <c r="D37" s="693">
        <v>4.3639999999999998E-2</v>
      </c>
      <c r="E37" s="694">
        <v>0.1605</v>
      </c>
      <c r="F37" s="53"/>
    </row>
    <row r="38" spans="1:6" ht="12.75" customHeight="1">
      <c r="A38" s="347" t="s">
        <v>120</v>
      </c>
      <c r="B38" s="350">
        <v>54.243449999999996</v>
      </c>
      <c r="C38" s="350">
        <v>348.20519000000002</v>
      </c>
      <c r="D38" s="351">
        <v>0</v>
      </c>
      <c r="E38" s="352">
        <v>0.18210999999999999</v>
      </c>
      <c r="F38" s="53"/>
    </row>
    <row r="39" spans="1:6" ht="12.75" customHeight="1">
      <c r="A39" s="347" t="s">
        <v>121</v>
      </c>
      <c r="B39" s="350">
        <v>503.89582999999999</v>
      </c>
      <c r="C39" s="350">
        <v>3840.7563200000004</v>
      </c>
      <c r="D39" s="351">
        <v>0</v>
      </c>
      <c r="E39" s="352">
        <v>0</v>
      </c>
      <c r="F39" s="53"/>
    </row>
    <row r="40" spans="1:6" ht="12.75" customHeight="1">
      <c r="A40" s="347" t="s">
        <v>122</v>
      </c>
      <c r="B40" s="350">
        <v>19.021099999999997</v>
      </c>
      <c r="C40" s="350">
        <v>134.54862</v>
      </c>
      <c r="D40" s="351">
        <v>0</v>
      </c>
      <c r="E40" s="352">
        <v>0.44104000000000004</v>
      </c>
      <c r="F40" s="53"/>
    </row>
    <row r="41" spans="1:6" ht="12.75" customHeight="1">
      <c r="A41" s="690" t="s">
        <v>237</v>
      </c>
      <c r="B41" s="692">
        <v>577.16038000000003</v>
      </c>
      <c r="C41" s="692">
        <v>4323.5101299999997</v>
      </c>
      <c r="D41" s="693">
        <v>0</v>
      </c>
      <c r="E41" s="694">
        <v>0.62315000000000009</v>
      </c>
      <c r="F41" s="53"/>
    </row>
    <row r="42" spans="1:6" ht="12.75" customHeight="1">
      <c r="A42" s="347" t="s">
        <v>123</v>
      </c>
      <c r="B42" s="350">
        <v>88.714429999999993</v>
      </c>
      <c r="C42" s="350">
        <v>546.66471000000001</v>
      </c>
      <c r="D42" s="351">
        <v>6.9930000000000006E-2</v>
      </c>
      <c r="E42" s="352">
        <v>3.3525399999999999</v>
      </c>
      <c r="F42" s="53"/>
    </row>
    <row r="43" spans="1:6" ht="12.75" customHeight="1">
      <c r="A43" s="347" t="s">
        <v>124</v>
      </c>
      <c r="B43" s="350">
        <v>583.50414000000001</v>
      </c>
      <c r="C43" s="350">
        <v>4489.3812199999993</v>
      </c>
      <c r="D43" s="351">
        <v>0</v>
      </c>
      <c r="E43" s="352">
        <v>0.80843999999999994</v>
      </c>
      <c r="F43" s="53"/>
    </row>
    <row r="44" spans="1:6" ht="12.75" customHeight="1">
      <c r="A44" s="347" t="s">
        <v>125</v>
      </c>
      <c r="B44" s="350">
        <v>28.457990000000002</v>
      </c>
      <c r="C44" s="350">
        <v>213.40926999999999</v>
      </c>
      <c r="D44" s="351">
        <v>0</v>
      </c>
      <c r="E44" s="352">
        <v>0</v>
      </c>
      <c r="F44" s="53"/>
    </row>
    <row r="45" spans="1:6" ht="12.75" customHeight="1">
      <c r="A45" s="690" t="s">
        <v>238</v>
      </c>
      <c r="B45" s="692">
        <v>611.96213</v>
      </c>
      <c r="C45" s="692">
        <v>5249.4551999999994</v>
      </c>
      <c r="D45" s="693">
        <v>6.9930000000000006E-2</v>
      </c>
      <c r="E45" s="694">
        <v>4.1609799999999995</v>
      </c>
      <c r="F45" s="53"/>
    </row>
    <row r="46" spans="1:6" ht="12.75" customHeight="1">
      <c r="A46" s="347" t="s">
        <v>126</v>
      </c>
      <c r="B46" s="350">
        <v>51.101289999999999</v>
      </c>
      <c r="C46" s="350">
        <v>321.65527000000003</v>
      </c>
      <c r="D46" s="351">
        <v>7.8600000000000007E-3</v>
      </c>
      <c r="E46" s="352">
        <v>5.4890000000000001E-2</v>
      </c>
      <c r="F46" s="53"/>
    </row>
    <row r="47" spans="1:6" ht="12.75" customHeight="1">
      <c r="A47" s="347" t="s">
        <v>127</v>
      </c>
      <c r="B47" s="350">
        <v>923.50623999999993</v>
      </c>
      <c r="C47" s="350">
        <v>7151.5290799999993</v>
      </c>
      <c r="D47" s="351">
        <v>5.8399999999999997E-3</v>
      </c>
      <c r="E47" s="352">
        <v>1.8451899999999999</v>
      </c>
      <c r="F47" s="53"/>
    </row>
    <row r="48" spans="1:6" ht="12.75" customHeight="1">
      <c r="A48" s="347" t="s">
        <v>128</v>
      </c>
      <c r="B48" s="350">
        <v>53.553129999999996</v>
      </c>
      <c r="C48" s="350">
        <v>403.16596000000004</v>
      </c>
      <c r="D48" s="351">
        <v>0</v>
      </c>
      <c r="E48" s="352">
        <v>0</v>
      </c>
      <c r="F48" s="53"/>
    </row>
    <row r="49" spans="1:6" ht="12.75" customHeight="1">
      <c r="A49" s="690" t="s">
        <v>239</v>
      </c>
      <c r="B49" s="692">
        <v>1028.1606599999998</v>
      </c>
      <c r="C49" s="692">
        <v>7876.3503099999998</v>
      </c>
      <c r="D49" s="693">
        <v>1.37E-2</v>
      </c>
      <c r="E49" s="694">
        <v>1.90008</v>
      </c>
      <c r="F49" s="53"/>
    </row>
    <row r="50" spans="1:6" ht="12.75" customHeight="1">
      <c r="A50" s="348" t="s">
        <v>240</v>
      </c>
      <c r="B50" s="353">
        <v>247.52753000000001</v>
      </c>
      <c r="C50" s="353">
        <v>1565.2460599999999</v>
      </c>
      <c r="D50" s="354">
        <v>0.12143000000000001</v>
      </c>
      <c r="E50" s="355">
        <v>3.7327199999999996</v>
      </c>
      <c r="F50" s="53"/>
    </row>
    <row r="51" spans="1:6" ht="12.75" customHeight="1">
      <c r="A51" s="348" t="s">
        <v>241</v>
      </c>
      <c r="B51" s="353">
        <v>3129.5478699999994</v>
      </c>
      <c r="C51" s="353">
        <v>24212.63164</v>
      </c>
      <c r="D51" s="354">
        <v>5.8399999999999997E-3</v>
      </c>
      <c r="E51" s="355">
        <v>2.6709499999999999</v>
      </c>
      <c r="F51" s="53"/>
    </row>
    <row r="52" spans="1:6" ht="12.75" customHeight="1">
      <c r="A52" s="348" t="s">
        <v>242</v>
      </c>
      <c r="B52" s="353">
        <v>167.77177</v>
      </c>
      <c r="C52" s="353">
        <v>1258.9904300000001</v>
      </c>
      <c r="D52" s="354">
        <v>0</v>
      </c>
      <c r="E52" s="355">
        <v>0.44104000000000004</v>
      </c>
      <c r="F52" s="44"/>
    </row>
    <row r="53" spans="1:6" ht="12.75" customHeight="1">
      <c r="A53" s="1025" t="s">
        <v>604</v>
      </c>
      <c r="B53" s="1029">
        <v>3544.8471699999991</v>
      </c>
      <c r="C53" s="1029">
        <v>27036.868130000003</v>
      </c>
      <c r="D53" s="1030">
        <v>0.12727000000000002</v>
      </c>
      <c r="E53" s="1031">
        <v>6.8447100000000001</v>
      </c>
    </row>
    <row r="54" spans="1:6" ht="24.75" customHeight="1">
      <c r="A54" s="1081" t="s">
        <v>25</v>
      </c>
      <c r="B54" s="1081"/>
      <c r="C54" s="1081"/>
      <c r="D54" s="1081"/>
      <c r="E54" s="1081"/>
      <c r="F54" s="776"/>
    </row>
    <row r="55" spans="1:6">
      <c r="A55" s="564" t="s">
        <v>26</v>
      </c>
      <c r="B55" s="176"/>
      <c r="C55" s="176"/>
      <c r="D55" s="176"/>
      <c r="E55" s="176"/>
      <c r="F55" s="176"/>
    </row>
    <row r="56" spans="1:6" ht="12.75" customHeight="1">
      <c r="A56" s="17" t="s">
        <v>607</v>
      </c>
    </row>
    <row r="57" spans="1:6" ht="12.75" customHeight="1"/>
    <row r="58" spans="1:6" ht="12.75" customHeight="1">
      <c r="A58" s="310" t="s">
        <v>670</v>
      </c>
      <c r="D58" s="139" t="str">
        <f t="shared" ref="D58:D59" si="0">E1</f>
        <v>Kolovoz 2022.</v>
      </c>
    </row>
    <row r="59" spans="1:6" ht="12.75" customHeight="1">
      <c r="A59" s="565" t="s">
        <v>671</v>
      </c>
      <c r="D59" s="537" t="str">
        <f t="shared" si="0"/>
        <v>August 2022</v>
      </c>
    </row>
    <row r="60" spans="1:6" ht="12.75" customHeight="1">
      <c r="D60" s="65" t="s">
        <v>571</v>
      </c>
    </row>
    <row r="61" spans="1:6" ht="42.75" customHeight="1">
      <c r="A61" s="1076" t="s">
        <v>605</v>
      </c>
      <c r="B61" s="1077" t="s">
        <v>608</v>
      </c>
      <c r="C61" s="1077"/>
      <c r="D61" s="1077"/>
      <c r="E61" s="772"/>
    </row>
    <row r="62" spans="1:6" ht="60">
      <c r="A62" s="1076"/>
      <c r="B62" s="689" t="s">
        <v>601</v>
      </c>
      <c r="C62" s="689" t="s">
        <v>606</v>
      </c>
      <c r="D62" s="689" t="s">
        <v>609</v>
      </c>
    </row>
    <row r="63" spans="1:6" ht="12.75" customHeight="1">
      <c r="A63" s="345" t="s">
        <v>117</v>
      </c>
      <c r="B63" s="346">
        <v>4.8959299999999999</v>
      </c>
      <c r="C63" s="346">
        <v>1057.41292</v>
      </c>
      <c r="D63" s="346">
        <v>4458.5478899999989</v>
      </c>
    </row>
    <row r="64" spans="1:6" ht="12.75" customHeight="1">
      <c r="A64" s="347" t="s">
        <v>118</v>
      </c>
      <c r="B64" s="346">
        <v>12403.63406</v>
      </c>
      <c r="C64" s="346">
        <v>140769.11645</v>
      </c>
      <c r="D64" s="346">
        <v>3022913.664439999</v>
      </c>
    </row>
    <row r="65" spans="1:4" ht="12.75" customHeight="1">
      <c r="A65" s="347" t="s">
        <v>119</v>
      </c>
      <c r="B65" s="346">
        <v>49258.824479999996</v>
      </c>
      <c r="C65" s="346">
        <v>384570.05454000004</v>
      </c>
      <c r="D65" s="346">
        <v>2142932.0139000001</v>
      </c>
    </row>
    <row r="66" spans="1:4" ht="12.75" customHeight="1">
      <c r="A66" s="690" t="s">
        <v>236</v>
      </c>
      <c r="B66" s="691">
        <v>61667.354469999998</v>
      </c>
      <c r="C66" s="691">
        <v>526396.58391000004</v>
      </c>
      <c r="D66" s="691">
        <v>5170304.2262299992</v>
      </c>
    </row>
    <row r="67" spans="1:4" ht="12.75" customHeight="1">
      <c r="A67" s="347" t="s">
        <v>120</v>
      </c>
      <c r="B67" s="346">
        <v>3.4176599999999997</v>
      </c>
      <c r="C67" s="346">
        <v>141.65211000000002</v>
      </c>
      <c r="D67" s="346">
        <v>745.24487000000011</v>
      </c>
    </row>
    <row r="68" spans="1:4" ht="12.75" customHeight="1">
      <c r="A68" s="347" t="s">
        <v>121</v>
      </c>
      <c r="B68" s="346">
        <v>5107.3289100000002</v>
      </c>
      <c r="C68" s="346">
        <v>55915.088000000003</v>
      </c>
      <c r="D68" s="346">
        <v>1182131.9942699999</v>
      </c>
    </row>
    <row r="69" spans="1:4" ht="12.75" customHeight="1">
      <c r="A69" s="347" t="s">
        <v>122</v>
      </c>
      <c r="B69" s="346">
        <v>12531.3</v>
      </c>
      <c r="C69" s="346">
        <v>110871.48103</v>
      </c>
      <c r="D69" s="346">
        <v>660608.62872000004</v>
      </c>
    </row>
    <row r="70" spans="1:4" ht="12.75" customHeight="1">
      <c r="A70" s="690" t="s">
        <v>237</v>
      </c>
      <c r="B70" s="691">
        <v>17642.046569999999</v>
      </c>
      <c r="C70" s="691">
        <v>166928.22114000001</v>
      </c>
      <c r="D70" s="691">
        <v>1843485.8678600001</v>
      </c>
    </row>
    <row r="71" spans="1:4">
      <c r="A71" s="347" t="s">
        <v>123</v>
      </c>
      <c r="B71" s="346">
        <v>2.1494899999999997</v>
      </c>
      <c r="C71" s="346">
        <v>155.13335999999998</v>
      </c>
      <c r="D71" s="346">
        <v>3087.5004600000002</v>
      </c>
    </row>
    <row r="72" spans="1:4">
      <c r="A72" s="347" t="s">
        <v>124</v>
      </c>
      <c r="B72" s="346">
        <v>8334.0986100000009</v>
      </c>
      <c r="C72" s="346">
        <v>76496.498540000001</v>
      </c>
      <c r="D72" s="346">
        <v>1757219.4660299991</v>
      </c>
    </row>
    <row r="73" spans="1:4">
      <c r="A73" s="347" t="s">
        <v>125</v>
      </c>
      <c r="B73" s="346">
        <v>22563.214230000001</v>
      </c>
      <c r="C73" s="346">
        <v>171135.59451999998</v>
      </c>
      <c r="D73" s="346">
        <v>974102.90838000004</v>
      </c>
    </row>
    <row r="74" spans="1:4">
      <c r="A74" s="690" t="s">
        <v>238</v>
      </c>
      <c r="B74" s="691">
        <v>30899.462330000002</v>
      </c>
      <c r="C74" s="691">
        <v>247787.22641999999</v>
      </c>
      <c r="D74" s="691">
        <v>2734409.874869999</v>
      </c>
    </row>
    <row r="75" spans="1:4">
      <c r="A75" s="347" t="s">
        <v>126</v>
      </c>
      <c r="B75" s="346">
        <v>0</v>
      </c>
      <c r="C75" s="346">
        <v>435.83762000000002</v>
      </c>
      <c r="D75" s="346">
        <v>3582.1260499999999</v>
      </c>
    </row>
    <row r="76" spans="1:4">
      <c r="A76" s="347" t="s">
        <v>127</v>
      </c>
      <c r="B76" s="346">
        <v>10709.30385</v>
      </c>
      <c r="C76" s="346">
        <v>112362.90192999999</v>
      </c>
      <c r="D76" s="346">
        <v>2363873.8728700001</v>
      </c>
    </row>
    <row r="77" spans="1:4">
      <c r="A77" s="347" t="s">
        <v>128</v>
      </c>
      <c r="B77" s="346">
        <v>35388.388579999999</v>
      </c>
      <c r="C77" s="346">
        <v>328460.97888999997</v>
      </c>
      <c r="D77" s="346">
        <v>1916188.7005699996</v>
      </c>
    </row>
    <row r="78" spans="1:4">
      <c r="A78" s="690" t="s">
        <v>239</v>
      </c>
      <c r="B78" s="691">
        <v>46097.692429999996</v>
      </c>
      <c r="C78" s="691">
        <v>441259.71843999997</v>
      </c>
      <c r="D78" s="691">
        <v>4283644.6994899996</v>
      </c>
    </row>
    <row r="79" spans="1:4">
      <c r="A79" s="348" t="s">
        <v>240</v>
      </c>
      <c r="B79" s="349">
        <v>10.46308</v>
      </c>
      <c r="C79" s="349">
        <v>1790.03601</v>
      </c>
      <c r="D79" s="349">
        <v>11873.419269999999</v>
      </c>
    </row>
    <row r="80" spans="1:4">
      <c r="A80" s="348" t="s">
        <v>241</v>
      </c>
      <c r="B80" s="349">
        <v>36554.365430000005</v>
      </c>
      <c r="C80" s="349">
        <v>385543.60492000001</v>
      </c>
      <c r="D80" s="349">
        <v>8326138.9976099981</v>
      </c>
    </row>
    <row r="81" spans="1:5">
      <c r="A81" s="348" t="s">
        <v>242</v>
      </c>
      <c r="B81" s="349">
        <v>119741.72729</v>
      </c>
      <c r="C81" s="349">
        <v>995038.10898000002</v>
      </c>
      <c r="D81" s="349">
        <v>5693832.2515699994</v>
      </c>
    </row>
    <row r="82" spans="1:5">
      <c r="A82" s="1025" t="s">
        <v>610</v>
      </c>
      <c r="B82" s="1028">
        <v>156306.5558</v>
      </c>
      <c r="C82" s="1028">
        <v>1382371.74991</v>
      </c>
      <c r="D82" s="1028">
        <v>14031844.668449998</v>
      </c>
    </row>
    <row r="83" spans="1:5">
      <c r="A83" s="17" t="s">
        <v>607</v>
      </c>
    </row>
    <row r="85" spans="1:5">
      <c r="A85" s="621" t="s">
        <v>81</v>
      </c>
      <c r="E85" s="14" t="s">
        <v>832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5" customWidth="1"/>
    <col min="12" max="12" width="12.140625" customWidth="1"/>
  </cols>
  <sheetData>
    <row r="1" spans="1:13" ht="12.75" customHeight="1">
      <c r="A1" s="138" t="s">
        <v>672</v>
      </c>
      <c r="E1" s="139" t="str">
        <f>Naslovnica!A20</f>
        <v>Kolovoz 2022.</v>
      </c>
    </row>
    <row r="2" spans="1:13" ht="12.75" customHeight="1">
      <c r="A2" s="535" t="s">
        <v>958</v>
      </c>
      <c r="E2" s="537" t="str">
        <f>Naslovnica!A24</f>
        <v>August 2022</v>
      </c>
    </row>
    <row r="3" spans="1:13" ht="12.75" customHeight="1">
      <c r="E3" s="14" t="s">
        <v>324</v>
      </c>
      <c r="F3" s="311"/>
      <c r="G3" s="311"/>
    </row>
    <row r="4" spans="1:13" ht="16.5" customHeight="1">
      <c r="A4" s="1082" t="s">
        <v>590</v>
      </c>
      <c r="B4" s="1087" t="s">
        <v>589</v>
      </c>
      <c r="C4" s="1087"/>
      <c r="D4" s="1087"/>
      <c r="E4" s="1087"/>
      <c r="F4" s="265"/>
      <c r="G4" s="265"/>
    </row>
    <row r="5" spans="1:13" ht="12.75" customHeight="1">
      <c r="A5" s="1082"/>
      <c r="B5" s="1085" t="str">
        <f>Naslovnica!A20</f>
        <v>Kolovoz 2022.</v>
      </c>
      <c r="C5" s="1085"/>
      <c r="D5" s="1086" t="s">
        <v>17</v>
      </c>
      <c r="E5" s="1086"/>
    </row>
    <row r="6" spans="1:13" ht="12.75" customHeight="1">
      <c r="A6" s="1082"/>
      <c r="B6" s="1083" t="str">
        <f>Naslovnica!A24</f>
        <v>August 2022</v>
      </c>
      <c r="C6" s="1083"/>
      <c r="D6" s="1084" t="s">
        <v>45</v>
      </c>
      <c r="E6" s="1084"/>
    </row>
    <row r="7" spans="1:13" ht="12.75" customHeight="1">
      <c r="A7" s="1082"/>
      <c r="B7" s="744" t="s">
        <v>27</v>
      </c>
      <c r="C7" s="695" t="s">
        <v>28</v>
      </c>
      <c r="D7" s="695" t="s">
        <v>146</v>
      </c>
      <c r="E7" s="695" t="s">
        <v>144</v>
      </c>
    </row>
    <row r="8" spans="1:13" ht="12.75" customHeight="1">
      <c r="A8" s="1082"/>
      <c r="B8" s="743" t="s">
        <v>29</v>
      </c>
      <c r="C8" s="696" t="s">
        <v>30</v>
      </c>
      <c r="D8" s="696" t="s">
        <v>29</v>
      </c>
      <c r="E8" s="696" t="s">
        <v>145</v>
      </c>
    </row>
    <row r="9" spans="1:13" ht="12.75" customHeight="1">
      <c r="A9" s="356" t="s">
        <v>117</v>
      </c>
      <c r="B9" s="357">
        <v>555191.21371000004</v>
      </c>
      <c r="C9" s="358">
        <v>4.1904765537893575E-3</v>
      </c>
      <c r="D9" s="357">
        <v>9608.6405400000513</v>
      </c>
      <c r="E9" s="358">
        <v>1.7611707214493455E-2</v>
      </c>
      <c r="G9" s="134"/>
      <c r="H9" s="828"/>
      <c r="I9" s="828"/>
      <c r="J9" s="828"/>
      <c r="K9" s="828"/>
      <c r="L9" s="813"/>
      <c r="M9" s="77"/>
    </row>
    <row r="10" spans="1:13" ht="12.75" customHeight="1">
      <c r="A10" s="356" t="s">
        <v>118</v>
      </c>
      <c r="B10" s="357">
        <v>44943057.853119999</v>
      </c>
      <c r="C10" s="358">
        <v>0.3392215610376576</v>
      </c>
      <c r="D10" s="357">
        <v>-100364.52262999862</v>
      </c>
      <c r="E10" s="358">
        <v>-2.2281726684256764E-3</v>
      </c>
      <c r="G10" s="134"/>
      <c r="H10" s="828"/>
      <c r="I10" s="828"/>
      <c r="J10" s="828"/>
      <c r="K10" s="828"/>
      <c r="L10" s="813"/>
      <c r="M10" s="77"/>
    </row>
    <row r="11" spans="1:13" ht="12.75" customHeight="1">
      <c r="A11" s="356" t="s">
        <v>119</v>
      </c>
      <c r="B11" s="357">
        <v>3977654.5431300001</v>
      </c>
      <c r="C11" s="358">
        <v>3.0022571846330635E-2</v>
      </c>
      <c r="D11" s="357">
        <v>94577.377590000164</v>
      </c>
      <c r="E11" s="358">
        <v>2.4356296194502081E-2</v>
      </c>
      <c r="G11" s="134"/>
      <c r="H11" s="828"/>
      <c r="I11" s="828"/>
      <c r="J11" s="828"/>
      <c r="K11" s="828"/>
      <c r="L11" s="813"/>
      <c r="M11" s="77"/>
    </row>
    <row r="12" spans="1:13" ht="12.75" customHeight="1">
      <c r="A12" s="697" t="s">
        <v>591</v>
      </c>
      <c r="B12" s="698">
        <v>49475903.609960005</v>
      </c>
      <c r="C12" s="699">
        <v>0.37343460943777768</v>
      </c>
      <c r="D12" s="698">
        <v>3821.4955000057817</v>
      </c>
      <c r="E12" s="699">
        <v>7.724549557397431E-5</v>
      </c>
      <c r="G12" s="134"/>
      <c r="H12" s="828"/>
      <c r="I12" s="828"/>
      <c r="J12" s="828"/>
      <c r="K12" s="828"/>
      <c r="L12" s="813"/>
      <c r="M12" s="77"/>
    </row>
    <row r="13" spans="1:13" ht="12.75" customHeight="1">
      <c r="A13" s="356" t="s">
        <v>120</v>
      </c>
      <c r="B13" s="357">
        <v>327386.50030999997</v>
      </c>
      <c r="C13" s="358">
        <v>2.471050369130682E-3</v>
      </c>
      <c r="D13" s="357">
        <v>8521.2891199999722</v>
      </c>
      <c r="E13" s="358">
        <v>2.6723796830010471E-2</v>
      </c>
      <c r="G13" s="134"/>
      <c r="H13" s="828"/>
      <c r="I13" s="828"/>
      <c r="J13" s="828"/>
      <c r="K13" s="828"/>
      <c r="L13" s="813"/>
      <c r="M13" s="77"/>
    </row>
    <row r="14" spans="1:13" ht="12.75" customHeight="1">
      <c r="A14" s="356" t="s">
        <v>121</v>
      </c>
      <c r="B14" s="357">
        <v>18004231.139599998</v>
      </c>
      <c r="C14" s="358">
        <v>0.13589247559473597</v>
      </c>
      <c r="D14" s="357">
        <v>-32525.637490004301</v>
      </c>
      <c r="E14" s="358">
        <v>-1.8032974493129572E-3</v>
      </c>
      <c r="G14" s="134"/>
      <c r="H14" s="828"/>
      <c r="I14" s="828"/>
      <c r="J14" s="828"/>
      <c r="K14" s="828"/>
      <c r="L14" s="813"/>
      <c r="M14" s="77"/>
    </row>
    <row r="15" spans="1:13" ht="12.75" customHeight="1">
      <c r="A15" s="356" t="s">
        <v>122</v>
      </c>
      <c r="B15" s="357">
        <v>1118432.2729200001</v>
      </c>
      <c r="C15" s="358">
        <v>8.4417117939490586E-3</v>
      </c>
      <c r="D15" s="357">
        <v>26744.270260000136</v>
      </c>
      <c r="E15" s="827">
        <v>2.4498089376117749E-2</v>
      </c>
      <c r="G15" s="134"/>
      <c r="H15" s="828"/>
      <c r="I15" s="828"/>
      <c r="J15" s="828"/>
      <c r="K15" s="828"/>
      <c r="L15" s="813"/>
      <c r="M15" s="77"/>
    </row>
    <row r="16" spans="1:13" ht="12.75" customHeight="1">
      <c r="A16" s="700" t="s">
        <v>592</v>
      </c>
      <c r="B16" s="698">
        <v>19450049.912829999</v>
      </c>
      <c r="C16" s="699">
        <v>0.14680523775781573</v>
      </c>
      <c r="D16" s="698">
        <v>2739.9218899980187</v>
      </c>
      <c r="E16" s="699">
        <v>1.4088950560631197E-4</v>
      </c>
      <c r="G16" s="134"/>
      <c r="H16" s="828"/>
      <c r="I16" s="828"/>
      <c r="J16" s="828"/>
      <c r="K16" s="828"/>
      <c r="L16" s="813"/>
      <c r="M16" s="77"/>
    </row>
    <row r="17" spans="1:13" ht="12.75" customHeight="1">
      <c r="A17" s="356" t="s">
        <v>123</v>
      </c>
      <c r="B17" s="357">
        <v>435550.34102999995</v>
      </c>
      <c r="C17" s="358">
        <v>3.2874502459877436E-3</v>
      </c>
      <c r="D17" s="357">
        <v>15503.809509999992</v>
      </c>
      <c r="E17" s="358">
        <v>3.6909742960850478E-2</v>
      </c>
      <c r="G17" s="134"/>
      <c r="H17" s="828"/>
      <c r="I17" s="828"/>
      <c r="J17" s="828"/>
      <c r="K17" s="828"/>
      <c r="L17" s="813"/>
      <c r="M17" s="77"/>
    </row>
    <row r="18" spans="1:13" ht="12.75" customHeight="1">
      <c r="A18" s="356" t="s">
        <v>124</v>
      </c>
      <c r="B18" s="357">
        <v>20809048.054099999</v>
      </c>
      <c r="C18" s="358">
        <v>0.1570626944808429</v>
      </c>
      <c r="D18" s="357">
        <v>-83559.691300000995</v>
      </c>
      <c r="E18" s="358">
        <v>-3.9994859578215136E-3</v>
      </c>
      <c r="G18" s="134"/>
      <c r="H18" s="828"/>
      <c r="I18" s="828"/>
      <c r="J18" s="828"/>
      <c r="K18" s="828"/>
      <c r="L18" s="813"/>
      <c r="M18" s="77"/>
    </row>
    <row r="19" spans="1:13" ht="12.75" customHeight="1">
      <c r="A19" s="356" t="s">
        <v>125</v>
      </c>
      <c r="B19" s="357">
        <v>1679798.7011099998</v>
      </c>
      <c r="C19" s="358">
        <v>1.2678797679539866E-2</v>
      </c>
      <c r="D19" s="357">
        <v>40254.257009999827</v>
      </c>
      <c r="E19" s="358">
        <v>2.4552098697206537E-2</v>
      </c>
      <c r="G19" s="134"/>
      <c r="H19" s="828"/>
      <c r="I19" s="828"/>
      <c r="J19" s="828"/>
      <c r="K19" s="828"/>
      <c r="L19" s="813"/>
      <c r="M19" s="77"/>
    </row>
    <row r="20" spans="1:13" ht="12.75" customHeight="1">
      <c r="A20" s="697" t="s">
        <v>593</v>
      </c>
      <c r="B20" s="698">
        <v>22924397.096239999</v>
      </c>
      <c r="C20" s="699">
        <v>0.17302894240637051</v>
      </c>
      <c r="D20" s="698">
        <v>-27801.624780002981</v>
      </c>
      <c r="E20" s="699">
        <v>-1.2112837257086673E-3</v>
      </c>
      <c r="G20" s="134"/>
      <c r="H20" s="828"/>
      <c r="I20" s="828"/>
      <c r="J20" s="828"/>
      <c r="K20" s="828"/>
      <c r="L20" s="813"/>
      <c r="M20" s="77"/>
    </row>
    <row r="21" spans="1:13" ht="12.75" customHeight="1">
      <c r="A21" s="356" t="s">
        <v>126</v>
      </c>
      <c r="B21" s="357">
        <v>416330.20306000003</v>
      </c>
      <c r="C21" s="358">
        <v>3.1423803393772409E-3</v>
      </c>
      <c r="D21" s="357">
        <v>11470.544640000036</v>
      </c>
      <c r="E21" s="358">
        <v>2.833215016967805E-2</v>
      </c>
      <c r="G21" s="134"/>
      <c r="H21" s="828"/>
      <c r="I21" s="828"/>
      <c r="J21" s="828"/>
      <c r="K21" s="828"/>
      <c r="L21" s="813"/>
      <c r="M21" s="77"/>
    </row>
    <row r="22" spans="1:13" ht="12.75" customHeight="1">
      <c r="A22" s="356" t="s">
        <v>127</v>
      </c>
      <c r="B22" s="357">
        <v>36967976.945709996</v>
      </c>
      <c r="C22" s="358">
        <v>0.2790271834397961</v>
      </c>
      <c r="D22" s="357">
        <v>109341.92961999774</v>
      </c>
      <c r="E22" s="358">
        <v>2.9665214018985697E-3</v>
      </c>
      <c r="G22" s="134"/>
      <c r="H22" s="828"/>
      <c r="I22" s="828"/>
      <c r="J22" s="828"/>
      <c r="K22" s="828"/>
      <c r="L22" s="813"/>
      <c r="M22" s="77"/>
    </row>
    <row r="23" spans="1:13" ht="12.75" customHeight="1">
      <c r="A23" s="356" t="s">
        <v>128</v>
      </c>
      <c r="B23" s="357">
        <v>3254143.1080700001</v>
      </c>
      <c r="C23" s="358">
        <v>2.4561646618862808E-2</v>
      </c>
      <c r="D23" s="357">
        <v>65493.013289999682</v>
      </c>
      <c r="E23" s="358">
        <v>2.0539416788695419E-2</v>
      </c>
      <c r="G23" s="134"/>
      <c r="H23" s="828"/>
      <c r="I23" s="828"/>
      <c r="J23" s="828"/>
      <c r="K23" s="828"/>
      <c r="L23" s="813"/>
      <c r="M23" s="77"/>
    </row>
    <row r="24" spans="1:13" ht="12.75" customHeight="1">
      <c r="A24" s="697" t="s">
        <v>594</v>
      </c>
      <c r="B24" s="698">
        <v>40638450.256839998</v>
      </c>
      <c r="C24" s="699">
        <v>0.30673121039803619</v>
      </c>
      <c r="D24" s="698">
        <v>186305.48755000532</v>
      </c>
      <c r="E24" s="699">
        <v>4.605577494408708E-3</v>
      </c>
      <c r="G24" s="134"/>
      <c r="H24" s="828"/>
      <c r="I24" s="828"/>
      <c r="J24" s="828"/>
      <c r="K24" s="828"/>
      <c r="L24" s="813"/>
      <c r="M24" s="77"/>
    </row>
    <row r="25" spans="1:13" ht="12.75" customHeight="1">
      <c r="A25" s="359" t="s">
        <v>595</v>
      </c>
      <c r="B25" s="360">
        <v>1734458.2581100001</v>
      </c>
      <c r="C25" s="361">
        <v>1.3091357508285025E-2</v>
      </c>
      <c r="D25" s="360">
        <v>45104.283810000168</v>
      </c>
      <c r="E25" s="361">
        <v>2.6699131440874879E-2</v>
      </c>
      <c r="G25" s="134"/>
      <c r="H25" s="828"/>
      <c r="I25" s="828"/>
      <c r="J25" s="828"/>
      <c r="K25" s="828"/>
      <c r="L25" s="813"/>
      <c r="M25" s="77"/>
    </row>
    <row r="26" spans="1:13" ht="12.75" customHeight="1">
      <c r="A26" s="359" t="s">
        <v>596</v>
      </c>
      <c r="B26" s="360">
        <v>120724313.99252999</v>
      </c>
      <c r="C26" s="361">
        <v>0.91120391455303262</v>
      </c>
      <c r="D26" s="360">
        <v>-107107.92180001736</v>
      </c>
      <c r="E26" s="361">
        <v>-8.8642440933917044E-4</v>
      </c>
      <c r="G26" s="134"/>
      <c r="H26" s="828"/>
      <c r="I26" s="828"/>
      <c r="J26" s="828"/>
      <c r="K26" s="828"/>
      <c r="L26" s="813"/>
      <c r="M26" s="77"/>
    </row>
    <row r="27" spans="1:13" ht="12.75" customHeight="1">
      <c r="A27" s="359" t="s">
        <v>597</v>
      </c>
      <c r="B27" s="360">
        <v>10030028.625229999</v>
      </c>
      <c r="C27" s="361">
        <v>7.5704727938682367E-2</v>
      </c>
      <c r="D27" s="360">
        <v>227068.91814999841</v>
      </c>
      <c r="E27" s="361">
        <v>2.316330220004903E-2</v>
      </c>
      <c r="G27" s="134"/>
      <c r="H27" s="828"/>
      <c r="I27" s="828"/>
      <c r="J27" s="828"/>
      <c r="K27" s="828"/>
      <c r="L27" s="813"/>
      <c r="M27" s="77"/>
    </row>
    <row r="28" spans="1:13" ht="18.75" customHeight="1">
      <c r="A28" s="1025" t="s">
        <v>598</v>
      </c>
      <c r="B28" s="1026">
        <v>132488800.87586999</v>
      </c>
      <c r="C28" s="1027">
        <v>1</v>
      </c>
      <c r="D28" s="1026">
        <v>165065.28016000986</v>
      </c>
      <c r="E28" s="1027">
        <v>1.247435159058119E-3</v>
      </c>
      <c r="G28" s="829"/>
      <c r="H28" s="77"/>
      <c r="I28" s="77"/>
      <c r="J28" s="77"/>
      <c r="K28" s="77"/>
      <c r="L28" s="813"/>
      <c r="M28" s="77"/>
    </row>
    <row r="29" spans="1:13" ht="12.75" customHeight="1">
      <c r="A29" s="20" t="s">
        <v>599</v>
      </c>
    </row>
    <row r="30" spans="1:13" ht="12.75" customHeight="1">
      <c r="C30" s="77"/>
    </row>
    <row r="31" spans="1:13" ht="12.75" customHeight="1"/>
    <row r="32" spans="1:13" s="265" customFormat="1" ht="12.75" customHeight="1">
      <c r="A32" s="153" t="s">
        <v>674</v>
      </c>
      <c r="L32" s="139" t="str">
        <f>Naslovnica!A20</f>
        <v>Kolovoz 2022.</v>
      </c>
    </row>
    <row r="33" spans="1:12" s="265" customFormat="1" ht="12.75" customHeight="1">
      <c r="A33" s="563" t="s">
        <v>959</v>
      </c>
      <c r="L33" s="537" t="str">
        <f>Naslovnica!A24</f>
        <v>August 2022</v>
      </c>
    </row>
    <row r="34" spans="1:12" s="265" customFormat="1" ht="12.75" customHeight="1"/>
    <row r="35" spans="1:12" s="265" customFormat="1" ht="15" customHeight="1">
      <c r="A35" s="723"/>
      <c r="B35" s="1090" t="s">
        <v>969</v>
      </c>
      <c r="C35" s="1090"/>
      <c r="D35" s="1090"/>
      <c r="E35" s="1090"/>
      <c r="F35" s="1090" t="s">
        <v>968</v>
      </c>
      <c r="G35" s="1090"/>
      <c r="H35" s="1090"/>
      <c r="I35" s="1090"/>
      <c r="J35" s="1090"/>
      <c r="K35" s="1090"/>
      <c r="L35" s="1090"/>
    </row>
    <row r="36" spans="1:12" s="265" customFormat="1" ht="45">
      <c r="A36" s="1082" t="s">
        <v>568</v>
      </c>
      <c r="B36" s="797" t="s">
        <v>67</v>
      </c>
      <c r="C36" s="796" t="s">
        <v>97</v>
      </c>
      <c r="D36" s="796" t="s">
        <v>99</v>
      </c>
      <c r="E36" s="796" t="s">
        <v>101</v>
      </c>
      <c r="F36" s="796" t="s">
        <v>659</v>
      </c>
      <c r="G36" s="794" t="s">
        <v>59</v>
      </c>
      <c r="H36" s="794" t="s">
        <v>50</v>
      </c>
      <c r="I36" s="1024" t="s">
        <v>1519</v>
      </c>
      <c r="J36" s="1024" t="s">
        <v>1520</v>
      </c>
      <c r="K36" s="1024" t="s">
        <v>1521</v>
      </c>
      <c r="L36" s="794" t="s">
        <v>1525</v>
      </c>
    </row>
    <row r="37" spans="1:12" s="265" customFormat="1" ht="34.5" customHeight="1">
      <c r="A37" s="1082"/>
      <c r="B37" s="710" t="s">
        <v>656</v>
      </c>
      <c r="C37" s="795" t="s">
        <v>98</v>
      </c>
      <c r="D37" s="795" t="s">
        <v>100</v>
      </c>
      <c r="E37" s="795" t="s">
        <v>102</v>
      </c>
      <c r="F37" s="795" t="s">
        <v>245</v>
      </c>
      <c r="G37" s="795" t="s">
        <v>51</v>
      </c>
      <c r="H37" s="795" t="s">
        <v>52</v>
      </c>
      <c r="I37" s="710" t="s">
        <v>1522</v>
      </c>
      <c r="J37" s="710" t="s">
        <v>1523</v>
      </c>
      <c r="K37" s="710" t="s">
        <v>1524</v>
      </c>
      <c r="L37" s="798" t="s">
        <v>1526</v>
      </c>
    </row>
    <row r="38" spans="1:12" s="265" customFormat="1">
      <c r="A38" s="362" t="s">
        <v>117</v>
      </c>
      <c r="B38" s="363">
        <v>162.7671</v>
      </c>
      <c r="C38" s="364">
        <v>162.7671</v>
      </c>
      <c r="D38" s="363">
        <v>165.7115</v>
      </c>
      <c r="E38" s="799">
        <v>2.9444000000000017</v>
      </c>
      <c r="F38" s="800">
        <v>-3.0056756859396794E-3</v>
      </c>
      <c r="G38" s="740">
        <v>-1.6706678926084684E-2</v>
      </c>
      <c r="H38" s="740">
        <v>8.9910096102883141E-3</v>
      </c>
      <c r="I38" s="740">
        <v>3.8894989640409383E-2</v>
      </c>
      <c r="J38" s="740">
        <v>4.3725392157889509E-2</v>
      </c>
      <c r="K38" s="740" t="s">
        <v>140</v>
      </c>
      <c r="L38" s="740">
        <v>6.2521169313676905E-2</v>
      </c>
    </row>
    <row r="39" spans="1:12" s="265" customFormat="1">
      <c r="A39" s="362" t="s">
        <v>120</v>
      </c>
      <c r="B39" s="363">
        <v>169.3981</v>
      </c>
      <c r="C39" s="364">
        <v>169.3981</v>
      </c>
      <c r="D39" s="363">
        <v>173.47319999999999</v>
      </c>
      <c r="E39" s="799">
        <v>4.075099999999992</v>
      </c>
      <c r="F39" s="800">
        <v>-3.3588477898910396E-3</v>
      </c>
      <c r="G39" s="740">
        <v>-3.8892387647302407E-2</v>
      </c>
      <c r="H39" s="740">
        <v>-7.6285747593882736E-3</v>
      </c>
      <c r="I39" s="740">
        <v>4.8385285570165193E-2</v>
      </c>
      <c r="J39" s="740">
        <v>5.4436230959735044E-2</v>
      </c>
      <c r="K39" s="740" t="s">
        <v>140</v>
      </c>
      <c r="L39" s="740">
        <v>6.7816083975216435E-2</v>
      </c>
    </row>
    <row r="40" spans="1:12" s="265" customFormat="1">
      <c r="A40" s="362" t="s">
        <v>123</v>
      </c>
      <c r="B40" s="363">
        <v>178.9067</v>
      </c>
      <c r="C40" s="364">
        <v>178.9067</v>
      </c>
      <c r="D40" s="363">
        <v>182.3032</v>
      </c>
      <c r="E40" s="799">
        <v>3.3965000000000032</v>
      </c>
      <c r="F40" s="800">
        <v>-4.1197505327120743E-3</v>
      </c>
      <c r="G40" s="740">
        <v>-5.4611200297609241E-2</v>
      </c>
      <c r="H40" s="740">
        <v>-3.2153319686790693E-3</v>
      </c>
      <c r="I40" s="740">
        <v>5.5286013307134008E-2</v>
      </c>
      <c r="J40" s="740">
        <v>5.6160624407577631E-2</v>
      </c>
      <c r="K40" s="740" t="s">
        <v>140</v>
      </c>
      <c r="L40" s="740">
        <v>7.5100547007339369E-2</v>
      </c>
    </row>
    <row r="41" spans="1:12" s="265" customFormat="1">
      <c r="A41" s="362" t="s">
        <v>126</v>
      </c>
      <c r="B41" s="363">
        <v>163.83670000000001</v>
      </c>
      <c r="C41" s="364">
        <v>162.91589999999999</v>
      </c>
      <c r="D41" s="363">
        <v>166.16970000000001</v>
      </c>
      <c r="E41" s="799">
        <v>3.2538000000000125</v>
      </c>
      <c r="F41" s="800">
        <v>2.6535604281681113E-3</v>
      </c>
      <c r="G41" s="740">
        <v>-2.8000140012565455E-2</v>
      </c>
      <c r="H41" s="740">
        <v>-2.9333240830167195E-3</v>
      </c>
      <c r="I41" s="740">
        <v>4.3990123876736842E-2</v>
      </c>
      <c r="J41" s="740">
        <v>5.0851535182794283E-2</v>
      </c>
      <c r="K41" s="740" t="s">
        <v>140</v>
      </c>
      <c r="L41" s="740">
        <v>6.3387882230384829E-2</v>
      </c>
    </row>
    <row r="42" spans="1:12" s="265" customFormat="1">
      <c r="A42" s="701" t="s">
        <v>129</v>
      </c>
      <c r="B42" s="702">
        <v>168.32838399616099</v>
      </c>
      <c r="C42" s="703">
        <v>168.32838399616099</v>
      </c>
      <c r="D42" s="702">
        <v>171.36662026560663</v>
      </c>
      <c r="E42" s="801">
        <v>3.0382362694456333</v>
      </c>
      <c r="F42" s="802">
        <v>-1.8145183122174613E-3</v>
      </c>
      <c r="G42" s="783">
        <v>-3.0818505268640384E-2</v>
      </c>
      <c r="H42" s="783">
        <v>4.7342166071695502E-3</v>
      </c>
      <c r="I42" s="783">
        <v>4.8250066760205934E-2</v>
      </c>
      <c r="J42" s="783">
        <v>5.15255033977573E-2</v>
      </c>
      <c r="K42" s="783" t="s">
        <v>140</v>
      </c>
      <c r="L42" s="783">
        <v>6.6974322694135058E-2</v>
      </c>
    </row>
    <row r="43" spans="1:12" s="265" customFormat="1">
      <c r="A43" s="362" t="s">
        <v>118</v>
      </c>
      <c r="B43" s="363">
        <v>269.4753</v>
      </c>
      <c r="C43" s="364">
        <v>269.4753</v>
      </c>
      <c r="D43" s="363">
        <v>273.87430000000001</v>
      </c>
      <c r="E43" s="799">
        <v>4.3990000000000009</v>
      </c>
      <c r="F43" s="800">
        <v>-3.6397289503758978E-3</v>
      </c>
      <c r="G43" s="741">
        <v>-3.9070790779939579E-2</v>
      </c>
      <c r="H43" s="741">
        <v>-2.5777506231799419E-2</v>
      </c>
      <c r="I43" s="741">
        <v>1.7248531062653338E-2</v>
      </c>
      <c r="J43" s="741">
        <v>2.9076516402274821E-2</v>
      </c>
      <c r="K43" s="741">
        <v>4.563689944979199E-2</v>
      </c>
      <c r="L43" s="741">
        <v>4.9917104573391269E-2</v>
      </c>
    </row>
    <row r="44" spans="1:12" s="265" customFormat="1">
      <c r="A44" s="362" t="s">
        <v>121</v>
      </c>
      <c r="B44" s="363">
        <v>299.17860000000002</v>
      </c>
      <c r="C44" s="364">
        <v>299.17860000000002</v>
      </c>
      <c r="D44" s="363">
        <v>305.2559</v>
      </c>
      <c r="E44" s="799">
        <v>6.0772999999999797</v>
      </c>
      <c r="F44" s="800">
        <v>-4.808661445086404E-3</v>
      </c>
      <c r="G44" s="741">
        <v>-3.6663190205976304E-2</v>
      </c>
      <c r="H44" s="741">
        <v>-1.3151228239615453E-2</v>
      </c>
      <c r="I44" s="741">
        <v>3.0882375089998249E-2</v>
      </c>
      <c r="J44" s="741">
        <v>4.0603697805547068E-2</v>
      </c>
      <c r="K44" s="741">
        <v>5.7577019357857084E-2</v>
      </c>
      <c r="L44" s="741">
        <v>5.5325573114888726E-2</v>
      </c>
    </row>
    <row r="45" spans="1:12" s="265" customFormat="1">
      <c r="A45" s="362" t="s">
        <v>124</v>
      </c>
      <c r="B45" s="363">
        <v>264.00319999999999</v>
      </c>
      <c r="C45" s="364">
        <v>264.00319999999999</v>
      </c>
      <c r="D45" s="363">
        <v>268.55959999999999</v>
      </c>
      <c r="E45" s="799">
        <v>4.5563999999999965</v>
      </c>
      <c r="F45" s="800">
        <v>-5.9723769096207135E-3</v>
      </c>
      <c r="G45" s="741">
        <v>-5.7541061617147116E-2</v>
      </c>
      <c r="H45" s="741">
        <v>-3.2020306794511844E-2</v>
      </c>
      <c r="I45" s="741">
        <v>2.6954064197374672E-2</v>
      </c>
      <c r="J45" s="741">
        <v>3.7817818130155612E-2</v>
      </c>
      <c r="K45" s="741">
        <v>5.4529604960444233E-2</v>
      </c>
      <c r="L45" s="741">
        <v>4.8859217222257723E-2</v>
      </c>
    </row>
    <row r="46" spans="1:12" s="265" customFormat="1">
      <c r="A46" s="362" t="s">
        <v>127</v>
      </c>
      <c r="B46" s="363">
        <v>286.48989999999998</v>
      </c>
      <c r="C46" s="364">
        <v>286.00029999999998</v>
      </c>
      <c r="D46" s="363">
        <v>289.88589999999999</v>
      </c>
      <c r="E46" s="799">
        <v>3.8856000000000108</v>
      </c>
      <c r="F46" s="800">
        <v>1.1136690205022504E-3</v>
      </c>
      <c r="G46" s="741">
        <v>-8.5503006292207973E-3</v>
      </c>
      <c r="H46" s="741">
        <v>1.0245983293151184E-2</v>
      </c>
      <c r="I46" s="741">
        <v>2.5223832556250381E-2</v>
      </c>
      <c r="J46" s="741">
        <v>3.6033150403560477E-2</v>
      </c>
      <c r="K46" s="741">
        <v>5.7205015077308463E-2</v>
      </c>
      <c r="L46" s="741">
        <v>5.3080614625624634E-2</v>
      </c>
    </row>
    <row r="47" spans="1:12" s="265" customFormat="1">
      <c r="A47" s="701" t="s">
        <v>130</v>
      </c>
      <c r="B47" s="702">
        <v>278.17206697899883</v>
      </c>
      <c r="C47" s="703">
        <v>278.17206697899883</v>
      </c>
      <c r="D47" s="702">
        <v>282.43338945082678</v>
      </c>
      <c r="E47" s="801">
        <v>4.2613224718279525</v>
      </c>
      <c r="F47" s="802">
        <v>-2.6564036613934139E-3</v>
      </c>
      <c r="G47" s="783">
        <v>-3.2139714029667532E-2</v>
      </c>
      <c r="H47" s="783">
        <v>-1.3341232566049688E-2</v>
      </c>
      <c r="I47" s="783">
        <v>2.3600857750888826E-2</v>
      </c>
      <c r="J47" s="783">
        <v>3.4521602258337225E-2</v>
      </c>
      <c r="K47" s="783">
        <v>5.235938295415643E-2</v>
      </c>
      <c r="L47" s="783">
        <v>5.1557083555118455E-2</v>
      </c>
    </row>
    <row r="48" spans="1:12" s="265" customFormat="1">
      <c r="A48" s="362" t="s">
        <v>119</v>
      </c>
      <c r="B48" s="363">
        <v>128.43049999999999</v>
      </c>
      <c r="C48" s="364">
        <v>128.43049999999999</v>
      </c>
      <c r="D48" s="363">
        <v>129.87039999999999</v>
      </c>
      <c r="E48" s="799">
        <v>1.4398999999999944</v>
      </c>
      <c r="F48" s="800">
        <v>-3.756744764759512E-3</v>
      </c>
      <c r="G48" s="741">
        <v>-4.1575591951445445E-2</v>
      </c>
      <c r="H48" s="741">
        <v>-4.3155080094380405E-2</v>
      </c>
      <c r="I48" s="741">
        <v>-1.0104538199615987E-2</v>
      </c>
      <c r="J48" s="741">
        <v>1.5401063254626646E-2</v>
      </c>
      <c r="K48" s="741" t="s">
        <v>140</v>
      </c>
      <c r="L48" s="741">
        <v>3.1639417206274612E-2</v>
      </c>
    </row>
    <row r="49" spans="1:12" s="265" customFormat="1">
      <c r="A49" s="362" t="s">
        <v>122</v>
      </c>
      <c r="B49" s="363">
        <v>135.547</v>
      </c>
      <c r="C49" s="364">
        <v>135.547</v>
      </c>
      <c r="D49" s="363">
        <v>137.64240000000001</v>
      </c>
      <c r="E49" s="799">
        <v>2.0954000000000121</v>
      </c>
      <c r="F49" s="800">
        <v>-4.4618429798501946E-3</v>
      </c>
      <c r="G49" s="741">
        <v>-5.1831778433609754E-2</v>
      </c>
      <c r="H49" s="741">
        <v>-5.394615435082728E-2</v>
      </c>
      <c r="I49" s="741">
        <v>-9.5046942383074651E-3</v>
      </c>
      <c r="J49" s="741">
        <v>2.2864571972386338E-2</v>
      </c>
      <c r="K49" s="741" t="s">
        <v>140</v>
      </c>
      <c r="L49" s="741">
        <v>3.8588864909469223E-2</v>
      </c>
    </row>
    <row r="50" spans="1:12" s="265" customFormat="1">
      <c r="A50" s="362" t="s">
        <v>125</v>
      </c>
      <c r="B50" s="363">
        <v>130.80179999999999</v>
      </c>
      <c r="C50" s="364">
        <v>130.80179999999999</v>
      </c>
      <c r="D50" s="363">
        <v>132.5523</v>
      </c>
      <c r="E50" s="799">
        <v>1.7505000000000166</v>
      </c>
      <c r="F50" s="800">
        <v>-4.8925443284600911E-3</v>
      </c>
      <c r="G50" s="741">
        <v>-5.6981199001625127E-2</v>
      </c>
      <c r="H50" s="741">
        <v>-5.9373024656600437E-2</v>
      </c>
      <c r="I50" s="741">
        <v>-1.094180381038079E-2</v>
      </c>
      <c r="J50" s="741">
        <v>1.5823610676861666E-2</v>
      </c>
      <c r="K50" s="741" t="s">
        <v>140</v>
      </c>
      <c r="L50" s="741">
        <v>3.3991707851963371E-2</v>
      </c>
    </row>
    <row r="51" spans="1:12" s="265" customFormat="1">
      <c r="A51" s="362" t="s">
        <v>128</v>
      </c>
      <c r="B51" s="363">
        <v>137.7807</v>
      </c>
      <c r="C51" s="364">
        <v>137.7807</v>
      </c>
      <c r="D51" s="363">
        <v>139.34049999999999</v>
      </c>
      <c r="E51" s="799">
        <v>1.5597999999999956</v>
      </c>
      <c r="F51" s="1013">
        <v>-4.9104221706391948E-3</v>
      </c>
      <c r="G51" s="741">
        <v>-2.4545532422828975E-2</v>
      </c>
      <c r="H51" s="741">
        <v>-2.3817789693246105E-2</v>
      </c>
      <c r="I51" s="741">
        <v>-1.6780974749237565E-3</v>
      </c>
      <c r="J51" s="741">
        <v>1.8979191058359435E-2</v>
      </c>
      <c r="K51" s="741" t="s">
        <v>140</v>
      </c>
      <c r="L51" s="741">
        <v>4.0704278723117771E-2</v>
      </c>
    </row>
    <row r="52" spans="1:12" s="265" customFormat="1">
      <c r="A52" s="701" t="s">
        <v>131</v>
      </c>
      <c r="B52" s="702">
        <v>132.65476698889725</v>
      </c>
      <c r="C52" s="703">
        <v>132.65476698889725</v>
      </c>
      <c r="D52" s="702">
        <v>134.23447178716071</v>
      </c>
      <c r="E52" s="801">
        <v>1.5797047982634638</v>
      </c>
      <c r="F52" s="802">
        <v>-4.4610415938520775E-3</v>
      </c>
      <c r="G52" s="783">
        <v>-3.9567775793463267E-2</v>
      </c>
      <c r="H52" s="783">
        <v>-4.0663272384283133E-2</v>
      </c>
      <c r="I52" s="783">
        <v>-7.3927669315080324E-3</v>
      </c>
      <c r="J52" s="783">
        <v>1.7385074127357791E-2</v>
      </c>
      <c r="K52" s="783" t="s">
        <v>140</v>
      </c>
      <c r="L52" s="783">
        <v>3.580397442213723E-2</v>
      </c>
    </row>
    <row r="53" spans="1:12" s="265" customFormat="1" ht="12.75" customHeight="1">
      <c r="A53" s="23" t="s">
        <v>567</v>
      </c>
      <c r="G53" s="738"/>
      <c r="H53" s="738"/>
      <c r="I53" s="738"/>
      <c r="J53" s="738"/>
      <c r="K53" s="738"/>
      <c r="L53" s="738"/>
    </row>
    <row r="54" spans="1:12" s="265" customFormat="1" ht="25.5" customHeight="1">
      <c r="A54" s="1092" t="s">
        <v>132</v>
      </c>
      <c r="B54" s="1092"/>
      <c r="C54" s="1092"/>
      <c r="D54" s="1092"/>
      <c r="E54" s="1092"/>
      <c r="F54" s="1092"/>
      <c r="G54" s="1092"/>
      <c r="H54" s="1092"/>
      <c r="I54" s="1092"/>
      <c r="J54" s="1092"/>
      <c r="K54" s="1092"/>
      <c r="L54" s="1092"/>
    </row>
    <row r="55" spans="1:12" s="265" customFormat="1" ht="20.25" customHeight="1">
      <c r="A55" s="1091" t="s">
        <v>174</v>
      </c>
      <c r="B55" s="1091"/>
      <c r="C55" s="1091"/>
      <c r="D55" s="1091"/>
      <c r="E55" s="1091"/>
      <c r="F55" s="1091"/>
      <c r="G55" s="1091"/>
      <c r="H55" s="1091"/>
      <c r="I55" s="1091"/>
      <c r="J55" s="1091"/>
      <c r="K55" s="1091"/>
      <c r="L55" s="1091"/>
    </row>
    <row r="56" spans="1:12" s="265" customFormat="1" ht="24" customHeight="1">
      <c r="A56" s="1088" t="s">
        <v>1529</v>
      </c>
      <c r="B56" s="1088"/>
      <c r="C56" s="1088"/>
      <c r="D56" s="1088"/>
      <c r="E56" s="1088"/>
      <c r="F56" s="1088"/>
      <c r="G56" s="1088"/>
      <c r="H56" s="1088"/>
      <c r="I56" s="1088"/>
      <c r="J56" s="1088"/>
      <c r="K56" s="1088"/>
      <c r="L56" s="1088"/>
    </row>
    <row r="57" spans="1:12" s="265" customFormat="1" ht="21" customHeight="1">
      <c r="A57" s="1089" t="s">
        <v>1530</v>
      </c>
      <c r="B57" s="1089"/>
      <c r="C57" s="1089"/>
      <c r="D57" s="1089"/>
      <c r="E57" s="1089"/>
      <c r="F57" s="1089"/>
      <c r="G57" s="1089"/>
      <c r="H57" s="1089"/>
      <c r="I57" s="1089"/>
      <c r="J57" s="1089"/>
      <c r="K57" s="1089"/>
      <c r="L57" s="1089"/>
    </row>
    <row r="58" spans="1:12" s="265" customFormat="1" ht="12.75" customHeight="1">
      <c r="F58" s="180"/>
    </row>
    <row r="59" spans="1:12" s="265" customFormat="1" ht="12.75" customHeight="1">
      <c r="A59" s="621" t="s">
        <v>81</v>
      </c>
    </row>
    <row r="60" spans="1:12" s="265" customFormat="1" ht="12.75" customHeight="1">
      <c r="A60" s="621"/>
    </row>
    <row r="61" spans="1:12" s="265" customFormat="1" ht="12.75" customHeight="1"/>
    <row r="62" spans="1:12" s="265" customFormat="1" ht="12.75" customHeight="1"/>
    <row r="63" spans="1:12" s="265" customFormat="1" ht="12.75" customHeight="1"/>
    <row r="96" spans="12:12">
      <c r="L96" s="68" t="s">
        <v>833</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2" t="s">
        <v>675</v>
      </c>
      <c r="AG1" s="139" t="str">
        <f>Naslovnica!A20</f>
        <v>Kolovoz 2022.</v>
      </c>
    </row>
    <row r="2" spans="1:35" ht="12.75" customHeight="1">
      <c r="A2" s="559" t="s">
        <v>960</v>
      </c>
      <c r="AG2" s="537" t="str">
        <f>Naslovnica!A24</f>
        <v>August 2022</v>
      </c>
    </row>
    <row r="3" spans="1:35" ht="12.75" customHeight="1">
      <c r="A3" s="67"/>
      <c r="AG3" s="66"/>
    </row>
    <row r="4" spans="1:35" ht="12.75" customHeight="1">
      <c r="I4" s="179"/>
      <c r="J4" s="179"/>
      <c r="K4" s="179"/>
      <c r="AG4" s="14" t="s">
        <v>544</v>
      </c>
    </row>
    <row r="5" spans="1:35" ht="15" customHeight="1">
      <c r="A5" s="704" t="s">
        <v>133</v>
      </c>
      <c r="B5" s="1095" t="s">
        <v>585</v>
      </c>
      <c r="C5" s="1095"/>
      <c r="D5" s="1095"/>
      <c r="E5" s="1095"/>
      <c r="F5" s="1095"/>
      <c r="G5" s="1095"/>
      <c r="H5" s="1095"/>
      <c r="I5" s="1095"/>
      <c r="J5" s="1093" t="s">
        <v>579</v>
      </c>
      <c r="K5" s="1093"/>
      <c r="L5" s="1095" t="s">
        <v>584</v>
      </c>
      <c r="M5" s="1095"/>
      <c r="N5" s="1095"/>
      <c r="O5" s="1095"/>
      <c r="P5" s="1095"/>
      <c r="Q5" s="1095"/>
      <c r="R5" s="1095"/>
      <c r="S5" s="1095"/>
      <c r="T5" s="1093" t="s">
        <v>580</v>
      </c>
      <c r="U5" s="1093"/>
      <c r="V5" s="1095" t="s">
        <v>583</v>
      </c>
      <c r="W5" s="1095"/>
      <c r="X5" s="1095"/>
      <c r="Y5" s="1095"/>
      <c r="Z5" s="1095"/>
      <c r="AA5" s="1095"/>
      <c r="AB5" s="1095"/>
      <c r="AC5" s="1095"/>
      <c r="AD5" s="1093" t="s">
        <v>581</v>
      </c>
      <c r="AE5" s="1093"/>
      <c r="AF5" s="1094" t="s">
        <v>582</v>
      </c>
      <c r="AG5" s="1094"/>
    </row>
    <row r="6" spans="1:35" ht="22.5" customHeight="1">
      <c r="A6" s="1096" t="s">
        <v>586</v>
      </c>
      <c r="B6" s="1090" t="s">
        <v>134</v>
      </c>
      <c r="C6" s="1090"/>
      <c r="D6" s="1090" t="s">
        <v>135</v>
      </c>
      <c r="E6" s="1090"/>
      <c r="F6" s="1090" t="s">
        <v>136</v>
      </c>
      <c r="G6" s="1090"/>
      <c r="H6" s="1090" t="s">
        <v>137</v>
      </c>
      <c r="I6" s="1090"/>
      <c r="J6" s="1093"/>
      <c r="K6" s="1093"/>
      <c r="L6" s="1090" t="s">
        <v>134</v>
      </c>
      <c r="M6" s="1090"/>
      <c r="N6" s="1090" t="s">
        <v>135</v>
      </c>
      <c r="O6" s="1090"/>
      <c r="P6" s="1090" t="s">
        <v>136</v>
      </c>
      <c r="Q6" s="1090"/>
      <c r="R6" s="1090" t="s">
        <v>137</v>
      </c>
      <c r="S6" s="1090"/>
      <c r="T6" s="1093"/>
      <c r="U6" s="1093"/>
      <c r="V6" s="1090" t="s">
        <v>134</v>
      </c>
      <c r="W6" s="1090"/>
      <c r="X6" s="1090" t="s">
        <v>135</v>
      </c>
      <c r="Y6" s="1090"/>
      <c r="Z6" s="1090" t="s">
        <v>136</v>
      </c>
      <c r="AA6" s="1090"/>
      <c r="AB6" s="1090" t="s">
        <v>137</v>
      </c>
      <c r="AC6" s="1090"/>
      <c r="AD6" s="1093"/>
      <c r="AE6" s="1093"/>
      <c r="AF6" s="1094"/>
      <c r="AG6" s="1094"/>
    </row>
    <row r="7" spans="1:35">
      <c r="A7" s="1096"/>
      <c r="B7" s="704" t="s">
        <v>31</v>
      </c>
      <c r="C7" s="704" t="s">
        <v>32</v>
      </c>
      <c r="D7" s="704" t="s">
        <v>31</v>
      </c>
      <c r="E7" s="704" t="s">
        <v>32</v>
      </c>
      <c r="F7" s="704" t="s">
        <v>31</v>
      </c>
      <c r="G7" s="704" t="s">
        <v>32</v>
      </c>
      <c r="H7" s="704" t="s">
        <v>31</v>
      </c>
      <c r="I7" s="704" t="s">
        <v>32</v>
      </c>
      <c r="J7" s="704" t="s">
        <v>31</v>
      </c>
      <c r="K7" s="704" t="s">
        <v>32</v>
      </c>
      <c r="L7" s="704" t="s">
        <v>31</v>
      </c>
      <c r="M7" s="704" t="s">
        <v>32</v>
      </c>
      <c r="N7" s="704" t="s">
        <v>31</v>
      </c>
      <c r="O7" s="704" t="s">
        <v>32</v>
      </c>
      <c r="P7" s="704" t="s">
        <v>31</v>
      </c>
      <c r="Q7" s="704" t="s">
        <v>32</v>
      </c>
      <c r="R7" s="704" t="s">
        <v>31</v>
      </c>
      <c r="S7" s="704" t="s">
        <v>32</v>
      </c>
      <c r="T7" s="704" t="s">
        <v>31</v>
      </c>
      <c r="U7" s="704" t="s">
        <v>32</v>
      </c>
      <c r="V7" s="704" t="s">
        <v>31</v>
      </c>
      <c r="W7" s="704" t="s">
        <v>32</v>
      </c>
      <c r="X7" s="704" t="s">
        <v>31</v>
      </c>
      <c r="Y7" s="704" t="s">
        <v>32</v>
      </c>
      <c r="Z7" s="704" t="s">
        <v>31</v>
      </c>
      <c r="AA7" s="704" t="s">
        <v>32</v>
      </c>
      <c r="AB7" s="704" t="s">
        <v>31</v>
      </c>
      <c r="AC7" s="704" t="s">
        <v>32</v>
      </c>
      <c r="AD7" s="704" t="s">
        <v>31</v>
      </c>
      <c r="AE7" s="704" t="s">
        <v>32</v>
      </c>
      <c r="AF7" s="704" t="s">
        <v>31</v>
      </c>
      <c r="AG7" s="704" t="s">
        <v>32</v>
      </c>
    </row>
    <row r="8" spans="1:35">
      <c r="A8" s="1096"/>
      <c r="B8" s="705" t="s">
        <v>29</v>
      </c>
      <c r="C8" s="705" t="s">
        <v>30</v>
      </c>
      <c r="D8" s="705" t="s">
        <v>29</v>
      </c>
      <c r="E8" s="705" t="s">
        <v>30</v>
      </c>
      <c r="F8" s="705" t="s">
        <v>29</v>
      </c>
      <c r="G8" s="705" t="s">
        <v>30</v>
      </c>
      <c r="H8" s="705" t="s">
        <v>29</v>
      </c>
      <c r="I8" s="705" t="s">
        <v>30</v>
      </c>
      <c r="J8" s="705" t="s">
        <v>29</v>
      </c>
      <c r="K8" s="705" t="s">
        <v>30</v>
      </c>
      <c r="L8" s="705" t="s">
        <v>29</v>
      </c>
      <c r="M8" s="705" t="s">
        <v>30</v>
      </c>
      <c r="N8" s="705" t="s">
        <v>29</v>
      </c>
      <c r="O8" s="705" t="s">
        <v>30</v>
      </c>
      <c r="P8" s="705" t="s">
        <v>29</v>
      </c>
      <c r="Q8" s="705" t="s">
        <v>30</v>
      </c>
      <c r="R8" s="705" t="s">
        <v>29</v>
      </c>
      <c r="S8" s="705" t="s">
        <v>30</v>
      </c>
      <c r="T8" s="705" t="s">
        <v>29</v>
      </c>
      <c r="U8" s="705" t="s">
        <v>30</v>
      </c>
      <c r="V8" s="705" t="s">
        <v>29</v>
      </c>
      <c r="W8" s="705" t="s">
        <v>30</v>
      </c>
      <c r="X8" s="705" t="s">
        <v>29</v>
      </c>
      <c r="Y8" s="705" t="s">
        <v>30</v>
      </c>
      <c r="Z8" s="705" t="s">
        <v>29</v>
      </c>
      <c r="AA8" s="705" t="s">
        <v>30</v>
      </c>
      <c r="AB8" s="705" t="s">
        <v>29</v>
      </c>
      <c r="AC8" s="705" t="s">
        <v>30</v>
      </c>
      <c r="AD8" s="705" t="s">
        <v>29</v>
      </c>
      <c r="AE8" s="705" t="s">
        <v>30</v>
      </c>
      <c r="AF8" s="705" t="s">
        <v>29</v>
      </c>
      <c r="AG8" s="705" t="s">
        <v>30</v>
      </c>
    </row>
    <row r="9" spans="1:35" ht="18">
      <c r="A9" s="365" t="s">
        <v>434</v>
      </c>
      <c r="B9" s="366">
        <v>27023.034929999998</v>
      </c>
      <c r="C9" s="367">
        <v>4.8673383624754693E-2</v>
      </c>
      <c r="D9" s="366">
        <v>16440.64473</v>
      </c>
      <c r="E9" s="367">
        <v>5.021784561804616E-2</v>
      </c>
      <c r="F9" s="366">
        <v>28180.717649999999</v>
      </c>
      <c r="G9" s="367">
        <v>6.4701401870923936E-2</v>
      </c>
      <c r="H9" s="366">
        <v>30289.296989999999</v>
      </c>
      <c r="I9" s="367">
        <v>7.2753061794161536E-2</v>
      </c>
      <c r="J9" s="366">
        <v>101933.6943</v>
      </c>
      <c r="K9" s="367">
        <v>5.8769759274042634E-2</v>
      </c>
      <c r="L9" s="366">
        <v>234231.67019999999</v>
      </c>
      <c r="M9" s="367">
        <v>5.2117430675389462E-3</v>
      </c>
      <c r="N9" s="366">
        <v>192370.24846999999</v>
      </c>
      <c r="O9" s="367">
        <v>1.0684724439406075E-2</v>
      </c>
      <c r="P9" s="366">
        <v>1134858.77036</v>
      </c>
      <c r="Q9" s="367">
        <v>5.4536794158462194E-2</v>
      </c>
      <c r="R9" s="366">
        <v>673589.44975999999</v>
      </c>
      <c r="S9" s="367">
        <v>1.8220890224780548E-2</v>
      </c>
      <c r="T9" s="366">
        <v>2235050.1387900002</v>
      </c>
      <c r="U9" s="367">
        <v>1.8513670236538243E-2</v>
      </c>
      <c r="V9" s="366">
        <v>171524.75209999998</v>
      </c>
      <c r="W9" s="367">
        <v>4.3122083690311591E-2</v>
      </c>
      <c r="X9" s="366">
        <v>24659.61952</v>
      </c>
      <c r="Y9" s="367">
        <v>2.2048379787556315E-2</v>
      </c>
      <c r="Z9" s="366">
        <v>95512.273719999997</v>
      </c>
      <c r="AA9" s="367">
        <v>5.6859356812745551E-2</v>
      </c>
      <c r="AB9" s="366">
        <v>186801.13996</v>
      </c>
      <c r="AC9" s="367">
        <v>5.7404094951063751E-2</v>
      </c>
      <c r="AD9" s="366">
        <v>478497.78529999999</v>
      </c>
      <c r="AE9" s="367">
        <v>4.770652240177705E-2</v>
      </c>
      <c r="AF9" s="366">
        <v>2815481.6183900004</v>
      </c>
      <c r="AG9" s="367">
        <v>2.1250714020937148E-2</v>
      </c>
    </row>
    <row r="10" spans="1:35" ht="18">
      <c r="A10" s="365" t="s">
        <v>435</v>
      </c>
      <c r="B10" s="368">
        <v>7694.1754600000004</v>
      </c>
      <c r="C10" s="369">
        <v>1.3858604513181282E-2</v>
      </c>
      <c r="D10" s="368">
        <v>2794.82377</v>
      </c>
      <c r="E10" s="369">
        <v>8.5367715753508489E-3</v>
      </c>
      <c r="F10" s="368">
        <v>1380.79935</v>
      </c>
      <c r="G10" s="369">
        <v>3.1702405438017852E-3</v>
      </c>
      <c r="H10" s="368">
        <v>422.96222999999998</v>
      </c>
      <c r="I10" s="369">
        <v>1.015929728113058E-3</v>
      </c>
      <c r="J10" s="368">
        <v>12292.76081</v>
      </c>
      <c r="K10" s="369">
        <v>7.0873777172332448E-3</v>
      </c>
      <c r="L10" s="368">
        <v>738284.69544000004</v>
      </c>
      <c r="M10" s="369">
        <v>1.6427113122850126E-2</v>
      </c>
      <c r="N10" s="368">
        <v>102352.14683</v>
      </c>
      <c r="O10" s="369">
        <v>5.6848940694211704E-3</v>
      </c>
      <c r="P10" s="368">
        <v>27674.14371</v>
      </c>
      <c r="Q10" s="369">
        <v>1.3299091644198196E-3</v>
      </c>
      <c r="R10" s="368">
        <v>194240.78905000002</v>
      </c>
      <c r="S10" s="369">
        <v>5.2542985875385032E-3</v>
      </c>
      <c r="T10" s="368">
        <v>1062551.7750300001</v>
      </c>
      <c r="U10" s="367">
        <v>8.8014728755944488E-3</v>
      </c>
      <c r="V10" s="368">
        <v>139114.46794</v>
      </c>
      <c r="W10" s="369">
        <v>3.4973994456173003E-2</v>
      </c>
      <c r="X10" s="368">
        <v>483.20434999999998</v>
      </c>
      <c r="Y10" s="369">
        <v>4.3203720216196135E-4</v>
      </c>
      <c r="Z10" s="368">
        <v>833.84890000000007</v>
      </c>
      <c r="AA10" s="369">
        <v>4.9639810975505465E-4</v>
      </c>
      <c r="AB10" s="368">
        <v>2132.4386500000001</v>
      </c>
      <c r="AC10" s="369">
        <v>6.5529959168413097E-4</v>
      </c>
      <c r="AD10" s="368">
        <v>142563.95984000002</v>
      </c>
      <c r="AE10" s="369">
        <v>1.421371415445296E-2</v>
      </c>
      <c r="AF10" s="368">
        <v>1217408.4956800002</v>
      </c>
      <c r="AG10" s="367">
        <v>9.1887652966276111E-3</v>
      </c>
    </row>
    <row r="11" spans="1:35" ht="27">
      <c r="A11" s="365" t="s">
        <v>436</v>
      </c>
      <c r="B11" s="368">
        <v>530521.13506</v>
      </c>
      <c r="C11" s="369">
        <v>0.95556471709063062</v>
      </c>
      <c r="D11" s="368">
        <v>310577.84474999999</v>
      </c>
      <c r="E11" s="369">
        <v>0.94865806762317928</v>
      </c>
      <c r="F11" s="368">
        <v>406215.75782999996</v>
      </c>
      <c r="G11" s="369">
        <v>0.93264938530267505</v>
      </c>
      <c r="H11" s="368">
        <v>386719.34867000004</v>
      </c>
      <c r="I11" s="369">
        <v>0.92887651635081447</v>
      </c>
      <c r="J11" s="368">
        <v>1634034.0863099999</v>
      </c>
      <c r="K11" s="369">
        <v>0.94210055426215333</v>
      </c>
      <c r="L11" s="368">
        <v>44775175.939330004</v>
      </c>
      <c r="M11" s="369">
        <v>0.99626456405483887</v>
      </c>
      <c r="N11" s="368">
        <v>17764039.147189997</v>
      </c>
      <c r="O11" s="369">
        <v>0.98665913636924485</v>
      </c>
      <c r="P11" s="368">
        <v>19653522.99811</v>
      </c>
      <c r="Q11" s="369">
        <v>0.94447006643524356</v>
      </c>
      <c r="R11" s="368">
        <v>36341946.173210002</v>
      </c>
      <c r="S11" s="369">
        <v>0.9830655928665134</v>
      </c>
      <c r="T11" s="368">
        <v>118534684.25784001</v>
      </c>
      <c r="U11" s="369">
        <v>0.98186256221074497</v>
      </c>
      <c r="V11" s="368">
        <v>3819412.8486700002</v>
      </c>
      <c r="W11" s="369">
        <v>0.96021733593398473</v>
      </c>
      <c r="X11" s="368">
        <v>1095456.72936</v>
      </c>
      <c r="Y11" s="369">
        <v>0.97945736714122555</v>
      </c>
      <c r="Z11" s="368">
        <v>1587328.5111400001</v>
      </c>
      <c r="AA11" s="369">
        <v>0.94495162431730895</v>
      </c>
      <c r="AB11" s="368">
        <v>3078720.80119</v>
      </c>
      <c r="AC11" s="369">
        <v>0.94609262682855966</v>
      </c>
      <c r="AD11" s="368">
        <v>9580918.8903600015</v>
      </c>
      <c r="AE11" s="369">
        <v>0.95522348423410408</v>
      </c>
      <c r="AF11" s="368">
        <v>129749637.23451</v>
      </c>
      <c r="AG11" s="369">
        <v>0.97932531939868372</v>
      </c>
    </row>
    <row r="12" spans="1:35" ht="18.75">
      <c r="A12" s="365" t="s">
        <v>437</v>
      </c>
      <c r="B12" s="370">
        <v>393166.31118999998</v>
      </c>
      <c r="C12" s="371">
        <v>0.70816378480255893</v>
      </c>
      <c r="D12" s="370">
        <v>211497.92877999999</v>
      </c>
      <c r="E12" s="371">
        <v>0.64601908930189267</v>
      </c>
      <c r="F12" s="370">
        <v>284824.31661000004</v>
      </c>
      <c r="G12" s="371">
        <v>0.65394120903783615</v>
      </c>
      <c r="H12" s="370">
        <v>243004.35525999998</v>
      </c>
      <c r="I12" s="371">
        <v>0.58368178305089025</v>
      </c>
      <c r="J12" s="370">
        <v>1132492.9118400002</v>
      </c>
      <c r="K12" s="371">
        <v>0.65293754205076815</v>
      </c>
      <c r="L12" s="370">
        <v>35405726.358949997</v>
      </c>
      <c r="M12" s="371">
        <v>0.7877907745988425</v>
      </c>
      <c r="N12" s="370">
        <v>13156614.947000001</v>
      </c>
      <c r="O12" s="371">
        <v>0.73075127979568377</v>
      </c>
      <c r="P12" s="370">
        <v>14555501.195809999</v>
      </c>
      <c r="Q12" s="371">
        <v>0.69947943596305617</v>
      </c>
      <c r="R12" s="370">
        <v>25701476.106029999</v>
      </c>
      <c r="S12" s="371">
        <v>0.69523620791514706</v>
      </c>
      <c r="T12" s="370">
        <v>88819318.607789993</v>
      </c>
      <c r="U12" s="371">
        <v>0.73572021799424614</v>
      </c>
      <c r="V12" s="370">
        <v>3507222.83708</v>
      </c>
      <c r="W12" s="371">
        <v>0.88173138191135636</v>
      </c>
      <c r="X12" s="370">
        <v>994710.52087000001</v>
      </c>
      <c r="Y12" s="371">
        <v>0.88937930794236864</v>
      </c>
      <c r="Z12" s="370">
        <v>1486743.5748000001</v>
      </c>
      <c r="AA12" s="371">
        <v>0.88507246363363035</v>
      </c>
      <c r="AB12" s="370">
        <v>2887154.9478699998</v>
      </c>
      <c r="AC12" s="371">
        <v>0.88722433279289392</v>
      </c>
      <c r="AD12" s="370">
        <v>8875831.880619999</v>
      </c>
      <c r="AE12" s="371">
        <v>0.88492587730939465</v>
      </c>
      <c r="AF12" s="370">
        <v>98827643.400250003</v>
      </c>
      <c r="AG12" s="371">
        <v>0.74593205423334263</v>
      </c>
    </row>
    <row r="13" spans="1:35" ht="19.5">
      <c r="A13" s="372" t="s">
        <v>438</v>
      </c>
      <c r="B13" s="370">
        <v>141788.91627000002</v>
      </c>
      <c r="C13" s="371">
        <v>0.25538753634538314</v>
      </c>
      <c r="D13" s="370">
        <v>82550.453010000012</v>
      </c>
      <c r="E13" s="371">
        <v>0.25214983797998253</v>
      </c>
      <c r="F13" s="370">
        <v>118730.0312</v>
      </c>
      <c r="G13" s="371">
        <v>0.27259772296176915</v>
      </c>
      <c r="H13" s="370">
        <v>79138.267299999992</v>
      </c>
      <c r="I13" s="371">
        <v>0.19008533783602261</v>
      </c>
      <c r="J13" s="370">
        <v>422207.66778000008</v>
      </c>
      <c r="K13" s="371">
        <v>0.24342336623313737</v>
      </c>
      <c r="L13" s="370">
        <v>5803738.3639200004</v>
      </c>
      <c r="M13" s="371">
        <v>0.1291353690905368</v>
      </c>
      <c r="N13" s="370">
        <v>3269021.3914299998</v>
      </c>
      <c r="O13" s="371">
        <v>0.18156961916801007</v>
      </c>
      <c r="P13" s="370">
        <v>3520109.2604899998</v>
      </c>
      <c r="Q13" s="371">
        <v>0.16916243603928025</v>
      </c>
      <c r="R13" s="370">
        <v>3395675.6599099999</v>
      </c>
      <c r="S13" s="371">
        <v>9.1854516813207859E-2</v>
      </c>
      <c r="T13" s="370">
        <v>15988544.675750002</v>
      </c>
      <c r="U13" s="371">
        <v>0.1324384802612282</v>
      </c>
      <c r="V13" s="370">
        <v>0</v>
      </c>
      <c r="W13" s="371">
        <v>0</v>
      </c>
      <c r="X13" s="370">
        <v>0</v>
      </c>
      <c r="Y13" s="371">
        <v>0</v>
      </c>
      <c r="Z13" s="370">
        <v>0</v>
      </c>
      <c r="AA13" s="371">
        <v>0</v>
      </c>
      <c r="AB13" s="370">
        <v>0</v>
      </c>
      <c r="AC13" s="371">
        <v>0</v>
      </c>
      <c r="AD13" s="370">
        <v>0</v>
      </c>
      <c r="AE13" s="371">
        <v>0</v>
      </c>
      <c r="AF13" s="370">
        <v>16410752.343530003</v>
      </c>
      <c r="AG13" s="371">
        <v>0.12386520396471389</v>
      </c>
      <c r="AH13" s="134"/>
      <c r="AI13" s="77"/>
    </row>
    <row r="14" spans="1:35" ht="19.5">
      <c r="A14" s="372" t="s">
        <v>439</v>
      </c>
      <c r="B14" s="370">
        <v>180331.77527000001</v>
      </c>
      <c r="C14" s="371">
        <v>0.32481021099911528</v>
      </c>
      <c r="D14" s="370">
        <v>97645.532730000006</v>
      </c>
      <c r="E14" s="371">
        <v>0.2982576637629839</v>
      </c>
      <c r="F14" s="370">
        <v>121249.8556</v>
      </c>
      <c r="G14" s="371">
        <v>0.27838310334751526</v>
      </c>
      <c r="H14" s="370">
        <v>129347.48668999999</v>
      </c>
      <c r="I14" s="371">
        <v>0.31068485000440599</v>
      </c>
      <c r="J14" s="370">
        <v>528574.65029000002</v>
      </c>
      <c r="K14" s="371">
        <v>0.30474913294597006</v>
      </c>
      <c r="L14" s="370">
        <v>28570255.748770002</v>
      </c>
      <c r="M14" s="371">
        <v>0.63569897362439076</v>
      </c>
      <c r="N14" s="370">
        <v>8898786.8416799996</v>
      </c>
      <c r="O14" s="371">
        <v>0.49426086416471687</v>
      </c>
      <c r="P14" s="370">
        <v>10283994.1029</v>
      </c>
      <c r="Q14" s="371">
        <v>0.49420781172513789</v>
      </c>
      <c r="R14" s="370">
        <v>21122030.123580001</v>
      </c>
      <c r="S14" s="371">
        <v>0.57136018437252178</v>
      </c>
      <c r="T14" s="370">
        <v>68875066.816929996</v>
      </c>
      <c r="U14" s="371">
        <v>0.57051528842145038</v>
      </c>
      <c r="V14" s="370">
        <v>2987965.5358899999</v>
      </c>
      <c r="W14" s="371">
        <v>0.75118779257757817</v>
      </c>
      <c r="X14" s="370">
        <v>818456.53922000004</v>
      </c>
      <c r="Y14" s="371">
        <v>0.7317890935703919</v>
      </c>
      <c r="Z14" s="370">
        <v>1378094.97753</v>
      </c>
      <c r="AA14" s="371">
        <v>0.82039292959291132</v>
      </c>
      <c r="AB14" s="370">
        <v>2522662.7532100002</v>
      </c>
      <c r="AC14" s="371">
        <v>0.77521567719440776</v>
      </c>
      <c r="AD14" s="370">
        <v>7707179.8058500011</v>
      </c>
      <c r="AE14" s="371">
        <v>0.76841054934409669</v>
      </c>
      <c r="AF14" s="370">
        <v>77110821.273069993</v>
      </c>
      <c r="AG14" s="371">
        <v>0.58201765555502194</v>
      </c>
      <c r="AH14" s="134"/>
      <c r="AI14" s="77"/>
    </row>
    <row r="15" spans="1:35" ht="19.5">
      <c r="A15" s="372" t="s">
        <v>440</v>
      </c>
      <c r="B15" s="370">
        <v>0</v>
      </c>
      <c r="C15" s="371">
        <v>0</v>
      </c>
      <c r="D15" s="370">
        <v>0</v>
      </c>
      <c r="E15" s="371">
        <v>0</v>
      </c>
      <c r="F15" s="370">
        <v>1076.9181999999998</v>
      </c>
      <c r="G15" s="371">
        <v>2.4725458771385133E-3</v>
      </c>
      <c r="H15" s="370">
        <v>0</v>
      </c>
      <c r="I15" s="371">
        <v>0</v>
      </c>
      <c r="J15" s="370">
        <v>1076.9181999999998</v>
      </c>
      <c r="K15" s="371">
        <v>6.2089600309752821E-4</v>
      </c>
      <c r="L15" s="370">
        <v>0</v>
      </c>
      <c r="M15" s="371">
        <v>0</v>
      </c>
      <c r="N15" s="370">
        <v>0</v>
      </c>
      <c r="O15" s="371">
        <v>0</v>
      </c>
      <c r="P15" s="370">
        <v>0</v>
      </c>
      <c r="Q15" s="371">
        <v>0</v>
      </c>
      <c r="R15" s="370">
        <v>0</v>
      </c>
      <c r="S15" s="371">
        <v>0</v>
      </c>
      <c r="T15" s="370">
        <v>0</v>
      </c>
      <c r="U15" s="371">
        <v>0</v>
      </c>
      <c r="V15" s="370">
        <v>0</v>
      </c>
      <c r="W15" s="371">
        <v>0</v>
      </c>
      <c r="X15" s="370">
        <v>0</v>
      </c>
      <c r="Y15" s="371">
        <v>0</v>
      </c>
      <c r="Z15" s="370">
        <v>1265.1851000000001</v>
      </c>
      <c r="AA15" s="371">
        <v>7.5317661524799018E-4</v>
      </c>
      <c r="AB15" s="370">
        <v>0</v>
      </c>
      <c r="AC15" s="371">
        <v>0</v>
      </c>
      <c r="AD15" s="370">
        <v>1265.1851000000001</v>
      </c>
      <c r="AE15" s="371">
        <v>1.2613972973292366E-4</v>
      </c>
      <c r="AF15" s="370">
        <v>2342.1032999999998</v>
      </c>
      <c r="AG15" s="371">
        <v>1.7677745473704895E-5</v>
      </c>
      <c r="AI15" s="77"/>
    </row>
    <row r="16" spans="1:35" ht="19.5">
      <c r="A16" s="372" t="s">
        <v>441</v>
      </c>
      <c r="B16" s="370">
        <v>9709.9282800000001</v>
      </c>
      <c r="C16" s="371">
        <v>1.7489340681590661E-2</v>
      </c>
      <c r="D16" s="370">
        <v>6854.2428899999995</v>
      </c>
      <c r="E16" s="371">
        <v>2.0936241670043709E-2</v>
      </c>
      <c r="F16" s="370">
        <v>1767.4607800000001</v>
      </c>
      <c r="G16" s="371">
        <v>4.0579942511817721E-3</v>
      </c>
      <c r="H16" s="370">
        <v>7149.0328300000001</v>
      </c>
      <c r="I16" s="371">
        <v>1.7171545031936363E-2</v>
      </c>
      <c r="J16" s="370">
        <v>25480.664780000003</v>
      </c>
      <c r="K16" s="371">
        <v>1.4690849238289371E-2</v>
      </c>
      <c r="L16" s="370">
        <v>446534.09425000002</v>
      </c>
      <c r="M16" s="371">
        <v>9.9355521315290535E-3</v>
      </c>
      <c r="N16" s="370">
        <v>427131.98260000005</v>
      </c>
      <c r="O16" s="371">
        <v>2.3723977952078749E-2</v>
      </c>
      <c r="P16" s="370">
        <v>426984.45664999995</v>
      </c>
      <c r="Q16" s="371">
        <v>2.0519172983786318E-2</v>
      </c>
      <c r="R16" s="370">
        <v>495824.55868000002</v>
      </c>
      <c r="S16" s="371">
        <v>1.3412271907877249E-2</v>
      </c>
      <c r="T16" s="370">
        <v>1796475.0921799999</v>
      </c>
      <c r="U16" s="371">
        <v>1.4880805968308585E-2</v>
      </c>
      <c r="V16" s="370">
        <v>100169.17094</v>
      </c>
      <c r="W16" s="371">
        <v>2.5182973999842956E-2</v>
      </c>
      <c r="X16" s="370">
        <v>81190.365739999994</v>
      </c>
      <c r="Y16" s="371">
        <v>7.2593010507492242E-2</v>
      </c>
      <c r="Z16" s="370">
        <v>82303.922420000003</v>
      </c>
      <c r="AA16" s="371">
        <v>4.8996300786287139E-2</v>
      </c>
      <c r="AB16" s="370">
        <v>166820.29689</v>
      </c>
      <c r="AC16" s="371">
        <v>5.126397068288107E-2</v>
      </c>
      <c r="AD16" s="370">
        <v>430483.75598999998</v>
      </c>
      <c r="AE16" s="371">
        <v>4.2919494258185982E-2</v>
      </c>
      <c r="AF16" s="370">
        <v>2252439.5129499999</v>
      </c>
      <c r="AG16" s="371">
        <v>1.7000980445587486E-2</v>
      </c>
      <c r="AI16" s="77"/>
    </row>
    <row r="17" spans="1:35" ht="19.5">
      <c r="A17" s="373" t="s">
        <v>442</v>
      </c>
      <c r="B17" s="370">
        <v>0</v>
      </c>
      <c r="C17" s="371">
        <v>0</v>
      </c>
      <c r="D17" s="370">
        <v>4072.8968300000001</v>
      </c>
      <c r="E17" s="371">
        <v>1.2440637674868702E-2</v>
      </c>
      <c r="F17" s="370">
        <v>0</v>
      </c>
      <c r="G17" s="371">
        <v>0</v>
      </c>
      <c r="H17" s="370">
        <v>0</v>
      </c>
      <c r="I17" s="371">
        <v>0</v>
      </c>
      <c r="J17" s="370">
        <v>4072.8968300000001</v>
      </c>
      <c r="K17" s="371">
        <v>2.3482241852497182E-3</v>
      </c>
      <c r="L17" s="370">
        <v>6292.8975199999995</v>
      </c>
      <c r="M17" s="371">
        <v>1.4001934493567485E-4</v>
      </c>
      <c r="N17" s="370">
        <v>37444.709729999995</v>
      </c>
      <c r="O17" s="371">
        <v>2.0797727733921942E-3</v>
      </c>
      <c r="P17" s="370">
        <v>30645.625309999999</v>
      </c>
      <c r="Q17" s="371">
        <v>1.4727067394109796E-3</v>
      </c>
      <c r="R17" s="370">
        <v>18416.671050000001</v>
      </c>
      <c r="S17" s="371">
        <v>4.9817903416911726E-4</v>
      </c>
      <c r="T17" s="370">
        <v>92799.903609999994</v>
      </c>
      <c r="U17" s="371">
        <v>7.6869273919205811E-4</v>
      </c>
      <c r="V17" s="370">
        <v>0</v>
      </c>
      <c r="W17" s="371">
        <v>0</v>
      </c>
      <c r="X17" s="370">
        <v>0</v>
      </c>
      <c r="Y17" s="371">
        <v>0</v>
      </c>
      <c r="Z17" s="370">
        <v>0</v>
      </c>
      <c r="AA17" s="371">
        <v>0</v>
      </c>
      <c r="AB17" s="370">
        <v>0</v>
      </c>
      <c r="AC17" s="371">
        <v>0</v>
      </c>
      <c r="AD17" s="370">
        <v>0</v>
      </c>
      <c r="AE17" s="371">
        <v>0</v>
      </c>
      <c r="AF17" s="370">
        <v>96872.800439999992</v>
      </c>
      <c r="AG17" s="371">
        <v>7.3117727535900216E-4</v>
      </c>
      <c r="AH17" s="134"/>
      <c r="AI17" s="77"/>
    </row>
    <row r="18" spans="1:35" ht="19.5">
      <c r="A18" s="373" t="s">
        <v>443</v>
      </c>
      <c r="B18" s="370">
        <v>1932.40013</v>
      </c>
      <c r="C18" s="371">
        <v>3.4806028666897718E-3</v>
      </c>
      <c r="D18" s="370">
        <v>1374.7439999999999</v>
      </c>
      <c r="E18" s="371">
        <v>4.1991468759349105E-3</v>
      </c>
      <c r="F18" s="370">
        <v>11000.030339999999</v>
      </c>
      <c r="G18" s="371">
        <v>2.5255474060671981E-2</v>
      </c>
      <c r="H18" s="370">
        <v>9369.1930900000007</v>
      </c>
      <c r="I18" s="371">
        <v>2.2504235871279667E-2</v>
      </c>
      <c r="J18" s="370">
        <v>23676.367559999999</v>
      </c>
      <c r="K18" s="371">
        <v>1.3650583661667132E-2</v>
      </c>
      <c r="L18" s="370">
        <v>114886.55082999999</v>
      </c>
      <c r="M18" s="371">
        <v>2.556269117367688E-3</v>
      </c>
      <c r="N18" s="370">
        <v>124228.25275</v>
      </c>
      <c r="O18" s="371">
        <v>6.8999476726757901E-3</v>
      </c>
      <c r="P18" s="370">
        <v>293767.75045999995</v>
      </c>
      <c r="Q18" s="371">
        <v>1.411730847544076E-2</v>
      </c>
      <c r="R18" s="370">
        <v>126977.84745</v>
      </c>
      <c r="S18" s="371">
        <v>3.4348064985129062E-3</v>
      </c>
      <c r="T18" s="370">
        <v>659860.40148999996</v>
      </c>
      <c r="U18" s="371">
        <v>5.465845111622087E-3</v>
      </c>
      <c r="V18" s="370">
        <v>25079.489750000001</v>
      </c>
      <c r="W18" s="371">
        <v>6.305094994565579E-3</v>
      </c>
      <c r="X18" s="370">
        <v>20063.591800000002</v>
      </c>
      <c r="Y18" s="371">
        <v>1.7939031522774308E-2</v>
      </c>
      <c r="Z18" s="370">
        <v>25079.489750000001</v>
      </c>
      <c r="AA18" s="371">
        <v>1.4930056639183993E-2</v>
      </c>
      <c r="AB18" s="370">
        <v>22671.85873</v>
      </c>
      <c r="AC18" s="371">
        <v>6.9670748879407619E-3</v>
      </c>
      <c r="AD18" s="370">
        <v>92894.430030000018</v>
      </c>
      <c r="AE18" s="371">
        <v>9.2616315965768081E-3</v>
      </c>
      <c r="AF18" s="370">
        <v>776431.19908000005</v>
      </c>
      <c r="AG18" s="371">
        <v>5.8603534332493934E-3</v>
      </c>
    </row>
    <row r="19" spans="1:35" ht="19.5">
      <c r="A19" s="374" t="s">
        <v>444</v>
      </c>
      <c r="B19" s="370">
        <v>0</v>
      </c>
      <c r="C19" s="371">
        <v>0</v>
      </c>
      <c r="D19" s="370">
        <v>0</v>
      </c>
      <c r="E19" s="371">
        <v>0</v>
      </c>
      <c r="F19" s="370">
        <v>0</v>
      </c>
      <c r="G19" s="371">
        <v>0</v>
      </c>
      <c r="H19" s="370">
        <v>0</v>
      </c>
      <c r="I19" s="371">
        <v>0</v>
      </c>
      <c r="J19" s="370">
        <v>0</v>
      </c>
      <c r="K19" s="371">
        <v>0</v>
      </c>
      <c r="L19" s="370">
        <v>0</v>
      </c>
      <c r="M19" s="371">
        <v>0</v>
      </c>
      <c r="N19" s="370">
        <v>0</v>
      </c>
      <c r="O19" s="371">
        <v>0</v>
      </c>
      <c r="P19" s="370">
        <v>0</v>
      </c>
      <c r="Q19" s="371">
        <v>0</v>
      </c>
      <c r="R19" s="370">
        <v>199872.4</v>
      </c>
      <c r="S19" s="371">
        <v>5.4066361352022663E-3</v>
      </c>
      <c r="T19" s="370">
        <v>199872.4</v>
      </c>
      <c r="U19" s="371">
        <v>1.6556101533313945E-3</v>
      </c>
      <c r="V19" s="370">
        <v>49996.6</v>
      </c>
      <c r="W19" s="371">
        <v>1.256936706239398E-2</v>
      </c>
      <c r="X19" s="370">
        <v>0</v>
      </c>
      <c r="Y19" s="371">
        <v>0</v>
      </c>
      <c r="Z19" s="370">
        <v>0</v>
      </c>
      <c r="AA19" s="371">
        <v>0</v>
      </c>
      <c r="AB19" s="370">
        <v>80000</v>
      </c>
      <c r="AC19" s="371">
        <v>2.4584044814011639E-2</v>
      </c>
      <c r="AD19" s="370">
        <v>129996.6</v>
      </c>
      <c r="AE19" s="371">
        <v>1.2960740677549067E-2</v>
      </c>
      <c r="AF19" s="370">
        <v>329869</v>
      </c>
      <c r="AG19" s="371">
        <v>2.4897877995669788E-3</v>
      </c>
    </row>
    <row r="20" spans="1:35" ht="17.25" customHeight="1">
      <c r="A20" s="365" t="s">
        <v>445</v>
      </c>
      <c r="B20" s="370">
        <v>59403.291239999999</v>
      </c>
      <c r="C20" s="371">
        <v>0.10699609390978018</v>
      </c>
      <c r="D20" s="370">
        <v>19000.05932</v>
      </c>
      <c r="E20" s="371">
        <v>5.8035561338078925E-2</v>
      </c>
      <c r="F20" s="370">
        <v>31000.020489999999</v>
      </c>
      <c r="G20" s="371">
        <v>7.1174368539559399E-2</v>
      </c>
      <c r="H20" s="370">
        <v>18000.375350000002</v>
      </c>
      <c r="I20" s="371">
        <v>4.3235814307245567E-2</v>
      </c>
      <c r="J20" s="370">
        <v>127403.74639999999</v>
      </c>
      <c r="K20" s="371">
        <v>7.3454489783356905E-2</v>
      </c>
      <c r="L20" s="370">
        <v>464018.70366</v>
      </c>
      <c r="M20" s="371">
        <v>1.0324591290082574E-2</v>
      </c>
      <c r="N20" s="370">
        <v>400001.76880999998</v>
      </c>
      <c r="O20" s="371">
        <v>2.2217098064810051E-2</v>
      </c>
      <c r="P20" s="370">
        <v>0</v>
      </c>
      <c r="Q20" s="371">
        <v>0</v>
      </c>
      <c r="R20" s="370">
        <v>342678.84536000004</v>
      </c>
      <c r="S20" s="371">
        <v>9.2696131536558601E-3</v>
      </c>
      <c r="T20" s="370">
        <v>1206699.3178300001</v>
      </c>
      <c r="U20" s="371">
        <v>9.9954953391134301E-3</v>
      </c>
      <c r="V20" s="370">
        <v>344012.0405</v>
      </c>
      <c r="W20" s="371">
        <v>8.6486153276975716E-2</v>
      </c>
      <c r="X20" s="370">
        <v>75000.024109999998</v>
      </c>
      <c r="Y20" s="371">
        <v>6.7058172341710173E-2</v>
      </c>
      <c r="Z20" s="370">
        <v>0</v>
      </c>
      <c r="AA20" s="371">
        <v>0</v>
      </c>
      <c r="AB20" s="370">
        <v>95000.039040000003</v>
      </c>
      <c r="AC20" s="371">
        <v>2.919356521365269E-2</v>
      </c>
      <c r="AD20" s="370">
        <v>514012.10365</v>
      </c>
      <c r="AE20" s="371">
        <v>5.1247321703253183E-2</v>
      </c>
      <c r="AF20" s="370">
        <v>1848115.1678800001</v>
      </c>
      <c r="AG20" s="371">
        <v>1.3949218014370261E-2</v>
      </c>
    </row>
    <row r="21" spans="1:35" ht="19.5">
      <c r="A21" s="372" t="s">
        <v>446</v>
      </c>
      <c r="B21" s="370">
        <v>137354.82386999999</v>
      </c>
      <c r="C21" s="371">
        <v>0.24740093228807158</v>
      </c>
      <c r="D21" s="370">
        <v>99079.915970000002</v>
      </c>
      <c r="E21" s="371">
        <v>0.30263897832128667</v>
      </c>
      <c r="F21" s="370">
        <v>121391.44121999999</v>
      </c>
      <c r="G21" s="371">
        <v>0.27870817626483907</v>
      </c>
      <c r="H21" s="370">
        <v>143714.99341</v>
      </c>
      <c r="I21" s="371">
        <v>0.34519473329992423</v>
      </c>
      <c r="J21" s="370">
        <v>501541.17446999997</v>
      </c>
      <c r="K21" s="371">
        <v>0.28916301221138535</v>
      </c>
      <c r="L21" s="370">
        <v>9369449.5803799983</v>
      </c>
      <c r="M21" s="371">
        <v>0.20847378945599626</v>
      </c>
      <c r="N21" s="370">
        <v>4607424.2001899993</v>
      </c>
      <c r="O21" s="371">
        <v>0.25590785657356113</v>
      </c>
      <c r="P21" s="370">
        <v>5098021.8023000006</v>
      </c>
      <c r="Q21" s="371">
        <v>0.24499063047218728</v>
      </c>
      <c r="R21" s="370">
        <v>10640470.06718</v>
      </c>
      <c r="S21" s="371">
        <v>0.28782938495136634</v>
      </c>
      <c r="T21" s="370">
        <v>29715365.650049999</v>
      </c>
      <c r="U21" s="371">
        <v>0.24614234421649878</v>
      </c>
      <c r="V21" s="370">
        <v>312190.01158999995</v>
      </c>
      <c r="W21" s="371">
        <v>7.8485954022628354E-2</v>
      </c>
      <c r="X21" s="370">
        <v>100746.20848999999</v>
      </c>
      <c r="Y21" s="371">
        <v>9.007805919885703E-2</v>
      </c>
      <c r="Z21" s="370">
        <v>100584.93634</v>
      </c>
      <c r="AA21" s="371">
        <v>5.9879160683678434E-2</v>
      </c>
      <c r="AB21" s="370">
        <v>191565.85331999999</v>
      </c>
      <c r="AC21" s="371">
        <v>5.886829403566575E-2</v>
      </c>
      <c r="AD21" s="370">
        <v>705087.00973999989</v>
      </c>
      <c r="AE21" s="371">
        <v>7.0297606924709211E-2</v>
      </c>
      <c r="AF21" s="370">
        <v>30921993.834259998</v>
      </c>
      <c r="AG21" s="371">
        <v>0.23339326516534109</v>
      </c>
    </row>
    <row r="22" spans="1:35" ht="19.5">
      <c r="A22" s="372" t="s">
        <v>447</v>
      </c>
      <c r="B22" s="370">
        <v>59189.759380000003</v>
      </c>
      <c r="C22" s="371">
        <v>0.10661148432892407</v>
      </c>
      <c r="D22" s="370">
        <v>44421.739070000003</v>
      </c>
      <c r="E22" s="371">
        <v>0.13568592177117067</v>
      </c>
      <c r="F22" s="370">
        <v>43838.526100000003</v>
      </c>
      <c r="G22" s="371">
        <v>0.10065088227535214</v>
      </c>
      <c r="H22" s="370">
        <v>49167.746249999997</v>
      </c>
      <c r="I22" s="371">
        <v>0.11809795659459787</v>
      </c>
      <c r="J22" s="370">
        <v>196617.77080000003</v>
      </c>
      <c r="K22" s="371">
        <v>0.11335975938345727</v>
      </c>
      <c r="L22" s="370">
        <v>3382176.6213499997</v>
      </c>
      <c r="M22" s="371">
        <v>7.5254706353168291E-2</v>
      </c>
      <c r="N22" s="370">
        <v>2079234.3507000001</v>
      </c>
      <c r="O22" s="371">
        <v>0.11548587299164137</v>
      </c>
      <c r="P22" s="370">
        <v>2463831.85604</v>
      </c>
      <c r="Q22" s="371">
        <v>0.1184019494613331</v>
      </c>
      <c r="R22" s="370">
        <v>2481766.8004200002</v>
      </c>
      <c r="S22" s="371">
        <v>6.7132881089615598E-2</v>
      </c>
      <c r="T22" s="370">
        <v>10407009.62851</v>
      </c>
      <c r="U22" s="371">
        <v>8.6204752666094661E-2</v>
      </c>
      <c r="V22" s="370">
        <v>0</v>
      </c>
      <c r="W22" s="371">
        <v>0</v>
      </c>
      <c r="X22" s="370">
        <v>0</v>
      </c>
      <c r="Y22" s="371">
        <v>0</v>
      </c>
      <c r="Z22" s="370">
        <v>0</v>
      </c>
      <c r="AA22" s="371">
        <v>0</v>
      </c>
      <c r="AB22" s="370">
        <v>0</v>
      </c>
      <c r="AC22" s="371">
        <v>0</v>
      </c>
      <c r="AD22" s="370">
        <v>0</v>
      </c>
      <c r="AE22" s="371">
        <v>0</v>
      </c>
      <c r="AF22" s="370">
        <v>10603627.39931</v>
      </c>
      <c r="AG22" s="371">
        <v>8.003414121956344E-2</v>
      </c>
    </row>
    <row r="23" spans="1:35" ht="19.5">
      <c r="A23" s="372" t="s">
        <v>448</v>
      </c>
      <c r="B23" s="370">
        <v>11667.72359</v>
      </c>
      <c r="C23" s="371">
        <v>2.1015684870140161E-2</v>
      </c>
      <c r="D23" s="370">
        <v>17992.245129999999</v>
      </c>
      <c r="E23" s="371">
        <v>5.4957199252147745E-2</v>
      </c>
      <c r="F23" s="370">
        <v>13685.85699</v>
      </c>
      <c r="G23" s="371">
        <v>3.1421986624176106E-2</v>
      </c>
      <c r="H23" s="370">
        <v>14036.73425</v>
      </c>
      <c r="I23" s="371">
        <v>3.3715387802352351E-2</v>
      </c>
      <c r="J23" s="370">
        <v>57382.559959999999</v>
      </c>
      <c r="K23" s="371">
        <v>3.3083851797349385E-2</v>
      </c>
      <c r="L23" s="370">
        <v>2612664.3341700002</v>
      </c>
      <c r="M23" s="371">
        <v>5.8132767527935926E-2</v>
      </c>
      <c r="N23" s="370">
        <v>982031.56742999994</v>
      </c>
      <c r="O23" s="371">
        <v>5.4544487893739509E-2</v>
      </c>
      <c r="P23" s="370">
        <v>586774.89489</v>
      </c>
      <c r="Q23" s="371">
        <v>2.8198065253368855E-2</v>
      </c>
      <c r="R23" s="370">
        <v>1435606.93206</v>
      </c>
      <c r="S23" s="371">
        <v>3.883379753694087E-2</v>
      </c>
      <c r="T23" s="370">
        <v>5617077.7285500001</v>
      </c>
      <c r="U23" s="371">
        <v>4.6528139550228172E-2</v>
      </c>
      <c r="V23" s="370">
        <v>275377.27931999997</v>
      </c>
      <c r="W23" s="371">
        <v>6.9231069801075976E-2</v>
      </c>
      <c r="X23" s="370">
        <v>82013.520220000006</v>
      </c>
      <c r="Y23" s="371">
        <v>7.3329000070678677E-2</v>
      </c>
      <c r="Z23" s="370">
        <v>71341.865510000003</v>
      </c>
      <c r="AA23" s="371">
        <v>4.2470484983026698E-2</v>
      </c>
      <c r="AB23" s="370">
        <v>128520.11951</v>
      </c>
      <c r="AC23" s="371">
        <v>3.9494304719199645E-2</v>
      </c>
      <c r="AD23" s="370">
        <v>557252.78455999994</v>
      </c>
      <c r="AE23" s="371">
        <v>5.5558444086416706E-2</v>
      </c>
      <c r="AF23" s="370">
        <v>6231713.0730699999</v>
      </c>
      <c r="AG23" s="371">
        <v>4.7035772320926587E-2</v>
      </c>
    </row>
    <row r="24" spans="1:35" ht="19.5">
      <c r="A24" s="372" t="s">
        <v>440</v>
      </c>
      <c r="B24" s="370">
        <v>0</v>
      </c>
      <c r="C24" s="371">
        <v>0</v>
      </c>
      <c r="D24" s="370">
        <v>0</v>
      </c>
      <c r="E24" s="371">
        <v>0</v>
      </c>
      <c r="F24" s="370">
        <v>0</v>
      </c>
      <c r="G24" s="371">
        <v>0</v>
      </c>
      <c r="H24" s="370">
        <v>0</v>
      </c>
      <c r="I24" s="371">
        <v>0</v>
      </c>
      <c r="J24" s="370">
        <v>0</v>
      </c>
      <c r="K24" s="371">
        <v>0</v>
      </c>
      <c r="L24" s="370">
        <v>0</v>
      </c>
      <c r="M24" s="371">
        <v>0</v>
      </c>
      <c r="N24" s="370">
        <v>0</v>
      </c>
      <c r="O24" s="371">
        <v>0</v>
      </c>
      <c r="P24" s="370">
        <v>0</v>
      </c>
      <c r="Q24" s="371">
        <v>0</v>
      </c>
      <c r="R24" s="370">
        <v>0</v>
      </c>
      <c r="S24" s="371">
        <v>0</v>
      </c>
      <c r="T24" s="370">
        <v>0</v>
      </c>
      <c r="U24" s="371">
        <v>0</v>
      </c>
      <c r="V24" s="370">
        <v>0</v>
      </c>
      <c r="W24" s="371">
        <v>0</v>
      </c>
      <c r="X24" s="370">
        <v>0</v>
      </c>
      <c r="Y24" s="371">
        <v>0</v>
      </c>
      <c r="Z24" s="370">
        <v>0</v>
      </c>
      <c r="AA24" s="371">
        <v>0</v>
      </c>
      <c r="AB24" s="370">
        <v>0</v>
      </c>
      <c r="AC24" s="371">
        <v>0</v>
      </c>
      <c r="AD24" s="370">
        <v>0</v>
      </c>
      <c r="AE24" s="371">
        <v>0</v>
      </c>
      <c r="AF24" s="370">
        <v>0</v>
      </c>
      <c r="AG24" s="371">
        <v>0</v>
      </c>
    </row>
    <row r="25" spans="1:35" ht="19.5">
      <c r="A25" s="372" t="s">
        <v>449</v>
      </c>
      <c r="B25" s="370">
        <v>0</v>
      </c>
      <c r="C25" s="371">
        <v>0</v>
      </c>
      <c r="D25" s="370">
        <v>0</v>
      </c>
      <c r="E25" s="371">
        <v>0</v>
      </c>
      <c r="F25" s="370">
        <v>0</v>
      </c>
      <c r="G25" s="371">
        <v>0</v>
      </c>
      <c r="H25" s="370">
        <v>0</v>
      </c>
      <c r="I25" s="371">
        <v>0</v>
      </c>
      <c r="J25" s="370">
        <v>0</v>
      </c>
      <c r="K25" s="371">
        <v>0</v>
      </c>
      <c r="L25" s="370">
        <v>0</v>
      </c>
      <c r="M25" s="371">
        <v>0</v>
      </c>
      <c r="N25" s="370">
        <v>48461.824689999994</v>
      </c>
      <c r="O25" s="371">
        <v>2.691690876119061E-3</v>
      </c>
      <c r="P25" s="370">
        <v>0</v>
      </c>
      <c r="Q25" s="371">
        <v>0</v>
      </c>
      <c r="R25" s="370">
        <v>0</v>
      </c>
      <c r="S25" s="371">
        <v>0</v>
      </c>
      <c r="T25" s="370">
        <v>48461.824689999994</v>
      </c>
      <c r="U25" s="371">
        <v>4.0142555453244195E-4</v>
      </c>
      <c r="V25" s="370">
        <v>0</v>
      </c>
      <c r="W25" s="371">
        <v>0</v>
      </c>
      <c r="X25" s="370">
        <v>18732.688269999999</v>
      </c>
      <c r="Y25" s="371">
        <v>1.674905912817836E-2</v>
      </c>
      <c r="Z25" s="370">
        <v>29243.070829999997</v>
      </c>
      <c r="AA25" s="371">
        <v>1.7408675700651733E-2</v>
      </c>
      <c r="AB25" s="370">
        <v>0</v>
      </c>
      <c r="AC25" s="371">
        <v>0</v>
      </c>
      <c r="AD25" s="370">
        <v>47975.759099999996</v>
      </c>
      <c r="AE25" s="371">
        <v>4.7832125802033647E-3</v>
      </c>
      <c r="AF25" s="370">
        <v>96437.58378999999</v>
      </c>
      <c r="AG25" s="371">
        <v>7.2789234374876161E-4</v>
      </c>
    </row>
    <row r="26" spans="1:35" ht="19.5">
      <c r="A26" s="373" t="s">
        <v>442</v>
      </c>
      <c r="B26" s="370">
        <v>4996.3707800000002</v>
      </c>
      <c r="C26" s="371">
        <v>8.9993693282938315E-3</v>
      </c>
      <c r="D26" s="370">
        <v>3138.0548900000003</v>
      </c>
      <c r="E26" s="371">
        <v>9.585168866244019E-3</v>
      </c>
      <c r="F26" s="370">
        <v>7860.8066100000005</v>
      </c>
      <c r="G26" s="371">
        <v>1.8047986350809817E-2</v>
      </c>
      <c r="H26" s="370">
        <v>0</v>
      </c>
      <c r="I26" s="371">
        <v>0</v>
      </c>
      <c r="J26" s="370">
        <v>15995.23228</v>
      </c>
      <c r="K26" s="371">
        <v>9.2220335688156865E-3</v>
      </c>
      <c r="L26" s="370">
        <v>217504.49100000001</v>
      </c>
      <c r="M26" s="371">
        <v>4.8395570170332892E-3</v>
      </c>
      <c r="N26" s="370">
        <v>405313.17702999996</v>
      </c>
      <c r="O26" s="371">
        <v>2.2512106953488313E-2</v>
      </c>
      <c r="P26" s="370">
        <v>589763.40973000007</v>
      </c>
      <c r="Q26" s="371">
        <v>2.8341681378058002E-2</v>
      </c>
      <c r="R26" s="370">
        <v>405552.09127999999</v>
      </c>
      <c r="S26" s="371">
        <v>1.0970362048093162E-2</v>
      </c>
      <c r="T26" s="370">
        <v>1618133.1690400001</v>
      </c>
      <c r="U26" s="371">
        <v>1.340353997903127E-2</v>
      </c>
      <c r="V26" s="370">
        <v>0</v>
      </c>
      <c r="W26" s="371">
        <v>0</v>
      </c>
      <c r="X26" s="370">
        <v>0</v>
      </c>
      <c r="Y26" s="371">
        <v>0</v>
      </c>
      <c r="Z26" s="370">
        <v>0</v>
      </c>
      <c r="AA26" s="371">
        <v>0</v>
      </c>
      <c r="AB26" s="370">
        <v>0</v>
      </c>
      <c r="AC26" s="371">
        <v>0</v>
      </c>
      <c r="AD26" s="370">
        <v>0</v>
      </c>
      <c r="AE26" s="371">
        <v>0</v>
      </c>
      <c r="AF26" s="370">
        <v>1634128.4013200002</v>
      </c>
      <c r="AG26" s="371">
        <v>1.2334087036164138E-2</v>
      </c>
    </row>
    <row r="27" spans="1:35" ht="39">
      <c r="A27" s="373" t="s">
        <v>450</v>
      </c>
      <c r="B27" s="370">
        <v>61500.970119999998</v>
      </c>
      <c r="C27" s="371">
        <v>0.11077439376071352</v>
      </c>
      <c r="D27" s="370">
        <v>33527.876879999996</v>
      </c>
      <c r="E27" s="371">
        <v>0.10241068843172423</v>
      </c>
      <c r="F27" s="370">
        <v>56006.251520000005</v>
      </c>
      <c r="G27" s="371">
        <v>0.12858732101450102</v>
      </c>
      <c r="H27" s="370">
        <v>73047.019370000009</v>
      </c>
      <c r="I27" s="371">
        <v>0.17545452824010641</v>
      </c>
      <c r="J27" s="370">
        <v>224082.11788999999</v>
      </c>
      <c r="K27" s="371">
        <v>0.12919429847460109</v>
      </c>
      <c r="L27" s="370">
        <v>3157104.1338599999</v>
      </c>
      <c r="M27" s="371">
        <v>7.0246758557858793E-2</v>
      </c>
      <c r="N27" s="370">
        <v>1092383.2803399998</v>
      </c>
      <c r="O27" s="371">
        <v>6.0673697858572899E-2</v>
      </c>
      <c r="P27" s="370">
        <v>1457651.64164</v>
      </c>
      <c r="Q27" s="371">
        <v>7.0048934379427302E-2</v>
      </c>
      <c r="R27" s="370">
        <v>5608073.3946099998</v>
      </c>
      <c r="S27" s="371">
        <v>0.15170084646086635</v>
      </c>
      <c r="T27" s="370">
        <v>11315212.450449999</v>
      </c>
      <c r="U27" s="371">
        <v>9.3727701373810632E-2</v>
      </c>
      <c r="V27" s="370">
        <v>36812.73227</v>
      </c>
      <c r="W27" s="371">
        <v>9.2548842215523855E-3</v>
      </c>
      <c r="X27" s="370">
        <v>0</v>
      </c>
      <c r="Y27" s="371">
        <v>0</v>
      </c>
      <c r="Z27" s="370">
        <v>0</v>
      </c>
      <c r="AA27" s="371">
        <v>0</v>
      </c>
      <c r="AB27" s="370">
        <v>63045.733810000005</v>
      </c>
      <c r="AC27" s="371">
        <v>1.9373989316466108E-2</v>
      </c>
      <c r="AD27" s="370">
        <v>99858.466080000013</v>
      </c>
      <c r="AE27" s="371">
        <v>9.9559502580891333E-3</v>
      </c>
      <c r="AF27" s="370">
        <v>11639153.03442</v>
      </c>
      <c r="AG27" s="371">
        <v>8.7850089648896679E-2</v>
      </c>
    </row>
    <row r="28" spans="1:35" ht="19.5" customHeight="1">
      <c r="A28" s="374" t="s">
        <v>444</v>
      </c>
      <c r="B28" s="370">
        <v>0</v>
      </c>
      <c r="C28" s="371">
        <v>0</v>
      </c>
      <c r="D28" s="370">
        <v>0</v>
      </c>
      <c r="E28" s="371">
        <v>0</v>
      </c>
      <c r="F28" s="370">
        <v>0</v>
      </c>
      <c r="G28" s="371">
        <v>0</v>
      </c>
      <c r="H28" s="370">
        <v>7463.4935400000004</v>
      </c>
      <c r="I28" s="371">
        <v>1.7926860662867614E-2</v>
      </c>
      <c r="J28" s="370">
        <v>7463.4935400000004</v>
      </c>
      <c r="K28" s="371">
        <v>4.3030689871619053E-3</v>
      </c>
      <c r="L28" s="370">
        <v>0</v>
      </c>
      <c r="M28" s="371">
        <v>0</v>
      </c>
      <c r="N28" s="370">
        <v>0</v>
      </c>
      <c r="O28" s="371">
        <v>0</v>
      </c>
      <c r="P28" s="370">
        <v>0</v>
      </c>
      <c r="Q28" s="371">
        <v>0</v>
      </c>
      <c r="R28" s="370">
        <v>709470.84881</v>
      </c>
      <c r="S28" s="371">
        <v>1.9191497815850361E-2</v>
      </c>
      <c r="T28" s="370">
        <v>709470.84881</v>
      </c>
      <c r="U28" s="371">
        <v>5.8767850928016004E-3</v>
      </c>
      <c r="V28" s="370">
        <v>0</v>
      </c>
      <c r="W28" s="371">
        <v>0</v>
      </c>
      <c r="X28" s="370">
        <v>0</v>
      </c>
      <c r="Y28" s="371">
        <v>0</v>
      </c>
      <c r="Z28" s="370">
        <v>0</v>
      </c>
      <c r="AA28" s="371">
        <v>0</v>
      </c>
      <c r="AB28" s="370">
        <v>0</v>
      </c>
      <c r="AC28" s="371">
        <v>0</v>
      </c>
      <c r="AD28" s="370">
        <v>0</v>
      </c>
      <c r="AE28" s="371">
        <v>0</v>
      </c>
      <c r="AF28" s="370">
        <v>716934.34235000005</v>
      </c>
      <c r="AG28" s="371">
        <v>5.4112825960414756E-3</v>
      </c>
    </row>
    <row r="29" spans="1:35" ht="19.5">
      <c r="A29" s="372" t="s">
        <v>445</v>
      </c>
      <c r="B29" s="370">
        <v>0</v>
      </c>
      <c r="C29" s="371">
        <v>0</v>
      </c>
      <c r="D29" s="370">
        <v>0</v>
      </c>
      <c r="E29" s="371">
        <v>0</v>
      </c>
      <c r="F29" s="370">
        <v>0</v>
      </c>
      <c r="G29" s="371">
        <v>0</v>
      </c>
      <c r="H29" s="370">
        <v>0</v>
      </c>
      <c r="I29" s="371">
        <v>0</v>
      </c>
      <c r="J29" s="370">
        <v>0</v>
      </c>
      <c r="K29" s="371">
        <v>0</v>
      </c>
      <c r="L29" s="370">
        <v>0</v>
      </c>
      <c r="M29" s="371">
        <v>0</v>
      </c>
      <c r="N29" s="370">
        <v>0</v>
      </c>
      <c r="O29" s="371">
        <v>0</v>
      </c>
      <c r="P29" s="370">
        <v>0</v>
      </c>
      <c r="Q29" s="371">
        <v>0</v>
      </c>
      <c r="R29" s="370">
        <v>0</v>
      </c>
      <c r="S29" s="371">
        <v>0</v>
      </c>
      <c r="T29" s="370">
        <v>0</v>
      </c>
      <c r="U29" s="371">
        <v>0</v>
      </c>
      <c r="V29" s="370">
        <v>0</v>
      </c>
      <c r="W29" s="371">
        <v>0</v>
      </c>
      <c r="X29" s="370">
        <v>0</v>
      </c>
      <c r="Y29" s="371">
        <v>0</v>
      </c>
      <c r="Z29" s="370">
        <v>0</v>
      </c>
      <c r="AA29" s="371">
        <v>0</v>
      </c>
      <c r="AB29" s="370">
        <v>0</v>
      </c>
      <c r="AC29" s="371">
        <v>0</v>
      </c>
      <c r="AD29" s="370">
        <v>0</v>
      </c>
      <c r="AE29" s="371">
        <v>0</v>
      </c>
      <c r="AF29" s="370">
        <v>0</v>
      </c>
      <c r="AG29" s="371">
        <v>0</v>
      </c>
    </row>
    <row r="30" spans="1:35" ht="19.5">
      <c r="A30" s="372" t="s">
        <v>451</v>
      </c>
      <c r="B30" s="370">
        <v>0</v>
      </c>
      <c r="C30" s="371">
        <v>0</v>
      </c>
      <c r="D30" s="370">
        <v>0</v>
      </c>
      <c r="E30" s="371">
        <v>0</v>
      </c>
      <c r="F30" s="370">
        <v>0</v>
      </c>
      <c r="G30" s="371">
        <v>0</v>
      </c>
      <c r="H30" s="370">
        <v>0</v>
      </c>
      <c r="I30" s="371">
        <v>0</v>
      </c>
      <c r="J30" s="370">
        <v>0</v>
      </c>
      <c r="K30" s="371">
        <v>0</v>
      </c>
      <c r="L30" s="370">
        <v>1.668E-2</v>
      </c>
      <c r="M30" s="371">
        <v>3.711362954989066E-10</v>
      </c>
      <c r="N30" s="370">
        <v>0</v>
      </c>
      <c r="O30" s="371">
        <v>0</v>
      </c>
      <c r="P30" s="370">
        <v>0</v>
      </c>
      <c r="Q30" s="371">
        <v>0</v>
      </c>
      <c r="R30" s="370">
        <v>0</v>
      </c>
      <c r="S30" s="371">
        <v>0</v>
      </c>
      <c r="T30" s="370">
        <v>1.668E-2</v>
      </c>
      <c r="U30" s="371">
        <v>1.3816603671926519E-10</v>
      </c>
      <c r="V30" s="370">
        <v>0</v>
      </c>
      <c r="W30" s="371">
        <v>0</v>
      </c>
      <c r="X30" s="370">
        <v>0</v>
      </c>
      <c r="Y30" s="371">
        <v>0</v>
      </c>
      <c r="Z30" s="370">
        <v>0</v>
      </c>
      <c r="AA30" s="371">
        <v>0</v>
      </c>
      <c r="AB30" s="370">
        <v>0</v>
      </c>
      <c r="AC30" s="371">
        <v>0</v>
      </c>
      <c r="AD30" s="370">
        <v>0</v>
      </c>
      <c r="AE30" s="371">
        <v>0</v>
      </c>
      <c r="AF30" s="370">
        <v>1.668E-2</v>
      </c>
      <c r="AG30" s="371">
        <v>1.2589743351687248E-10</v>
      </c>
    </row>
    <row r="31" spans="1:35" ht="18">
      <c r="A31" s="365" t="s">
        <v>452</v>
      </c>
      <c r="B31" s="368">
        <v>565238.34545000002</v>
      </c>
      <c r="C31" s="369">
        <v>1.0180967052285665</v>
      </c>
      <c r="D31" s="368">
        <v>329813.31325000001</v>
      </c>
      <c r="E31" s="369">
        <v>1.0074126848165763</v>
      </c>
      <c r="F31" s="368">
        <v>435777.27483000001</v>
      </c>
      <c r="G31" s="369">
        <v>1.0005210277174008</v>
      </c>
      <c r="H31" s="368">
        <v>417431.60788999998</v>
      </c>
      <c r="I31" s="369">
        <v>1.0026455078730889</v>
      </c>
      <c r="J31" s="368">
        <v>1748260.5414200001</v>
      </c>
      <c r="K31" s="369">
        <v>1.0079576912534294</v>
      </c>
      <c r="L31" s="368">
        <v>45747692.321649998</v>
      </c>
      <c r="M31" s="369">
        <v>1.0179034206163642</v>
      </c>
      <c r="N31" s="368">
        <v>18058761.542490002</v>
      </c>
      <c r="O31" s="369">
        <v>1.0030287548780723</v>
      </c>
      <c r="P31" s="368">
        <v>20816055.912179999</v>
      </c>
      <c r="Q31" s="369">
        <v>1.0003367697581256</v>
      </c>
      <c r="R31" s="368">
        <v>37209776.412019998</v>
      </c>
      <c r="S31" s="369">
        <v>1.0065407816788323</v>
      </c>
      <c r="T31" s="368">
        <v>121832286.18834001</v>
      </c>
      <c r="U31" s="369">
        <v>1.0091777054610438</v>
      </c>
      <c r="V31" s="368">
        <v>4130052.0687100003</v>
      </c>
      <c r="W31" s="369">
        <v>1.0383134140804693</v>
      </c>
      <c r="X31" s="368">
        <v>1120599.55323</v>
      </c>
      <c r="Y31" s="369">
        <v>1.001937784130944</v>
      </c>
      <c r="Z31" s="368">
        <v>1683674.6337599999</v>
      </c>
      <c r="AA31" s="369">
        <v>1.0023073792398094</v>
      </c>
      <c r="AB31" s="368">
        <v>3267654.3798000002</v>
      </c>
      <c r="AC31" s="369">
        <v>1.0041520213713075</v>
      </c>
      <c r="AD31" s="368">
        <v>10201980.635499999</v>
      </c>
      <c r="AE31" s="369">
        <v>1.017143720790334</v>
      </c>
      <c r="AF31" s="368">
        <v>133782527.36526</v>
      </c>
      <c r="AG31" s="369">
        <v>1.0097647988421459</v>
      </c>
    </row>
    <row r="32" spans="1:35" ht="18">
      <c r="A32" s="365" t="s">
        <v>587</v>
      </c>
      <c r="B32" s="368">
        <v>10047.131740000001</v>
      </c>
      <c r="C32" s="369">
        <v>1.8096705228566611E-2</v>
      </c>
      <c r="D32" s="368">
        <v>2426.8129399999998</v>
      </c>
      <c r="E32" s="369">
        <v>7.4126848165763327E-3</v>
      </c>
      <c r="F32" s="368">
        <v>226.93379999999999</v>
      </c>
      <c r="G32" s="369">
        <v>5.2102771740079792E-4</v>
      </c>
      <c r="H32" s="368">
        <v>1101.4048300000002</v>
      </c>
      <c r="I32" s="369">
        <v>2.6455078730890673E-3</v>
      </c>
      <c r="J32" s="368">
        <v>13802.283310000001</v>
      </c>
      <c r="K32" s="369">
        <v>7.9576912534292041E-3</v>
      </c>
      <c r="L32" s="368">
        <v>804634.46852999995</v>
      </c>
      <c r="M32" s="369">
        <v>1.7903420616364251E-2</v>
      </c>
      <c r="N32" s="368">
        <v>54530.402889999998</v>
      </c>
      <c r="O32" s="369">
        <v>3.0287548780720389E-3</v>
      </c>
      <c r="P32" s="368">
        <v>7007.85808</v>
      </c>
      <c r="Q32" s="369">
        <v>3.367697581254441E-4</v>
      </c>
      <c r="R32" s="368">
        <v>241799.46630999999</v>
      </c>
      <c r="S32" s="369">
        <v>6.5407816788324406E-3</v>
      </c>
      <c r="T32" s="368">
        <v>1107972.1958099999</v>
      </c>
      <c r="U32" s="369">
        <v>9.1777054610437253E-3</v>
      </c>
      <c r="V32" s="368">
        <v>152397.52558000002</v>
      </c>
      <c r="W32" s="369">
        <v>3.8313414080469399E-2</v>
      </c>
      <c r="X32" s="368">
        <v>2167.2803100000001</v>
      </c>
      <c r="Y32" s="369">
        <v>1.9377841309439956E-3</v>
      </c>
      <c r="Z32" s="368">
        <v>3875.9326499999997</v>
      </c>
      <c r="AA32" s="369">
        <v>2.3073792398093946E-3</v>
      </c>
      <c r="AB32" s="368">
        <v>13511.27173</v>
      </c>
      <c r="AC32" s="369">
        <v>4.1520213713076067E-3</v>
      </c>
      <c r="AD32" s="368">
        <v>171952.01027000003</v>
      </c>
      <c r="AE32" s="369">
        <v>1.7143720790333931E-2</v>
      </c>
      <c r="AF32" s="368">
        <v>1293726.48939</v>
      </c>
      <c r="AG32" s="369">
        <v>9.7647988421459449E-3</v>
      </c>
    </row>
    <row r="33" spans="1:33" ht="22.5" customHeight="1">
      <c r="A33" s="946" t="s">
        <v>454</v>
      </c>
      <c r="B33" s="947">
        <v>555191.21371000004</v>
      </c>
      <c r="C33" s="948">
        <v>1</v>
      </c>
      <c r="D33" s="947">
        <v>327386.50030999997</v>
      </c>
      <c r="E33" s="948">
        <v>1</v>
      </c>
      <c r="F33" s="1036">
        <v>435550.34102999995</v>
      </c>
      <c r="G33" s="948">
        <v>1</v>
      </c>
      <c r="H33" s="947">
        <v>416330.20306000003</v>
      </c>
      <c r="I33" s="948">
        <v>1</v>
      </c>
      <c r="J33" s="947">
        <v>1734458.2581100001</v>
      </c>
      <c r="K33" s="948">
        <v>1</v>
      </c>
      <c r="L33" s="947">
        <v>44943057.853119999</v>
      </c>
      <c r="M33" s="948">
        <v>1</v>
      </c>
      <c r="N33" s="947">
        <v>18004231.139599998</v>
      </c>
      <c r="O33" s="948">
        <v>1</v>
      </c>
      <c r="P33" s="1036">
        <v>20809048.054099999</v>
      </c>
      <c r="Q33" s="948">
        <v>1</v>
      </c>
      <c r="R33" s="947">
        <v>36967976.945709996</v>
      </c>
      <c r="S33" s="948">
        <v>1</v>
      </c>
      <c r="T33" s="947">
        <v>120724313.99252999</v>
      </c>
      <c r="U33" s="948">
        <v>1</v>
      </c>
      <c r="V33" s="947">
        <v>3977654.5431300001</v>
      </c>
      <c r="W33" s="948">
        <v>1</v>
      </c>
      <c r="X33" s="947">
        <v>1118432.2729200001</v>
      </c>
      <c r="Y33" s="948">
        <v>1</v>
      </c>
      <c r="Z33" s="1036">
        <v>1679798.7011099998</v>
      </c>
      <c r="AA33" s="948">
        <v>1</v>
      </c>
      <c r="AB33" s="947">
        <v>3254143.1080700001</v>
      </c>
      <c r="AC33" s="948">
        <v>1</v>
      </c>
      <c r="AD33" s="947">
        <v>10030028.625229999</v>
      </c>
      <c r="AE33" s="948">
        <v>1</v>
      </c>
      <c r="AF33" s="947">
        <v>132488800.87586999</v>
      </c>
      <c r="AG33" s="948">
        <v>1</v>
      </c>
    </row>
    <row r="34" spans="1:33" ht="19.5">
      <c r="A34" s="374" t="s">
        <v>455</v>
      </c>
      <c r="B34" s="370">
        <v>3354.2575499999998</v>
      </c>
      <c r="C34" s="371">
        <v>6.04162578075681E-3</v>
      </c>
      <c r="D34" s="370">
        <v>948.04259000000002</v>
      </c>
      <c r="E34" s="371">
        <v>2.8957901107782547E-3</v>
      </c>
      <c r="F34" s="370">
        <v>57.405000000000001</v>
      </c>
      <c r="G34" s="371">
        <v>1.3179877178892173E-4</v>
      </c>
      <c r="H34" s="370">
        <v>839.5009</v>
      </c>
      <c r="I34" s="371">
        <v>2.016430453110831E-3</v>
      </c>
      <c r="J34" s="370">
        <v>5199.2060399999991</v>
      </c>
      <c r="K34" s="371">
        <v>2.9975965208095916E-3</v>
      </c>
      <c r="L34" s="370">
        <v>367913.85700999998</v>
      </c>
      <c r="M34" s="371">
        <v>8.1862221794607812E-3</v>
      </c>
      <c r="N34" s="370">
        <v>28955.06984</v>
      </c>
      <c r="O34" s="371">
        <v>1.6082369536077449E-3</v>
      </c>
      <c r="P34" s="370">
        <v>1392.7929999999999</v>
      </c>
      <c r="Q34" s="371">
        <v>6.6932086291452366E-5</v>
      </c>
      <c r="R34" s="370">
        <v>47496.7</v>
      </c>
      <c r="S34" s="371">
        <v>1.2848065792118446E-3</v>
      </c>
      <c r="T34" s="370">
        <v>445758.41985000001</v>
      </c>
      <c r="U34" s="367">
        <v>3.692366559047765E-3</v>
      </c>
      <c r="V34" s="370">
        <v>15146.711080000001</v>
      </c>
      <c r="W34" s="371">
        <v>3.8079503676760012E-3</v>
      </c>
      <c r="X34" s="370">
        <v>483.20434999999998</v>
      </c>
      <c r="Y34" s="371">
        <v>4.3203720216196135E-4</v>
      </c>
      <c r="Z34" s="370">
        <v>295.95549999999997</v>
      </c>
      <c r="AA34" s="371">
        <v>1.761850987290528E-4</v>
      </c>
      <c r="AB34" s="370">
        <v>5213.8294000000005</v>
      </c>
      <c r="AC34" s="371">
        <v>1.6022126952776427E-3</v>
      </c>
      <c r="AD34" s="370">
        <v>21139.70033</v>
      </c>
      <c r="AE34" s="371">
        <v>2.1076410765991449E-3</v>
      </c>
      <c r="AF34" s="370">
        <v>472097.32622000005</v>
      </c>
      <c r="AG34" s="371">
        <v>3.5632998645848744E-3</v>
      </c>
    </row>
    <row r="35" spans="1:33" ht="28.5">
      <c r="A35" s="374" t="s">
        <v>456</v>
      </c>
      <c r="B35" s="370">
        <v>0</v>
      </c>
      <c r="C35" s="371">
        <v>0</v>
      </c>
      <c r="D35" s="370">
        <v>0</v>
      </c>
      <c r="E35" s="371">
        <v>0</v>
      </c>
      <c r="F35" s="370">
        <v>0</v>
      </c>
      <c r="G35" s="371">
        <v>0</v>
      </c>
      <c r="H35" s="370">
        <v>0</v>
      </c>
      <c r="I35" s="371">
        <v>0</v>
      </c>
      <c r="J35" s="370">
        <v>0</v>
      </c>
      <c r="K35" s="371">
        <v>0</v>
      </c>
      <c r="L35" s="370">
        <v>0</v>
      </c>
      <c r="M35" s="371">
        <v>0</v>
      </c>
      <c r="N35" s="370">
        <v>0</v>
      </c>
      <c r="O35" s="371">
        <v>0</v>
      </c>
      <c r="P35" s="370">
        <v>0</v>
      </c>
      <c r="Q35" s="371">
        <v>0</v>
      </c>
      <c r="R35" s="370">
        <v>0</v>
      </c>
      <c r="S35" s="371">
        <v>0</v>
      </c>
      <c r="T35" s="370">
        <v>0</v>
      </c>
      <c r="U35" s="367">
        <v>0</v>
      </c>
      <c r="V35" s="370">
        <v>0</v>
      </c>
      <c r="W35" s="371">
        <v>0</v>
      </c>
      <c r="X35" s="370">
        <v>0</v>
      </c>
      <c r="Y35" s="371">
        <v>0</v>
      </c>
      <c r="Z35" s="370">
        <v>0</v>
      </c>
      <c r="AA35" s="371">
        <v>0</v>
      </c>
      <c r="AB35" s="370">
        <v>0</v>
      </c>
      <c r="AC35" s="371">
        <v>0</v>
      </c>
      <c r="AD35" s="370">
        <v>0</v>
      </c>
      <c r="AE35" s="371">
        <v>0</v>
      </c>
      <c r="AF35" s="370">
        <v>0</v>
      </c>
      <c r="AG35" s="367">
        <v>0</v>
      </c>
    </row>
    <row r="36" spans="1:33" ht="12.75" customHeight="1">
      <c r="A36" s="23" t="s">
        <v>588</v>
      </c>
    </row>
    <row r="37" spans="1:33" ht="12.75" customHeight="1">
      <c r="A37" s="23"/>
    </row>
    <row r="38" spans="1:33" ht="12.75" customHeight="1">
      <c r="A38" s="621" t="s">
        <v>81</v>
      </c>
      <c r="L38" s="134"/>
    </row>
    <row r="39" spans="1:33" ht="12.75" customHeight="1"/>
    <row r="40" spans="1:33" ht="12.75" customHeight="1"/>
    <row r="41" spans="1:33" ht="12.75" customHeight="1"/>
    <row r="42" spans="1:33" ht="12.75" customHeight="1">
      <c r="F42" s="134"/>
      <c r="P42" s="134"/>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834</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8" t="s">
        <v>676</v>
      </c>
      <c r="J1" s="139" t="str">
        <f>Naslovnica!A20</f>
        <v>Kolovoz 2022.</v>
      </c>
    </row>
    <row r="2" spans="1:17" ht="12.75" customHeight="1">
      <c r="A2" s="535" t="s">
        <v>961</v>
      </c>
      <c r="I2" s="526"/>
      <c r="J2" s="537" t="str">
        <f>Naslovnica!A24</f>
        <v>August 2022</v>
      </c>
    </row>
    <row r="3" spans="1:17" ht="12.75" customHeight="1"/>
    <row r="4" spans="1:17" ht="33.75">
      <c r="A4" s="898" t="s">
        <v>572</v>
      </c>
      <c r="B4" s="899" t="s">
        <v>33</v>
      </c>
      <c r="C4" s="899" t="s">
        <v>34</v>
      </c>
      <c r="D4" s="899" t="s">
        <v>35</v>
      </c>
      <c r="E4" s="899" t="s">
        <v>222</v>
      </c>
      <c r="F4" s="899" t="s">
        <v>223</v>
      </c>
      <c r="G4" s="899" t="s">
        <v>36</v>
      </c>
      <c r="H4" s="899" t="s">
        <v>37</v>
      </c>
      <c r="I4" s="899" t="s">
        <v>38</v>
      </c>
      <c r="J4" s="899" t="s">
        <v>432</v>
      </c>
    </row>
    <row r="5" spans="1:17" ht="21.75">
      <c r="A5" s="706" t="s">
        <v>573</v>
      </c>
      <c r="B5" s="707">
        <v>53889</v>
      </c>
      <c r="C5" s="707">
        <v>106231</v>
      </c>
      <c r="D5" s="707">
        <v>35031</v>
      </c>
      <c r="E5" s="707">
        <v>3977</v>
      </c>
      <c r="F5" s="707">
        <v>2127</v>
      </c>
      <c r="G5" s="707">
        <v>27315</v>
      </c>
      <c r="H5" s="707">
        <v>42772</v>
      </c>
      <c r="I5" s="707">
        <v>93443</v>
      </c>
      <c r="J5" s="707">
        <v>364785</v>
      </c>
      <c r="K5" s="53"/>
    </row>
    <row r="6" spans="1:17" ht="22.5">
      <c r="A6" s="742" t="s">
        <v>574</v>
      </c>
      <c r="B6" s="375">
        <v>0.1477281138204696</v>
      </c>
      <c r="C6" s="375">
        <v>0.29121537343914911</v>
      </c>
      <c r="D6" s="375">
        <v>9.603190920679304E-2</v>
      </c>
      <c r="E6" s="375">
        <v>1.0902312320956179E-2</v>
      </c>
      <c r="F6" s="375">
        <v>5.8308318598626592E-3</v>
      </c>
      <c r="G6" s="375">
        <v>7.4879723672848383E-2</v>
      </c>
      <c r="H6" s="375">
        <v>0.1172526282604822</v>
      </c>
      <c r="I6" s="375">
        <v>0.25615910741943887</v>
      </c>
      <c r="J6" s="375">
        <v>1</v>
      </c>
      <c r="K6" s="53"/>
    </row>
    <row r="7" spans="1:17" ht="21.75">
      <c r="A7" s="836" t="s">
        <v>948</v>
      </c>
      <c r="B7" s="837">
        <v>162</v>
      </c>
      <c r="C7" s="837">
        <v>190</v>
      </c>
      <c r="D7" s="837">
        <v>206</v>
      </c>
      <c r="E7" s="837">
        <v>59</v>
      </c>
      <c r="F7" s="837">
        <v>33</v>
      </c>
      <c r="G7" s="837">
        <v>247</v>
      </c>
      <c r="H7" s="837">
        <v>324</v>
      </c>
      <c r="I7" s="837">
        <v>517</v>
      </c>
      <c r="J7" s="837">
        <v>1738</v>
      </c>
      <c r="K7" s="53"/>
    </row>
    <row r="8" spans="1:17" ht="22.5">
      <c r="A8" s="79" t="s">
        <v>575</v>
      </c>
      <c r="B8" s="221">
        <v>76</v>
      </c>
      <c r="C8" s="221">
        <v>21</v>
      </c>
      <c r="D8" s="221">
        <v>18</v>
      </c>
      <c r="E8" s="221">
        <v>0</v>
      </c>
      <c r="F8" s="221">
        <v>0</v>
      </c>
      <c r="G8" s="221">
        <v>4</v>
      </c>
      <c r="H8" s="221">
        <v>53</v>
      </c>
      <c r="I8" s="221">
        <v>74</v>
      </c>
      <c r="J8" s="221">
        <v>246</v>
      </c>
      <c r="K8" s="53"/>
    </row>
    <row r="9" spans="1:17" ht="22.5">
      <c r="A9" s="742" t="s">
        <v>660</v>
      </c>
      <c r="B9" s="222">
        <v>15</v>
      </c>
      <c r="C9" s="222">
        <v>6</v>
      </c>
      <c r="D9" s="222">
        <v>3</v>
      </c>
      <c r="E9" s="222">
        <v>1</v>
      </c>
      <c r="F9" s="222">
        <v>1</v>
      </c>
      <c r="G9" s="222">
        <v>1</v>
      </c>
      <c r="H9" s="222">
        <v>3</v>
      </c>
      <c r="I9" s="222">
        <v>11</v>
      </c>
      <c r="J9" s="222">
        <v>41</v>
      </c>
    </row>
    <row r="10" spans="1:17" ht="22.5">
      <c r="A10" s="742" t="s">
        <v>836</v>
      </c>
      <c r="B10" s="222">
        <v>13</v>
      </c>
      <c r="C10" s="222">
        <v>59</v>
      </c>
      <c r="D10" s="222">
        <v>2</v>
      </c>
      <c r="E10" s="222">
        <v>0</v>
      </c>
      <c r="F10" s="222">
        <v>1</v>
      </c>
      <c r="G10" s="222">
        <v>15</v>
      </c>
      <c r="H10" s="222">
        <v>8</v>
      </c>
      <c r="I10" s="222">
        <v>3</v>
      </c>
      <c r="J10" s="222">
        <v>101</v>
      </c>
    </row>
    <row r="11" spans="1:17" ht="32.25">
      <c r="A11" s="836" t="s">
        <v>949</v>
      </c>
      <c r="B11" s="837">
        <v>104</v>
      </c>
      <c r="C11" s="837">
        <v>86</v>
      </c>
      <c r="D11" s="837">
        <v>23</v>
      </c>
      <c r="E11" s="837">
        <v>1</v>
      </c>
      <c r="F11" s="837">
        <v>2</v>
      </c>
      <c r="G11" s="837">
        <v>20</v>
      </c>
      <c r="H11" s="837">
        <v>64</v>
      </c>
      <c r="I11" s="837">
        <v>88</v>
      </c>
      <c r="J11" s="837">
        <v>388</v>
      </c>
      <c r="M11" s="265"/>
      <c r="N11" s="265"/>
      <c r="O11" s="265"/>
      <c r="P11" s="265"/>
      <c r="Q11" s="265"/>
    </row>
    <row r="12" spans="1:17" ht="21.75">
      <c r="A12" s="706" t="s">
        <v>576</v>
      </c>
      <c r="B12" s="707">
        <v>53947</v>
      </c>
      <c r="C12" s="707">
        <v>106335</v>
      </c>
      <c r="D12" s="707">
        <v>35214</v>
      </c>
      <c r="E12" s="707">
        <v>4035</v>
      </c>
      <c r="F12" s="707">
        <v>2158</v>
      </c>
      <c r="G12" s="707">
        <v>27542</v>
      </c>
      <c r="H12" s="707">
        <v>43032</v>
      </c>
      <c r="I12" s="707">
        <v>93872</v>
      </c>
      <c r="J12" s="707">
        <v>366135</v>
      </c>
      <c r="M12" s="265"/>
      <c r="N12" s="265"/>
      <c r="O12" s="265"/>
      <c r="P12" s="265"/>
      <c r="Q12" s="265"/>
    </row>
    <row r="13" spans="1:17" s="265" customFormat="1" ht="22.5">
      <c r="A13" s="897" t="s">
        <v>663</v>
      </c>
      <c r="B13" s="222">
        <v>58</v>
      </c>
      <c r="C13" s="222">
        <v>104</v>
      </c>
      <c r="D13" s="222">
        <v>183</v>
      </c>
      <c r="E13" s="222">
        <v>58</v>
      </c>
      <c r="F13" s="222">
        <v>31</v>
      </c>
      <c r="G13" s="222">
        <v>227</v>
      </c>
      <c r="H13" s="222">
        <v>260</v>
      </c>
      <c r="I13" s="222">
        <v>429</v>
      </c>
      <c r="J13" s="222">
        <v>1350</v>
      </c>
    </row>
    <row r="14" spans="1:17" s="265" customFormat="1" ht="22.5">
      <c r="A14" s="1003" t="s">
        <v>1412</v>
      </c>
      <c r="B14" s="1004">
        <v>1.0762864406466122E-3</v>
      </c>
      <c r="C14" s="1004">
        <v>9.7899859739625228E-4</v>
      </c>
      <c r="D14" s="1004">
        <v>5.2239445062944867E-3</v>
      </c>
      <c r="E14" s="1004">
        <v>1.458385717877797E-2</v>
      </c>
      <c r="F14" s="1004">
        <v>1.4574518100611167E-2</v>
      </c>
      <c r="G14" s="1004">
        <v>8.3104521325279013E-3</v>
      </c>
      <c r="H14" s="1004">
        <v>6.0787431029645234E-3</v>
      </c>
      <c r="I14" s="1004">
        <v>4.5910341063535309E-3</v>
      </c>
      <c r="J14" s="1004">
        <v>3.700810066203486E-3</v>
      </c>
    </row>
    <row r="15" spans="1:17" ht="21.75" customHeight="1">
      <c r="A15" s="742" t="s">
        <v>577</v>
      </c>
      <c r="B15" s="375">
        <v>0.14734182746801044</v>
      </c>
      <c r="C15" s="375">
        <v>0.29042566266541031</v>
      </c>
      <c r="D15" s="375">
        <v>9.6177639395305006E-2</v>
      </c>
      <c r="E15" s="375">
        <v>1.1020525216108813E-2</v>
      </c>
      <c r="F15" s="375">
        <v>5.8940008466822347E-3</v>
      </c>
      <c r="G15" s="375">
        <v>7.5223619703114974E-2</v>
      </c>
      <c r="H15" s="375">
        <v>0.11753041910770617</v>
      </c>
      <c r="I15" s="375">
        <v>0.25638630559766207</v>
      </c>
      <c r="J15" s="375">
        <v>1</v>
      </c>
      <c r="M15" s="265"/>
      <c r="N15" s="265"/>
      <c r="O15" s="265"/>
      <c r="P15" s="265"/>
      <c r="Q15" s="265"/>
    </row>
    <row r="16" spans="1:17" ht="12.75" customHeight="1">
      <c r="A16" s="22" t="s">
        <v>971</v>
      </c>
      <c r="M16" s="265"/>
      <c r="N16" s="265"/>
      <c r="O16" s="265"/>
      <c r="P16" s="265"/>
      <c r="Q16" s="265"/>
    </row>
    <row r="17" spans="1:10" ht="12.75" customHeight="1">
      <c r="A17" s="29" t="s">
        <v>578</v>
      </c>
    </row>
    <row r="18" spans="1:10" ht="12.75" customHeight="1"/>
    <row r="19" spans="1:10" ht="12.75" customHeight="1"/>
    <row r="20" spans="1:10">
      <c r="A20" s="138" t="s">
        <v>678</v>
      </c>
      <c r="B20" s="265"/>
      <c r="C20" s="265"/>
      <c r="D20" s="265"/>
      <c r="E20" s="265"/>
      <c r="F20" s="265"/>
      <c r="G20" s="751"/>
      <c r="H20" s="751" t="s">
        <v>43</v>
      </c>
      <c r="I20" s="290"/>
      <c r="J20" s="708" t="s">
        <v>1534</v>
      </c>
    </row>
    <row r="21" spans="1:10">
      <c r="A21" s="535" t="s">
        <v>677</v>
      </c>
      <c r="B21" s="265"/>
      <c r="C21" s="265"/>
      <c r="D21" s="265"/>
      <c r="E21" s="265"/>
      <c r="F21" s="265"/>
      <c r="G21" s="549"/>
      <c r="H21" s="549" t="s">
        <v>44</v>
      </c>
      <c r="I21" s="709"/>
      <c r="J21" s="537" t="s">
        <v>1535</v>
      </c>
    </row>
    <row r="22" spans="1:10">
      <c r="A22" s="265"/>
      <c r="B22" s="265"/>
      <c r="C22" s="265"/>
      <c r="D22" s="265"/>
      <c r="E22" s="265"/>
      <c r="F22" s="265"/>
      <c r="G22" s="265"/>
      <c r="H22" s="265"/>
      <c r="I22" s="265"/>
      <c r="J22" s="265"/>
    </row>
    <row r="23" spans="1:10" ht="24" customHeight="1">
      <c r="A23" s="717"/>
      <c r="B23" s="718"/>
      <c r="C23" s="718" t="s">
        <v>1517</v>
      </c>
      <c r="D23" s="718"/>
      <c r="E23" s="1093" t="s">
        <v>650</v>
      </c>
      <c r="F23" s="1097"/>
      <c r="G23" s="1097"/>
      <c r="H23" s="1098"/>
      <c r="I23" s="1099"/>
      <c r="J23" s="1099"/>
    </row>
    <row r="24" spans="1:10" ht="24">
      <c r="A24" s="717"/>
      <c r="B24" s="719"/>
      <c r="C24" s="720" t="s">
        <v>1518</v>
      </c>
      <c r="D24" s="719"/>
      <c r="E24" s="1100" t="s">
        <v>557</v>
      </c>
      <c r="F24" s="1100"/>
      <c r="G24" s="721" t="s">
        <v>558</v>
      </c>
      <c r="H24" s="1101"/>
      <c r="I24" s="1101"/>
      <c r="J24" s="312"/>
    </row>
    <row r="25" spans="1:10" ht="21.75">
      <c r="A25" s="739" t="s">
        <v>559</v>
      </c>
      <c r="B25" s="739" t="s">
        <v>560</v>
      </c>
      <c r="C25" s="739" t="s">
        <v>561</v>
      </c>
      <c r="D25" s="739" t="s">
        <v>562</v>
      </c>
      <c r="E25" s="739" t="s">
        <v>560</v>
      </c>
      <c r="F25" s="739" t="s">
        <v>561</v>
      </c>
      <c r="G25" s="739" t="s">
        <v>562</v>
      </c>
      <c r="H25" s="313"/>
      <c r="I25" s="313"/>
      <c r="J25" s="313"/>
    </row>
    <row r="26" spans="1:10">
      <c r="A26" s="78" t="s">
        <v>6</v>
      </c>
      <c r="B26" s="376">
        <v>1001</v>
      </c>
      <c r="C26" s="376">
        <v>960</v>
      </c>
      <c r="D26" s="376">
        <v>1961</v>
      </c>
      <c r="E26" s="376">
        <v>13</v>
      </c>
      <c r="F26" s="376">
        <v>2</v>
      </c>
      <c r="G26" s="377">
        <v>7.7081192189105696E-3</v>
      </c>
      <c r="H26" s="314"/>
      <c r="I26" s="314"/>
      <c r="J26" s="315"/>
    </row>
    <row r="27" spans="1:10">
      <c r="A27" s="78" t="s">
        <v>7</v>
      </c>
      <c r="B27" s="376">
        <v>6058</v>
      </c>
      <c r="C27" s="376">
        <v>3477</v>
      </c>
      <c r="D27" s="376">
        <v>9535</v>
      </c>
      <c r="E27" s="376">
        <v>150</v>
      </c>
      <c r="F27" s="376">
        <v>72</v>
      </c>
      <c r="G27" s="377">
        <v>2.3837646300869819E-2</v>
      </c>
      <c r="H27" s="314"/>
      <c r="I27" s="314"/>
      <c r="J27" s="315"/>
    </row>
    <row r="28" spans="1:10">
      <c r="A28" s="78" t="s">
        <v>8</v>
      </c>
      <c r="B28" s="376">
        <v>11754</v>
      </c>
      <c r="C28" s="376">
        <v>7798</v>
      </c>
      <c r="D28" s="376">
        <v>19552</v>
      </c>
      <c r="E28" s="376">
        <v>554</v>
      </c>
      <c r="F28" s="376">
        <v>347</v>
      </c>
      <c r="G28" s="377">
        <v>4.8308401694279191E-2</v>
      </c>
      <c r="H28" s="314"/>
      <c r="I28" s="314"/>
      <c r="J28" s="315"/>
    </row>
    <row r="29" spans="1:10">
      <c r="A29" s="78" t="s">
        <v>9</v>
      </c>
      <c r="B29" s="376">
        <v>18698</v>
      </c>
      <c r="C29" s="376">
        <v>13380</v>
      </c>
      <c r="D29" s="376">
        <v>32078</v>
      </c>
      <c r="E29" s="376">
        <v>88</v>
      </c>
      <c r="F29" s="376">
        <v>78</v>
      </c>
      <c r="G29" s="377">
        <v>5.2018049636499697E-3</v>
      </c>
      <c r="H29" s="314"/>
      <c r="I29" s="314"/>
      <c r="J29" s="315"/>
    </row>
    <row r="30" spans="1:10">
      <c r="A30" s="78" t="s">
        <v>10</v>
      </c>
      <c r="B30" s="376">
        <v>25536</v>
      </c>
      <c r="C30" s="376">
        <v>19814</v>
      </c>
      <c r="D30" s="376">
        <v>45350</v>
      </c>
      <c r="E30" s="376">
        <v>263</v>
      </c>
      <c r="F30" s="376">
        <v>148</v>
      </c>
      <c r="G30" s="377">
        <v>9.1457308796367709E-3</v>
      </c>
      <c r="H30" s="314"/>
      <c r="I30" s="314"/>
      <c r="J30" s="315"/>
    </row>
    <row r="31" spans="1:10">
      <c r="A31" s="78" t="s">
        <v>11</v>
      </c>
      <c r="B31" s="376">
        <v>28403</v>
      </c>
      <c r="C31" s="376">
        <v>24861</v>
      </c>
      <c r="D31" s="376">
        <v>53264</v>
      </c>
      <c r="E31" s="376">
        <v>365</v>
      </c>
      <c r="F31" s="376">
        <v>383</v>
      </c>
      <c r="G31" s="377">
        <v>1.4243278239012946E-2</v>
      </c>
      <c r="H31" s="314"/>
      <c r="I31" s="314"/>
      <c r="J31" s="315"/>
    </row>
    <row r="32" spans="1:10">
      <c r="A32" s="78" t="s">
        <v>12</v>
      </c>
      <c r="B32" s="376">
        <v>26512</v>
      </c>
      <c r="C32" s="376">
        <v>25674</v>
      </c>
      <c r="D32" s="376">
        <v>52186</v>
      </c>
      <c r="E32" s="376">
        <v>361</v>
      </c>
      <c r="F32" s="376">
        <v>286</v>
      </c>
      <c r="G32" s="377">
        <v>1.2553600186266722E-2</v>
      </c>
      <c r="H32" s="314"/>
      <c r="I32" s="314"/>
      <c r="J32" s="315"/>
    </row>
    <row r="33" spans="1:10">
      <c r="A33" s="78" t="s">
        <v>39</v>
      </c>
      <c r="B33" s="376">
        <v>42362</v>
      </c>
      <c r="C33" s="376">
        <v>45885</v>
      </c>
      <c r="D33" s="376">
        <v>88247</v>
      </c>
      <c r="E33" s="376">
        <v>681</v>
      </c>
      <c r="F33" s="376">
        <v>778</v>
      </c>
      <c r="G33" s="377">
        <v>1.68110798727934E-2</v>
      </c>
      <c r="H33" s="314"/>
      <c r="I33" s="314"/>
      <c r="J33" s="315"/>
    </row>
    <row r="34" spans="1:10">
      <c r="A34" s="78" t="s">
        <v>40</v>
      </c>
      <c r="B34" s="376">
        <v>21904</v>
      </c>
      <c r="C34" s="376">
        <v>23362</v>
      </c>
      <c r="D34" s="376">
        <v>45266</v>
      </c>
      <c r="E34" s="376">
        <v>453</v>
      </c>
      <c r="F34" s="376">
        <v>439</v>
      </c>
      <c r="G34" s="377">
        <v>2.0101861450398939E-2</v>
      </c>
      <c r="H34" s="314"/>
      <c r="I34" s="314"/>
      <c r="J34" s="315"/>
    </row>
    <row r="35" spans="1:10">
      <c r="A35" s="78" t="s">
        <v>41</v>
      </c>
      <c r="B35" s="376">
        <v>6407</v>
      </c>
      <c r="C35" s="376">
        <v>8161</v>
      </c>
      <c r="D35" s="376">
        <v>14568</v>
      </c>
      <c r="E35" s="376">
        <v>150</v>
      </c>
      <c r="F35" s="376">
        <v>159</v>
      </c>
      <c r="G35" s="377">
        <v>2.1670523879654846E-2</v>
      </c>
      <c r="H35" s="314"/>
      <c r="I35" s="314"/>
      <c r="J35" s="315"/>
    </row>
    <row r="36" spans="1:10">
      <c r="A36" s="78" t="s">
        <v>42</v>
      </c>
      <c r="B36" s="376">
        <v>523</v>
      </c>
      <c r="C36" s="376">
        <v>733</v>
      </c>
      <c r="D36" s="376">
        <v>1256</v>
      </c>
      <c r="E36" s="376">
        <v>11</v>
      </c>
      <c r="F36" s="376">
        <v>12</v>
      </c>
      <c r="G36" s="377">
        <v>1.8653690186536842E-2</v>
      </c>
      <c r="H36" s="314"/>
      <c r="I36" s="314"/>
      <c r="J36" s="315"/>
    </row>
    <row r="37" spans="1:10" ht="24">
      <c r="A37" s="1037" t="s">
        <v>563</v>
      </c>
      <c r="B37" s="939">
        <v>189158</v>
      </c>
      <c r="C37" s="939">
        <v>174105</v>
      </c>
      <c r="D37" s="939">
        <v>363263</v>
      </c>
      <c r="E37" s="939">
        <v>3089</v>
      </c>
      <c r="F37" s="939">
        <v>2704</v>
      </c>
      <c r="G37" s="940">
        <v>1.6205555710968822E-2</v>
      </c>
      <c r="H37" s="316"/>
      <c r="I37" s="316"/>
      <c r="J37" s="317"/>
    </row>
    <row r="38" spans="1:10">
      <c r="A38" s="22" t="s">
        <v>971</v>
      </c>
      <c r="B38" s="265"/>
      <c r="C38" s="265"/>
      <c r="D38" s="265"/>
      <c r="E38" s="265"/>
      <c r="F38" s="265"/>
      <c r="G38" s="265"/>
      <c r="H38" s="265"/>
      <c r="I38" s="265"/>
      <c r="J38" s="265"/>
    </row>
    <row r="39" spans="1:10">
      <c r="A39" s="265"/>
      <c r="B39" s="265"/>
      <c r="C39" s="265"/>
      <c r="D39" s="265"/>
      <c r="E39" s="265"/>
      <c r="F39" s="265"/>
      <c r="G39" s="265"/>
      <c r="H39" s="265"/>
      <c r="I39" s="265"/>
      <c r="J39" s="265"/>
    </row>
    <row r="40" spans="1:10" ht="12.75" customHeight="1">
      <c r="A40" s="621" t="s">
        <v>81</v>
      </c>
    </row>
    <row r="66" spans="10:10">
      <c r="J66" s="28" t="s">
        <v>835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2" t="s">
        <v>679</v>
      </c>
      <c r="I1" s="139" t="str">
        <f>Naslovnica!A20</f>
        <v>Kolovoz 2022.</v>
      </c>
    </row>
    <row r="2" spans="1:10">
      <c r="A2" s="562" t="s">
        <v>962</v>
      </c>
      <c r="I2" s="537" t="str">
        <f>Naslovnica!A24</f>
        <v>August 2022</v>
      </c>
    </row>
    <row r="3" spans="1:10" ht="12.75" customHeight="1"/>
    <row r="4" spans="1:10" ht="12.75" customHeight="1">
      <c r="F4" s="311"/>
      <c r="I4" s="14" t="s">
        <v>571</v>
      </c>
    </row>
    <row r="5" spans="1:10" s="265" customFormat="1" ht="22.15" customHeight="1">
      <c r="A5" s="1103" t="s">
        <v>1161</v>
      </c>
      <c r="B5" s="1107" t="s">
        <v>1139</v>
      </c>
      <c r="C5" s="1107"/>
      <c r="D5" s="1107"/>
      <c r="E5" s="1107"/>
      <c r="F5" s="1105" t="s">
        <v>1141</v>
      </c>
      <c r="G5" s="1102" t="s">
        <v>1138</v>
      </c>
      <c r="H5" s="1103" t="s">
        <v>1140</v>
      </c>
      <c r="I5" s="1103" t="s">
        <v>1142</v>
      </c>
      <c r="J5" s="916"/>
    </row>
    <row r="6" spans="1:10" s="265" customFormat="1" ht="72">
      <c r="A6" s="1103"/>
      <c r="B6" s="921" t="s">
        <v>1134</v>
      </c>
      <c r="C6" s="921" t="s">
        <v>1135</v>
      </c>
      <c r="D6" s="921" t="s">
        <v>1136</v>
      </c>
      <c r="E6" s="921" t="s">
        <v>1137</v>
      </c>
      <c r="F6" s="1105"/>
      <c r="G6" s="1102"/>
      <c r="H6" s="1103"/>
      <c r="I6" s="1103"/>
      <c r="J6" s="916"/>
    </row>
    <row r="7" spans="1:10" s="265" customFormat="1">
      <c r="A7" s="917" t="s">
        <v>1094</v>
      </c>
      <c r="B7" s="918">
        <v>0</v>
      </c>
      <c r="C7" s="918">
        <v>7064.25929</v>
      </c>
      <c r="D7" s="918">
        <v>0</v>
      </c>
      <c r="E7" s="918">
        <v>2782.6884300000002</v>
      </c>
      <c r="F7" s="919">
        <v>9846.9477200000001</v>
      </c>
      <c r="G7" s="924">
        <v>2.6264949449101183E-2</v>
      </c>
      <c r="H7" s="919">
        <v>95877.471340000164</v>
      </c>
      <c r="I7" s="919">
        <v>1383287.2757200003</v>
      </c>
    </row>
    <row r="8" spans="1:10" s="265" customFormat="1">
      <c r="A8" s="917" t="s">
        <v>1095</v>
      </c>
      <c r="B8" s="918">
        <v>0</v>
      </c>
      <c r="C8" s="918">
        <v>12498.372869999999</v>
      </c>
      <c r="D8" s="918">
        <v>0</v>
      </c>
      <c r="E8" s="918">
        <v>666.45081999999991</v>
      </c>
      <c r="F8" s="919">
        <v>13164.823689999999</v>
      </c>
      <c r="G8" s="924">
        <v>-2.6154553434810657E-3</v>
      </c>
      <c r="H8" s="919">
        <v>110987.05141999945</v>
      </c>
      <c r="I8" s="919">
        <v>2341605.2828100002</v>
      </c>
    </row>
    <row r="9" spans="1:10" s="265" customFormat="1">
      <c r="A9" s="917" t="s">
        <v>222</v>
      </c>
      <c r="B9" s="918">
        <v>0</v>
      </c>
      <c r="C9" s="918">
        <v>1364.89689</v>
      </c>
      <c r="D9" s="918">
        <v>0</v>
      </c>
      <c r="E9" s="918">
        <v>2.45858</v>
      </c>
      <c r="F9" s="919">
        <v>1367.35547</v>
      </c>
      <c r="G9" s="924">
        <v>0.69401969026900057</v>
      </c>
      <c r="H9" s="919">
        <v>8419.8732799999925</v>
      </c>
      <c r="I9" s="919">
        <v>45533.282070000001</v>
      </c>
    </row>
    <row r="10" spans="1:10" s="265" customFormat="1">
      <c r="A10" s="917" t="s">
        <v>223</v>
      </c>
      <c r="B10" s="918">
        <v>0</v>
      </c>
      <c r="C10" s="918">
        <v>372.60058000000004</v>
      </c>
      <c r="D10" s="918">
        <v>0</v>
      </c>
      <c r="E10" s="918">
        <v>0</v>
      </c>
      <c r="F10" s="919">
        <v>372.60058000000004</v>
      </c>
      <c r="G10" s="924">
        <v>-0.24062260045471262</v>
      </c>
      <c r="H10" s="919">
        <v>4036.8298600000053</v>
      </c>
      <c r="I10" s="919">
        <v>48145.832970000018</v>
      </c>
    </row>
    <row r="11" spans="1:10" s="265" customFormat="1">
      <c r="A11" s="917" t="s">
        <v>46</v>
      </c>
      <c r="B11" s="918">
        <v>0</v>
      </c>
      <c r="C11" s="918">
        <v>3966.90717</v>
      </c>
      <c r="D11" s="918">
        <v>0</v>
      </c>
      <c r="E11" s="918">
        <v>0</v>
      </c>
      <c r="F11" s="919">
        <v>3966.90717</v>
      </c>
      <c r="G11" s="924">
        <v>0.33461064987296241</v>
      </c>
      <c r="H11" s="919">
        <v>29640.177430000098</v>
      </c>
      <c r="I11" s="919">
        <v>500144.14604999998</v>
      </c>
    </row>
    <row r="12" spans="1:10" s="265" customFormat="1">
      <c r="A12" s="917" t="s">
        <v>36</v>
      </c>
      <c r="B12" s="918">
        <v>0</v>
      </c>
      <c r="C12" s="918">
        <v>3221.5655899999997</v>
      </c>
      <c r="D12" s="918">
        <v>0</v>
      </c>
      <c r="E12" s="918">
        <v>353.25229999999999</v>
      </c>
      <c r="F12" s="919">
        <v>3574.8178899999998</v>
      </c>
      <c r="G12" s="924">
        <v>5.4584657592843255E-2</v>
      </c>
      <c r="H12" s="919">
        <v>28837.944819999917</v>
      </c>
      <c r="I12" s="919">
        <v>404389.03937999997</v>
      </c>
    </row>
    <row r="13" spans="1:10" s="265" customFormat="1">
      <c r="A13" s="917" t="s">
        <v>37</v>
      </c>
      <c r="B13" s="918">
        <v>0</v>
      </c>
      <c r="C13" s="918">
        <v>4758.3194000000003</v>
      </c>
      <c r="D13" s="918">
        <v>0</v>
      </c>
      <c r="E13" s="918">
        <v>377.69082000000003</v>
      </c>
      <c r="F13" s="919">
        <v>5136.0102200000001</v>
      </c>
      <c r="G13" s="924">
        <v>0.10609117425937309</v>
      </c>
      <c r="H13" s="919">
        <v>42634.373420000076</v>
      </c>
      <c r="I13" s="919">
        <v>530741.33127000008</v>
      </c>
    </row>
    <row r="14" spans="1:10" s="265" customFormat="1">
      <c r="A14" s="920" t="s">
        <v>38</v>
      </c>
      <c r="B14" s="918">
        <v>0</v>
      </c>
      <c r="C14" s="918">
        <v>17918.903289999998</v>
      </c>
      <c r="D14" s="918">
        <v>0</v>
      </c>
      <c r="E14" s="918">
        <v>6.6592500000000001</v>
      </c>
      <c r="F14" s="919">
        <v>17925.562539999999</v>
      </c>
      <c r="G14" s="924">
        <v>0.62499581185771191</v>
      </c>
      <c r="H14" s="919">
        <v>107719.6673099997</v>
      </c>
      <c r="I14" s="919">
        <v>2150964.0363500002</v>
      </c>
    </row>
    <row r="15" spans="1:10" s="265" customFormat="1" ht="20.45" customHeight="1">
      <c r="A15" s="922" t="s">
        <v>1096</v>
      </c>
      <c r="B15" s="923">
        <v>0</v>
      </c>
      <c r="C15" s="923">
        <v>51165.825079999995</v>
      </c>
      <c r="D15" s="923">
        <v>0</v>
      </c>
      <c r="E15" s="923">
        <v>4189.2002000000002</v>
      </c>
      <c r="F15" s="923">
        <v>55355.025279999994</v>
      </c>
      <c r="G15" s="1002">
        <v>0.20001093746981824</v>
      </c>
      <c r="H15" s="923">
        <v>428153.3888799994</v>
      </c>
      <c r="I15" s="923">
        <v>7404810.2266199999</v>
      </c>
    </row>
    <row r="16" spans="1:10">
      <c r="A16" s="22" t="s">
        <v>971</v>
      </c>
      <c r="B16" s="18"/>
      <c r="C16" s="19"/>
      <c r="D16" s="19"/>
      <c r="E16" s="19"/>
      <c r="F16" s="19"/>
      <c r="G16" s="19"/>
    </row>
    <row r="17" spans="1:13" ht="10.15" customHeight="1">
      <c r="A17" s="970" t="s">
        <v>47</v>
      </c>
      <c r="B17" s="773"/>
      <c r="C17" s="773"/>
      <c r="D17" s="773"/>
      <c r="E17" s="773"/>
      <c r="F17" s="773"/>
      <c r="G17" s="30"/>
    </row>
    <row r="18" spans="1:13" ht="10.15" customHeight="1">
      <c r="A18" s="967" t="s">
        <v>974</v>
      </c>
      <c r="B18" s="968"/>
      <c r="C18" s="968"/>
      <c r="D18" s="968"/>
      <c r="E18" s="968"/>
      <c r="F18" s="968"/>
      <c r="G18" s="31"/>
    </row>
    <row r="19" spans="1:13" ht="10.15" customHeight="1">
      <c r="A19" s="966" t="s">
        <v>48</v>
      </c>
      <c r="B19" s="965"/>
      <c r="C19" s="965"/>
      <c r="D19" s="965"/>
      <c r="E19" s="965"/>
      <c r="F19" s="965"/>
      <c r="G19" s="32"/>
    </row>
    <row r="20" spans="1:13" ht="10.15" customHeight="1">
      <c r="A20" s="967" t="s">
        <v>49</v>
      </c>
      <c r="B20" s="969"/>
      <c r="C20" s="969"/>
      <c r="D20" s="969"/>
      <c r="E20" s="969"/>
      <c r="F20" s="969"/>
      <c r="G20" s="31"/>
    </row>
    <row r="21" spans="1:13" ht="12.75" customHeight="1"/>
    <row r="22" spans="1:13" ht="12.75" customHeight="1">
      <c r="A22" s="152" t="s">
        <v>680</v>
      </c>
      <c r="L22" s="139" t="str">
        <f>Naslovnica!A20</f>
        <v>Kolovoz 2022.</v>
      </c>
    </row>
    <row r="23" spans="1:13" ht="12.75" customHeight="1">
      <c r="A23" s="562" t="s">
        <v>963</v>
      </c>
      <c r="L23" s="537" t="str">
        <f>Naslovnica!A24</f>
        <v>August 2022</v>
      </c>
    </row>
    <row r="24" spans="1:13" ht="12.75" customHeight="1"/>
    <row r="25" spans="1:13" ht="12.75" customHeight="1">
      <c r="L25" s="14" t="s">
        <v>324</v>
      </c>
    </row>
    <row r="26" spans="1:13" s="265" customFormat="1" ht="14.45" customHeight="1">
      <c r="A26" s="1103" t="s">
        <v>1161</v>
      </c>
      <c r="B26" s="1106" t="s">
        <v>1200</v>
      </c>
      <c r="C26" s="1106"/>
      <c r="D26" s="1106"/>
      <c r="E26" s="1106"/>
      <c r="F26" s="1104" t="s">
        <v>1144</v>
      </c>
      <c r="G26" s="1104"/>
      <c r="H26" s="1104"/>
      <c r="I26" s="1105" t="s">
        <v>1143</v>
      </c>
      <c r="J26" s="1102" t="s">
        <v>1138</v>
      </c>
      <c r="K26" s="1103" t="s">
        <v>1140</v>
      </c>
      <c r="L26" s="1103" t="s">
        <v>1142</v>
      </c>
    </row>
    <row r="27" spans="1:13" s="265" customFormat="1" ht="96">
      <c r="A27" s="1103"/>
      <c r="B27" s="921" t="s">
        <v>1146</v>
      </c>
      <c r="C27" s="921" t="s">
        <v>1147</v>
      </c>
      <c r="D27" s="921" t="s">
        <v>1148</v>
      </c>
      <c r="E27" s="921" t="s">
        <v>1149</v>
      </c>
      <c r="F27" s="921" t="s">
        <v>1145</v>
      </c>
      <c r="G27" s="921" t="s">
        <v>1150</v>
      </c>
      <c r="H27" s="921" t="s">
        <v>1097</v>
      </c>
      <c r="I27" s="1105"/>
      <c r="J27" s="1102"/>
      <c r="K27" s="1103"/>
      <c r="L27" s="1103"/>
      <c r="M27" s="916"/>
    </row>
    <row r="28" spans="1:13" s="265" customFormat="1">
      <c r="A28" s="914" t="s">
        <v>1094</v>
      </c>
      <c r="B28" s="925">
        <v>729.62785999999994</v>
      </c>
      <c r="C28" s="925">
        <v>0</v>
      </c>
      <c r="D28" s="925">
        <v>3165.7174599999998</v>
      </c>
      <c r="E28" s="925">
        <v>1416.1618700000001</v>
      </c>
      <c r="F28" s="925">
        <v>495.63495</v>
      </c>
      <c r="G28" s="925">
        <v>650.60669999999993</v>
      </c>
      <c r="H28" s="925">
        <v>248.17428000000001</v>
      </c>
      <c r="I28" s="926">
        <v>6705.9231200000004</v>
      </c>
      <c r="J28" s="927">
        <v>2.4128635794360864E-2</v>
      </c>
      <c r="K28" s="926">
        <v>65844.471609999891</v>
      </c>
      <c r="L28" s="926">
        <v>561830.94943999976</v>
      </c>
    </row>
    <row r="29" spans="1:13" s="265" customFormat="1">
      <c r="A29" s="914" t="s">
        <v>1095</v>
      </c>
      <c r="B29" s="925">
        <v>651.10597999999993</v>
      </c>
      <c r="C29" s="925">
        <v>0</v>
      </c>
      <c r="D29" s="925">
        <v>0</v>
      </c>
      <c r="E29" s="925">
        <v>93.184950000000001</v>
      </c>
      <c r="F29" s="925">
        <v>61.410150000000002</v>
      </c>
      <c r="G29" s="925">
        <v>2102.5579400000001</v>
      </c>
      <c r="H29" s="925">
        <v>0.50917000000000001</v>
      </c>
      <c r="I29" s="926">
        <v>2908.7681899999998</v>
      </c>
      <c r="J29" s="927">
        <v>-0.33594292642815515</v>
      </c>
      <c r="K29" s="926">
        <v>47205.076680000173</v>
      </c>
      <c r="L29" s="926">
        <v>604170.82312000007</v>
      </c>
    </row>
    <row r="30" spans="1:13" s="265" customFormat="1">
      <c r="A30" s="914" t="s">
        <v>222</v>
      </c>
      <c r="B30" s="925">
        <v>0</v>
      </c>
      <c r="C30" s="925">
        <v>0</v>
      </c>
      <c r="D30" s="925">
        <v>34.423940000000002</v>
      </c>
      <c r="E30" s="925">
        <v>31.197179999999999</v>
      </c>
      <c r="F30" s="925">
        <v>56.449220000000004</v>
      </c>
      <c r="G30" s="925">
        <v>0</v>
      </c>
      <c r="H30" s="925">
        <v>0</v>
      </c>
      <c r="I30" s="926">
        <v>122.07034000000002</v>
      </c>
      <c r="J30" s="927">
        <v>2.0111233898539216</v>
      </c>
      <c r="K30" s="926">
        <v>692.99561999999924</v>
      </c>
      <c r="L30" s="926">
        <v>2826.0659599999994</v>
      </c>
    </row>
    <row r="31" spans="1:13" s="265" customFormat="1">
      <c r="A31" s="914" t="s">
        <v>223</v>
      </c>
      <c r="B31" s="925">
        <v>0</v>
      </c>
      <c r="C31" s="925">
        <v>0</v>
      </c>
      <c r="D31" s="925">
        <v>71.672789999999992</v>
      </c>
      <c r="E31" s="925">
        <v>35.067500000000003</v>
      </c>
      <c r="F31" s="925">
        <v>53.909339999999993</v>
      </c>
      <c r="G31" s="925">
        <v>0</v>
      </c>
      <c r="H31" s="925">
        <v>4.9934500000000002</v>
      </c>
      <c r="I31" s="926">
        <v>165.64307999999997</v>
      </c>
      <c r="J31" s="927">
        <v>0.53826440494122485</v>
      </c>
      <c r="K31" s="926">
        <v>1347.9832900000001</v>
      </c>
      <c r="L31" s="926">
        <v>23469.58152</v>
      </c>
    </row>
    <row r="32" spans="1:13" s="265" customFormat="1">
      <c r="A32" s="914" t="s">
        <v>46</v>
      </c>
      <c r="B32" s="925">
        <v>0</v>
      </c>
      <c r="C32" s="925">
        <v>0</v>
      </c>
      <c r="D32" s="925">
        <v>448.43621999999999</v>
      </c>
      <c r="E32" s="925">
        <v>276.85480000000001</v>
      </c>
      <c r="F32" s="925">
        <v>145.71295000000001</v>
      </c>
      <c r="G32" s="925">
        <v>6.6592500000000001</v>
      </c>
      <c r="H32" s="925">
        <v>0.10092</v>
      </c>
      <c r="I32" s="926">
        <v>877.76414</v>
      </c>
      <c r="J32" s="927">
        <v>0.10073349365891171</v>
      </c>
      <c r="K32" s="926">
        <v>9261.2321800000209</v>
      </c>
      <c r="L32" s="926">
        <v>131176.20487000005</v>
      </c>
    </row>
    <row r="33" spans="1:12" s="265" customFormat="1">
      <c r="A33" s="914" t="s">
        <v>36</v>
      </c>
      <c r="B33" s="925">
        <v>0</v>
      </c>
      <c r="C33" s="925">
        <v>0</v>
      </c>
      <c r="D33" s="925">
        <v>0</v>
      </c>
      <c r="E33" s="925">
        <v>112.63241000000001</v>
      </c>
      <c r="F33" s="925">
        <v>10.381860000000001</v>
      </c>
      <c r="G33" s="925">
        <v>238.01483999999999</v>
      </c>
      <c r="H33" s="925">
        <v>7.5425500000000003</v>
      </c>
      <c r="I33" s="926">
        <v>368.57166000000001</v>
      </c>
      <c r="J33" s="927">
        <v>-0.42846473762560489</v>
      </c>
      <c r="K33" s="926">
        <v>7652.1418999999878</v>
      </c>
      <c r="L33" s="926">
        <v>107728.45524999998</v>
      </c>
    </row>
    <row r="34" spans="1:12" s="265" customFormat="1">
      <c r="A34" s="914" t="s">
        <v>37</v>
      </c>
      <c r="B34" s="925">
        <v>0</v>
      </c>
      <c r="C34" s="925">
        <v>0</v>
      </c>
      <c r="D34" s="925">
        <v>740.46789000000001</v>
      </c>
      <c r="E34" s="925">
        <v>446.30531999999999</v>
      </c>
      <c r="F34" s="925">
        <v>19.725960000000001</v>
      </c>
      <c r="G34" s="925">
        <v>341.8587</v>
      </c>
      <c r="H34" s="925">
        <v>0</v>
      </c>
      <c r="I34" s="926">
        <v>1548.35787</v>
      </c>
      <c r="J34" s="927">
        <v>0.26851439723957071</v>
      </c>
      <c r="K34" s="926">
        <v>15869.304089999961</v>
      </c>
      <c r="L34" s="926">
        <v>168724.17599999998</v>
      </c>
    </row>
    <row r="35" spans="1:12" s="265" customFormat="1">
      <c r="A35" s="379" t="s">
        <v>38</v>
      </c>
      <c r="B35" s="925">
        <v>3495.0957100000001</v>
      </c>
      <c r="C35" s="925">
        <v>0</v>
      </c>
      <c r="D35" s="925">
        <v>1602.5396899999998</v>
      </c>
      <c r="E35" s="925">
        <v>1529.3396200000002</v>
      </c>
      <c r="F35" s="925">
        <v>194.09916000000001</v>
      </c>
      <c r="G35" s="925">
        <v>20.813220000000001</v>
      </c>
      <c r="H35" s="925">
        <v>2.2199400000000002</v>
      </c>
      <c r="I35" s="926">
        <v>6844.1073399999996</v>
      </c>
      <c r="J35" s="927">
        <v>0.37104036246469319</v>
      </c>
      <c r="K35" s="926">
        <v>52763.599390000105</v>
      </c>
      <c r="L35" s="926">
        <v>731604.15802000021</v>
      </c>
    </row>
    <row r="36" spans="1:12" s="265" customFormat="1" ht="19.899999999999999" customHeight="1">
      <c r="A36" s="922" t="s">
        <v>1096</v>
      </c>
      <c r="B36" s="923">
        <v>4875.8295500000004</v>
      </c>
      <c r="C36" s="923">
        <v>0</v>
      </c>
      <c r="D36" s="923">
        <v>6063.2579900000001</v>
      </c>
      <c r="E36" s="923">
        <v>3940.7436500000003</v>
      </c>
      <c r="F36" s="923">
        <v>1037.32359</v>
      </c>
      <c r="G36" s="923">
        <v>3360.5106500000002</v>
      </c>
      <c r="H36" s="923">
        <v>263.54031000000003</v>
      </c>
      <c r="I36" s="923">
        <v>19541.205739999998</v>
      </c>
      <c r="J36" s="1002">
        <v>4.3239127621736317E-2</v>
      </c>
      <c r="K36" s="923">
        <v>200636.80476000014</v>
      </c>
      <c r="L36" s="923">
        <v>2331530.4141800003</v>
      </c>
    </row>
    <row r="37" spans="1:12" ht="12.75" customHeight="1">
      <c r="A37" s="22" t="s">
        <v>971</v>
      </c>
      <c r="G37" s="134"/>
      <c r="H37" s="134"/>
    </row>
    <row r="38" spans="1:12" ht="12.75" customHeight="1">
      <c r="A38" s="17" t="s">
        <v>950</v>
      </c>
    </row>
    <row r="39" spans="1:12" ht="12.75" customHeight="1">
      <c r="A39" s="838" t="s">
        <v>973</v>
      </c>
      <c r="G39" s="77"/>
    </row>
    <row r="40" spans="1:12" ht="12.75" customHeight="1"/>
    <row r="41" spans="1:12" ht="12.75" customHeight="1">
      <c r="A41" s="621" t="s">
        <v>81</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837</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