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AA514B5F-8C85-457D-A3E7-1F313A022ADA}"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4.2 - 4.8'!$A$1:$K$86</definedName>
    <definedName name="_xlnm.Print_Area" localSheetId="22">'23 Tablice 5.1 - 5.4'!$A$1:$J$75</definedName>
    <definedName name="_xlnm.Print_Area" localSheetId="23">'24 Tablica 6.1'!$A$1:$L$162</definedName>
    <definedName name="_xlnm.Print_Area" localSheetId="24">'25 Tablice 6.2, 6.3'!$A$1:$O$56</definedName>
    <definedName name="_xlnm.Print_Area" localSheetId="25">'26 Tablice 6.4 - 6.8'!$A$1:$G$100</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1.2'!$A$1:$S$55</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8" i="67" l="1"/>
  <c r="H47" i="67"/>
  <c r="B49" i="67"/>
  <c r="C49" i="67"/>
  <c r="D49" i="67"/>
  <c r="H146" i="46"/>
  <c r="J22" i="31"/>
  <c r="J23" i="31"/>
  <c r="B26" i="31"/>
  <c r="B27" i="31"/>
  <c r="I34" i="45" l="1"/>
  <c r="B38" i="45"/>
  <c r="F49" i="67" l="1"/>
  <c r="G49" i="67"/>
  <c r="H49" i="67"/>
  <c r="C54" i="82" l="1"/>
  <c r="C55" i="82"/>
  <c r="C56" i="82"/>
  <c r="C57" i="82" l="1"/>
  <c r="H34" i="45"/>
  <c r="G2" i="92" l="1"/>
  <c r="B7" i="92" s="1"/>
  <c r="G1" i="92"/>
  <c r="B6" i="92" s="1"/>
  <c r="G2" i="34"/>
  <c r="B6" i="34" s="1"/>
  <c r="G1" i="34"/>
  <c r="J36" i="92" l="1"/>
  <c r="B40" i="92" s="1"/>
  <c r="J35" i="92"/>
  <c r="B39" i="92" s="1"/>
  <c r="B5" i="34"/>
  <c r="I16" i="45" l="1"/>
  <c r="C83" i="45" l="1"/>
  <c r="C56" i="45"/>
  <c r="C16" i="45"/>
  <c r="S25" i="37" l="1"/>
  <c r="S26" i="37"/>
  <c r="F80" i="65" l="1"/>
  <c r="C65" i="82" l="1"/>
  <c r="C66" i="82"/>
  <c r="C67" i="82"/>
  <c r="C68" i="82" l="1"/>
  <c r="F22" i="68" l="1"/>
  <c r="F55" i="65" l="1"/>
  <c r="O62" i="92" l="1"/>
  <c r="I2" i="91" l="1"/>
  <c r="L35" i="91" s="1"/>
  <c r="I1" i="91"/>
  <c r="L34" i="91" s="1"/>
  <c r="F11" i="68" l="1"/>
  <c r="B83" i="45" l="1"/>
  <c r="E49" i="67" l="1"/>
  <c r="H16" i="45" l="1"/>
  <c r="B34" i="45"/>
  <c r="B16" i="45"/>
  <c r="S33" i="3" l="1"/>
  <c r="S34"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73" i="45" l="1"/>
  <c r="E73" i="45"/>
  <c r="F91" i="65" l="1"/>
  <c r="F15" i="65" l="1"/>
  <c r="G40" i="68" l="1"/>
  <c r="G39"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<sst xmlns="http://schemas.openxmlformats.org/spreadsheetml/2006/main" count="3717" uniqueCount="1716">
  <si>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</si>
  <si>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</si>
  <si>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</si>
  <si>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</si>
  <si>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</si>
  <si>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</si>
  <si>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</si>
  <si>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</si>
  <si>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</si>
  <si>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</si>
  <si>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</si>
  <si>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</si>
  <si>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</si>
  <si>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</si>
  <si>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</si>
  <si>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</si>
  <si>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</si>
  <si>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</si>
  <si>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</si>
  <si>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</si>
  <si>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</si>
  <si>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</si>
  <si>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</si>
  <si>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</si>
  <si>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</si>
  <si>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</si>
  <si>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</si>
  <si>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</si>
  <si>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</si>
  <si>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</si>
  <si>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</si>
  <si>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</si>
  <si>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</si>
  <si>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</si>
  <si>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</si>
  <si>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</si>
  <si>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</si>
  <si>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</si>
  <si>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</si>
  <si>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</si>
  <si>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</si>
  <si>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</si>
  <si>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</si>
  <si>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</si>
  <si>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</si>
  <si>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</si>
  <si>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</si>
  <si>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</si>
  <si>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</si>
  <si>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</si>
  <si>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</si>
  <si>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</si>
  <si>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</si>
  <si>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</si>
  <si>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</si>
  <si>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</si>
  <si>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</si>
  <si>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</si>
  <si>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</si>
  <si>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</si>
  <si>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</si>
  <si>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</si>
  <si>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</si>
  <si>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</si>
  <si>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</si>
  <si>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</si>
  <si>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</si>
  <si>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</si>
  <si>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</si>
  <si>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</si>
  <si>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</si>
  <si>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</si>
  <si>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</si>
  <si>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</si>
  <si>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</si>
  <si>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</si>
  <si>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</si>
  <si>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</si>
  <si>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</si>
  <si>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</si>
  <si>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</si>
  <si>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</si>
  <si>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</si>
  <si>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</si>
  <si>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</si>
  <si>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</si>
  <si>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</si>
  <si>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</si>
  <si>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</si>
  <si>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</si>
  <si>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</si>
  <si>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</si>
  <si>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</si>
  <si>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</si>
  <si>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</si>
  <si>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</si>
  <si>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</si>
  <si>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</si>
  <si>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</si>
  <si>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</si>
  <si>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</si>
  <si>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</si>
  <si>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</si>
  <si>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</si>
  <si>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</si>
  <si>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</si>
  <si>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</si>
  <si>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</si>
  <si>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</si>
  <si>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</si>
  <si>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</si>
  <si>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</si>
  <si>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</si>
  <si>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</si>
  <si>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</si>
  <si>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</si>
  <si>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</si>
  <si>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</si>
  <si>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</si>
  <si>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</si>
  <si>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</si>
  <si>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</si>
  <si>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</si>
  <si>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</si>
  <si>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</si>
  <si>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</si>
  <si>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</si>
  <si>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</si>
  <si>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</si>
  <si>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</si>
  <si>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</si>
  <si>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</si>
  <si>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</si>
  <si>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</si>
  <si>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</si>
  <si>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</si>
  <si>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</si>
  <si>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</si>
  <si>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</si>
  <si>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</si>
  <si>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</si>
  <si>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</si>
  <si>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</si>
  <si>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</si>
  <si>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</si>
  <si>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</si>
  <si>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</si>
  <si>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</si>
  <si>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</si>
  <si>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</si>
  <si>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</si>
  <si>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</si>
  <si>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</si>
  <si>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</si>
  <si>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</si>
  <si>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</si>
  <si>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</si>
  <si>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</si>
  <si>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</si>
  <si>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</si>
  <si>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</si>
  <si>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</si>
  <si>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</si>
  <si>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</si>
  <si>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</si>
  <si>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</si>
  <si>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</si>
  <si>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</si>
  <si>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</si>
  <si>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</si>
  <si>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</si>
  <si>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</si>
  <si>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</si>
  <si>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</si>
  <si>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</si>
  <si>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</si>
  <si>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</si>
  <si>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</si>
  <si>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</si>
  <si>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</si>
  <si>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</si>
  <si>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</si>
  <si>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</si>
  <si>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</si>
  <si>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</si>
  <si>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</si>
  <si>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</si>
  <si>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</si>
  <si>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</si>
  <si>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</si>
  <si>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</si>
  <si>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</si>
  <si>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</si>
  <si>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</si>
  <si>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</si>
  <si>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</si>
  <si>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</si>
  <si>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</si>
  <si>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</si>
  <si>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</si>
  <si>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</si>
  <si>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</si>
  <si>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</si>
  <si>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</si>
  <si>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</si>
  <si>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</si>
  <si>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</si>
  <si>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</si>
  <si>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</si>
  <si>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</si>
  <si>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</si>
  <si>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</si>
  <si>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</si>
  <si>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</si>
  <si>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</si>
  <si>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</si>
  <si>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</si>
  <si>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</si>
  <si>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</si>
  <si>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</si>
  <si>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</si>
  <si>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</si>
  <si>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</si>
  <si>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</si>
  <si>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</si>
  <si>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</si>
  <si>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</si>
  <si>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</si>
  <si>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</si>
  <si>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</si>
  <si>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</si>
  <si>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</si>
  <si>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</si>
  <si>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</si>
  <si>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</si>
  <si>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</si>
  <si>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</si>
  <si>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</si>
  <si>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</si>
  <si>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</si>
  <si>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</si>
  <si>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</si>
  <si>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</si>
  <si>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</si>
  <si>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</si>
  <si>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</si>
  <si>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</si>
  <si>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</si>
  <si>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</si>
  <si>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</si>
  <si>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</si>
  <si>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</si>
  <si>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</si>
  <si>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</si>
  <si>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</si>
  <si>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</si>
  <si>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</si>
  <si>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</si>
  <si>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</si>
  <si>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</si>
  <si>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</si>
  <si>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</si>
  <si>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</si>
  <si>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</si>
  <si>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</si>
  <si>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</si>
  <si>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</si>
  <si>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</si>
  <si>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</si>
  <si>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</si>
  <si>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</si>
  <si>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</si>
  <si>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</si>
  <si>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</si>
  <si>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</si>
  <si>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</si>
  <si>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</si>
  <si>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</si>
  <si>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</si>
  <si>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</si>
  <si>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</si>
  <si>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</si>
  <si>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</si>
  <si>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</si>
  <si>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</si>
  <si>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</si>
  <si>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</si>
  <si>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</si>
  <si>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</si>
  <si>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</si>
  <si>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</si>
  <si>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</si>
  <si>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</si>
  <si>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</si>
  <si>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</si>
  <si>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</si>
  <si>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</si>
  <si>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</si>
  <si>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</si>
  <si>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</si>
  <si>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</si>
  <si>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</si>
  <si>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</si>
  <si>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</si>
  <si>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</si>
  <si>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</si>
  <si>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</si>
  <si>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</si>
  <si>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</si>
  <si>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</si>
  <si>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</si>
  <si>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</si>
  <si>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</si>
  <si>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</si>
  <si>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</si>
  <si>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</si>
  <si>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</si>
  <si>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</si>
  <si>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</si>
  <si>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</si>
  <si>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</si>
  <si>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</si>
  <si>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</si>
  <si>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</si>
  <si>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</si>
  <si>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</si>
  <si>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</si>
  <si>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</si>
  <si>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</si>
  <si>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</si>
  <si>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</si>
  <si>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</si>
  <si>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</si>
  <si>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</si>
  <si>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</si>
  <si>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</si>
  <si>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</si>
  <si>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</si>
  <si>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</si>
  <si>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</si>
  <si>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</si>
  <si>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</si>
  <si>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</si>
  <si>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</si>
  <si>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</si>
  <si>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</si>
  <si>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</si>
  <si>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</si>
  <si>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</si>
  <si>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</si>
  <si>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</si>
  <si>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</si>
  <si>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</si>
  <si>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</si>
  <si>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</si>
  <si>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</si>
  <si>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</si>
  <si>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</si>
  <si>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</si>
  <si>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</si>
  <si>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</si>
  <si>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</si>
  <si>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</si>
  <si>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</si>
  <si>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</si>
  <si>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</si>
  <si>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</si>
  <si>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</si>
  <si>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</si>
  <si>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</si>
  <si>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</si>
  <si>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</si>
  <si>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</si>
  <si>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</si>
  <si>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</si>
  <si>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</si>
  <si>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</si>
  <si>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</si>
  <si>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</si>
  <si>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</si>
  <si>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</si>
  <si>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</si>
  <si>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</si>
  <si>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</si>
  <si>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</si>
  <si>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</si>
  <si>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</si>
  <si>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</si>
  <si>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</si>
  <si>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</si>
  <si>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</si>
  <si>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</si>
  <si>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</si>
  <si>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</si>
  <si>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</si>
  <si>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</si>
  <si>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</si>
  <si>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</si>
  <si>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</si>
  <si>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</si>
  <si>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</si>
  <si>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</si>
  <si>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</si>
  <si>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</si>
  <si>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</si>
  <si>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</si>
  <si>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</si>
  <si>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</si>
  <si>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</si>
  <si>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</si>
  <si>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</si>
  <si>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</si>
  <si>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</si>
  <si>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</si>
  <si>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</si>
  <si>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</si>
  <si>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</si>
  <si>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</si>
  <si>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</si>
  <si>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</si>
  <si>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</si>
  <si>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</si>
  <si>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</si>
  <si>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</si>
  <si>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</si>
  <si>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</si>
  <si>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</si>
  <si>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</si>
  <si>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</si>
  <si>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</si>
  <si>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</si>
  <si>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</si>
  <si>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</si>
  <si>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</si>
  <si>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</si>
  <si>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</si>
  <si>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</si>
  <si>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</si>
  <si>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</si>
  <si>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</si>
  <si>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</si>
  <si>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</si>
  <si>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</si>
  <si>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</si>
  <si>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</si>
  <si>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</si>
  <si>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</si>
  <si>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</si>
  <si>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</si>
  <si>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</si>
  <si>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</si>
  <si>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</si>
  <si>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</si>
  <si>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</si>
  <si>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</si>
  <si>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</si>
  <si>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</si>
  <si>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</si>
  <si>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</si>
  <si>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</si>
  <si>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</si>
  <si>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</si>
  <si>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</si>
  <si>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</si>
  <si>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</si>
  <si>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</si>
  <si>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</si>
  <si>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</si>
  <si>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</si>
  <si>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</si>
  <si>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</si>
  <si>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</si>
  <si>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</si>
  <si>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</si>
  <si>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</si>
  <si>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</si>
  <si>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</si>
  <si>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</si>
  <si>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</si>
  <si>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</si>
  <si>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</si>
  <si>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</si>
  <si>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</si>
  <si>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</si>
  <si>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</si>
  <si>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</si>
  <si>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</si>
  <si>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</si>
  <si>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</si>
  <si>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</si>
  <si>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</si>
  <si>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</si>
  <si>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</si>
  <si>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</si>
  <si>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</si>
  <si>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</si>
  <si>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</si>
  <si>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</si>
  <si>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</si>
  <si>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</si>
  <si>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</si>
  <si>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</si>
  <si>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</si>
  <si>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</si>
  <si>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</si>
  <si>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</si>
  <si>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</si>
  <si>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</si>
  <si>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</si>
  <si>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</si>
  <si>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</si>
  <si>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</si>
  <si>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</si>
  <si>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</si>
  <si>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</si>
  <si>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</si>
  <si>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</si>
  <si>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</si>
  <si>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</si>
  <si>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</si>
  <si>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</si>
  <si>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</si>
  <si>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</si>
  <si>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</si>
  <si>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</si>
  <si>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</si>
  <si>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</si>
  <si>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</si>
  <si>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</si>
  <si>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</si>
  <si>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</si>
  <si>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</si>
  <si>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</si>
  <si>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</si>
  <si>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</si>
  <si>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</si>
  <si>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</si>
  <si>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</si>
  <si>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</si>
  <si>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</si>
  <si>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</si>
  <si>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</si>
  <si>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</si>
  <si>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</si>
  <si>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</si>
  <si>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</si>
  <si>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</si>
  <si>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</si>
  <si>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</si>
  <si>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</si>
  <si>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</si>
  <si>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</si>
  <si>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</si>
  <si>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</si>
  <si>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</si>
  <si>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</si>
  <si>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</si>
  <si>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</si>
  <si>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</si>
  <si>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</si>
  <si>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</si>
  <si>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</si>
  <si>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</si>
  <si>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</si>
  <si>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</si>
  <si>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</si>
  <si>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</si>
  <si>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</si>
  <si>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</si>
  <si>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</si>
  <si>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</si>
  <si>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</si>
  <si>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</si>
  <si>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</si>
  <si>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</si>
  <si>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</si>
  <si>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</si>
  <si>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</si>
  <si>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</si>
  <si>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</si>
  <si>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</si>
  <si>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</si>
  <si>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</si>
  <si>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</si>
  <si>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</si>
  <si>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</si>
  <si>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</si>
  <si>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</si>
  <si>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</si>
  <si>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</si>
  <si>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</si>
  <si>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</si>
  <si>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</si>
  <si>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</si>
  <si>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</si>
  <si>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</si>
  <si>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</si>
  <si>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</si>
  <si>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</si>
  <si>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</si>
  <si>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</si>
  <si>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</si>
  <si>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</si>
  <si>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</si>
  <si>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</si>
  <si>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</si>
  <si>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</si>
  <si>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</si>
  <si>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</si>
  <si>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</si>
  <si>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</si>
  <si>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</si>
  <si>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</si>
  <si>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</si>
  <si>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</si>
  <si>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</si>
  <si>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</si>
  <si>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</si>
  <si>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</si>
  <si>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</si>
  <si>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</si>
  <si>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</si>
  <si>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</si>
  <si>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</si>
  <si>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</si>
  <si>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</si>
  <si>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</si>
  <si>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</si>
  <si>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</si>
  <si>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</si>
  <si>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</si>
  <si>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</si>
  <si>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</si>
  <si>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</si>
  <si>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</si>
  <si>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</si>
  <si>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</si>
  <si>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</si>
  <si>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</si>
  <si>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</si>
  <si>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</si>
  <si>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</si>
  <si>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</si>
  <si>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</si>
  <si>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</si>
  <si>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</si>
  <si>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</si>
  <si>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</si>
  <si>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</si>
  <si>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</si>
  <si>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</si>
  <si>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</si>
  <si>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</si>
  <si>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</si>
  <si>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</si>
  <si>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</si>
  <si>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</si>
  <si>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</si>
  <si>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</si>
  <si>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</si>
  <si>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</si>
  <si>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</si>
  <si>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</si>
  <si>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</si>
  <si>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</si>
  <si>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</si>
  <si>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</si>
  <si>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</si>
  <si>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</si>
  <si>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</si>
  <si>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</si>
  <si>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</si>
  <si>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</si>
  <si>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</si>
  <si>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</si>
  <si>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</si>
  <si>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</si>
  <si>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</si>
  <si>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</si>
  <si>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</si>
  <si>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</si>
  <si>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</si>
  <si>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</si>
  <si>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</si>
  <si>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</si>
  <si>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</si>
  <si>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</si>
  <si>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</si>
  <si>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</si>
  <si>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</si>
  <si>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</si>
  <si>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</si>
  <si>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</si>
  <si>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</si>
  <si>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</si>
  <si>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</si>
  <si>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</si>
  <si>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</si>
  <si>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</si>
  <si>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</si>
  <si>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</si>
  <si>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</si>
  <si>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</si>
  <si>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</si>
  <si>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</si>
  <si>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</si>
  <si>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</si>
  <si>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</si>
  <si>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</si>
  <si>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</si>
  <si>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</si>
  <si>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</si>
  <si>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</si>
  <si>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</si>
  <si>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</si>
  <si>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</si>
  <si>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</si>
  <si>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</si>
  <si>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</si>
  <si>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</si>
  <si>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</si>
  <si>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</si>
  <si>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</si>
  <si>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</si>
  <si>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</si>
  <si>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</si>
  <si>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</si>
  <si>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</si>
  <si>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</si>
  <si>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</si>
  <si>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</si>
  <si>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</si>
  <si>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</si>
  <si>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</si>
  <si>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</si>
  <si>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</si>
  <si>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</si>
  <si>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</si>
  <si>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</si>
  <si>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</si>
  <si>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</si>
  <si>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</si>
  <si>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</si>
  <si>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</si>
  <si>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</si>
  <si>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</si>
  <si>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</si>
  <si>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</si>
  <si>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</si>
  <si>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</si>
  <si>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</si>
  <si>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</si>
  <si>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</si>
  <si>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</si>
  <si>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</si>
  <si>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</si>
  <si>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</si>
  <si>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</si>
  <si>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</si>
  <si>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</si>
  <si>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</si>
  <si>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</si>
  <si>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</si>
  <si>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</si>
  <si>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</si>
  <si>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</si>
  <si>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</si>
  <si>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</si>
  <si>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</si>
  <si>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</si>
  <si>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</si>
  <si>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</si>
  <si>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</si>
  <si>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</si>
  <si>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</si>
  <si>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</si>
  <si>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</si>
  <si>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</si>
  <si>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</si>
  <si>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</si>
  <si>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</si>
  <si>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</si>
  <si>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</si>
  <si>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</si>
  <si>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</si>
  <si>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</si>
  <si>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</si>
  <si>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</si>
  <si>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</si>
  <si>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</si>
  <si>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</si>
  <si>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</si>
  <si>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</si>
  <si>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</si>
  <si>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</si>
  <si>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</si>
  <si>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</si>
  <si>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</si>
  <si>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</si>
  <si>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</si>
  <si>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</si>
  <si>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</si>
  <si>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</si>
  <si>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</si>
  <si>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</si>
  <si>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</si>
  <si>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</si>
  <si>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</si>
  <si>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</si>
  <si>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</si>
  <si>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</si>
  <si>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</si>
  <si>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</si>
  <si>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</si>
  <si>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</si>
  <si>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</si>
  <si>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</si>
  <si>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</si>
  <si>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</si>
  <si>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</si>
  <si>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</si>
  <si>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</si>
  <si>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</si>
  <si>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</si>
  <si>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</si>
  <si>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</si>
  <si>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</si>
  <si>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</si>
  <si>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</si>
  <si>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</si>
  <si>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</si>
  <si>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</si>
  <si>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</si>
  <si>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</si>
  <si>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</si>
  <si>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</si>
  <si>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</si>
  <si>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</si>
  <si>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</si>
  <si>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</si>
  <si>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</si>
  <si>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</si>
  <si>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</si>
  <si>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</si>
  <si>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</si>
  <si>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</si>
  <si>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</si>
  <si>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</si>
  <si>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</si>
  <si>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</si>
  <si>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</si>
  <si>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</si>
  <si>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</si>
  <si>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</si>
  <si>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</si>
  <si>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</si>
  <si>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</si>
  <si>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</si>
  <si>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</si>
  <si>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</si>
  <si>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</si>
  <si>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</si>
  <si>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</si>
  <si>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</si>
  <si>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</si>
  <si>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</si>
  <si>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</si>
  <si>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</si>
  <si>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</si>
  <si>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</si>
  <si>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</si>
  <si>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</si>
  <si>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</si>
  <si>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</si>
  <si>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</si>
  <si>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</si>
  <si>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</si>
  <si>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</si>
  <si>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</si>
  <si>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</si>
  <si>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</si>
  <si>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</si>
  <si>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</si>
  <si>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</si>
  <si>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</si>
  <si>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</si>
  <si>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</si>
  <si>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</si>
  <si>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</si>
  <si>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</si>
  <si>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</si>
  <si>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</si>
  <si>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</si>
  <si>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</si>
  <si>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</si>
  <si>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</si>
  <si>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</si>
  <si>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</si>
  <si>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</si>
  <si>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</si>
  <si>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</si>
  <si>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</si>
  <si>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</si>
  <si>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</si>
  <si>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</si>
  <si>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</si>
  <si>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</si>
  <si>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</si>
  <si>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</si>
  <si>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</si>
  <si>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</si>
  <si>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</si>
  <si>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</si>
  <si>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</si>
  <si>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</si>
  <si>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</si>
  <si>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</si>
  <si>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</si>
  <si>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</si>
  <si>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</si>
  <si>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</si>
  <si>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</si>
  <si>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</si>
  <si>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</si>
  <si>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</si>
  <si>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</si>
  <si>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</si>
  <si>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</si>
  <si>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</si>
  <si>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</si>
  <si>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</si>
  <si>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</si>
  <si>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</si>
  <si>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</si>
  <si>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</si>
  <si>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</si>
  <si>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</si>
  <si>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</si>
  <si>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</si>
  <si>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</si>
  <si>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</si>
  <si>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</si>
  <si>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</si>
  <si>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</si>
  <si>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</si>
  <si>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</si>
  <si>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</si>
  <si>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</si>
  <si>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</si>
  <si>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</si>
  <si>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</si>
  <si>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</si>
  <si>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</si>
  <si>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</si>
  <si>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</si>
  <si>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</si>
  <si>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</si>
  <si>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</si>
  <si>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</si>
  <si>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</si>
  <si>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</si>
  <si>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</si>
  <si>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</si>
  <si>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</si>
  <si>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</si>
  <si>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</si>
  <si>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</si>
  <si>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</si>
  <si>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</si>
  <si>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</si>
  <si>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</si>
  <si>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</si>
  <si>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</si>
  <si>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</si>
  <si>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</si>
  <si>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</si>
  <si>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</si>
  <si>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</si>
  <si>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</si>
  <si>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</si>
  <si>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</si>
  <si>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</si>
  <si>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</si>
  <si>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</si>
  <si>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</si>
  <si>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</si>
  <si>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</si>
  <si>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</si>
  <si>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</si>
  <si>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</si>
  <si>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</si>
  <si>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</si>
  <si>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</si>
  <si>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</si>
  <si>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</si>
  <si>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</si>
  <si>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</si>
  <si>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</si>
  <si>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</si>
  <si>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</si>
  <si>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</si>
  <si>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</si>
  <si>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</si>
  <si>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</si>
  <si>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</si>
  <si>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</si>
  <si>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</si>
  <si>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</si>
  <si>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</si>
  <si>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</si>
  <si>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</si>
  <si>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</si>
  <si>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</si>
  <si>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</si>
  <si>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</si>
  <si>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</si>
  <si>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</si>
  <si>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</si>
  <si>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</si>
  <si>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</si>
  <si>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</si>
  <si>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</si>
  <si>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</si>
  <si>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</si>
  <si>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</si>
  <si>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</si>
  <si>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</si>
  <si>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</si>
  <si>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</si>
  <si>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</si>
  <si>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</si>
  <si>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</si>
  <si>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</si>
  <si>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</si>
  <si>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</si>
  <si>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</si>
  <si>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</si>
  <si>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</si>
  <si>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</si>
  <si>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</si>
  <si>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</si>
  <si>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</si>
  <si>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</si>
  <si>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</si>
  <si>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</si>
  <si>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</si>
  <si>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</si>
  <si>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</si>
  <si>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</si>
  <si>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</si>
  <si>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</si>
  <si>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</si>
  <si>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</si>
  <si>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</si>
  <si>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</si>
  <si>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</si>
  <si>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</si>
  <si>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</si>
  <si>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</si>
  <si>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</si>
  <si>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</si>
  <si>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</si>
  <si>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</si>
  <si>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</si>
  <si>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</si>
  <si>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</si>
  <si>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</si>
  <si>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</si>
  <si>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</si>
  <si>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</si>
  <si>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</si>
  <si>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</si>
  <si>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</si>
  <si>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</si>
  <si>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</si>
  <si>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</si>
  <si>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</si>
  <si>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</si>
  <si>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</si>
  <si>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</si>
  <si>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</si>
  <si>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</si>
  <si>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</si>
  <si>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</si>
  <si>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</si>
  <si>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</si>
  <si>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</si>
  <si>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</si>
  <si>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</si>
  <si>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</si>
  <si>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</si>
  <si>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</si>
  <si>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</si>
  <si>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</si>
  <si>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</si>
  <si>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</si>
  <si>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</si>
  <si>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</si>
  <si>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</si>
  <si>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</si>
  <si>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</si>
  <si>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</si>
  <si>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</si>
  <si>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</si>
  <si>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</si>
  <si>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</si>
  <si>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</si>
  <si>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</si>
  <si>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</si>
  <si>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</si>
  <si>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</si>
  <si>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</si>
  <si>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</si>
  <si>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</si>
  <si>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</si>
  <si>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</si>
  <si>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</si>
  <si>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</si>
  <si>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</si>
  <si>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</si>
  <si>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</si>
  <si>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</si>
  <si>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</si>
  <si>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</si>
  <si>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</si>
  <si>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</si>
  <si>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</si>
  <si>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</si>
  <si>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</si>
  <si>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</si>
  <si>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</si>
  <si>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</si>
  <si>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</si>
  <si>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</si>
  <si>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</si>
  <si>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</si>
  <si>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</si>
  <si>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</si>
  <si>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</si>
  <si>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</si>
  <si>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</si>
  <si>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</si>
  <si>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</si>
  <si>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</si>
  <si>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</si>
  <si>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</si>
  <si>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</si>
  <si>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</si>
  <si>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</si>
  <si>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</si>
  <si>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</si>
  <si>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</si>
  <si>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</si>
  <si>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</si>
  <si>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</si>
  <si>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</si>
  <si>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</si>
  <si>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</si>
  <si>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</si>
  <si>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</si>
  <si>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</si>
  <si>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</si>
  <si>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</si>
  <si>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</si>
  <si>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</si>
  <si>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</si>
  <si>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</si>
  <si>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</si>
  <si>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</si>
  <si>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</si>
  <si>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</si>
  <si>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</si>
  <si>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</si>
  <si>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</si>
  <si>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</si>
  <si>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</si>
  <si>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</si>
  <si>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</si>
  <si>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</si>
  <si>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</si>
  <si>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</si>
  <si>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</si>
  <si>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</si>
  <si>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</si>
  <si>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</si>
  <si>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</si>
  <si>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</si>
  <si>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</si>
  <si>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</si>
  <si>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</si>
  <si>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</si>
  <si>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</si>
  <si>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</si>
  <si>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</si>
  <si>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</si>
  <si>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</si>
  <si>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</si>
  <si>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</si>
  <si>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</si>
  <si>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</si>
  <si>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</si>
  <si>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</si>
  <si>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</si>
  <si>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</si>
  <si>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</si>
  <si>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</si>
  <si>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</si>
  <si>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</si>
  <si>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</si>
  <si>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</si>
  <si>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</si>
  <si>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</si>
  <si>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</si>
  <si>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</si>
  <si>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</si>
  <si>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</si>
  <si>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</si>
  <si>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</si>
  <si>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</si>
  <si>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</si>
  <si>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</si>
  <si>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</si>
  <si>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</si>
  <si>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</si>
  <si>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</si>
  <si>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</si>
  <si>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</si>
  <si>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</si>
  <si>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</si>
  <si>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</si>
  <si>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</si>
  <si>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</si>
  <si>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</si>
  <si>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</si>
  <si>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</si>
  <si>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</si>
  <si>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</si>
  <si>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</si>
  <si>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</si>
  <si>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</si>
  <si>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</si>
  <si>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</si>
  <si>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</si>
  <si>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</si>
  <si>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</si>
  <si>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</si>
  <si>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</si>
  <si>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</si>
  <si>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</si>
  <si>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</si>
  <si>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</si>
  <si>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</si>
  <si>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</si>
  <si>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</si>
  <si>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</si>
  <si>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</si>
  <si>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</si>
  <si>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</si>
  <si>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</si>
  <si>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</si>
  <si>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</si>
  <si>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</si>
  <si>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</si>
  <si>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</si>
  <si>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</si>
  <si>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</si>
  <si>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</si>
  <si>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</si>
  <si>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</si>
  <si>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</si>
  <si>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</si>
  <si>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</si>
  <si>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</si>
  <si>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</si>
  <si>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</si>
  <si>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</si>
  <si>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</si>
  <si>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</si>
  <si>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</si>
  <si>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</si>
  <si>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</si>
  <si>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</si>
  <si>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</si>
  <si>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</si>
  <si>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</si>
  <si>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</si>
  <si>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</si>
  <si>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</si>
  <si>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</si>
  <si>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</si>
  <si>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</si>
  <si>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</si>
  <si>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</si>
  <si>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</si>
  <si>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</si>
  <si>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</si>
  <si>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</si>
  <si>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</si>
  <si>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</si>
  <si>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</si>
  <si>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</si>
  <si>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</si>
  <si>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</si>
  <si>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</si>
  <si>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</si>
  <si>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</si>
  <si>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</si>
  <si>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</si>
  <si>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</si>
  <si>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</si>
  <si>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</si>
  <si>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</si>
  <si>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</si>
  <si>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</si>
  <si>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t>
  </si>
  <si>
    <t>88180260839</t>
  </si>
  <si>
    <t>HRFGCPUFGIF4</t>
  </si>
  <si>
    <t>Raiffeisen Sustainable Solid</t>
  </si>
  <si>
    <t>FARVE PRO INVEST d.o.o.</t>
  </si>
  <si>
    <t>2022 Q 1</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</si>
  <si>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</si>
  <si>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</si>
  <si>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</si>
  <si>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</si>
  <si>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</si>
  <si>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</si>
  <si>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</si>
  <si>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</si>
  <si>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</si>
  <si>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</si>
  <si>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</si>
  <si>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</si>
  <si>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</si>
  <si>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</si>
  <si>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</si>
  <si>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</si>
  <si>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</si>
  <si>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</si>
  <si>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</si>
  <si>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</si>
  <si>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</si>
  <si>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</si>
  <si>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</si>
  <si>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</si>
  <si>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</si>
  <si>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</si>
  <si>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</si>
  <si>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</si>
  <si>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</si>
  <si>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</si>
  <si>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</si>
  <si>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</si>
  <si>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</si>
  <si>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</si>
  <si>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</si>
  <si>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</si>
  <si>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</si>
  <si>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</si>
  <si>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</si>
  <si>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</si>
  <si>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</si>
  <si>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</si>
  <si>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</si>
  <si>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</si>
  <si>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</si>
  <si>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</si>
  <si>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</si>
  <si>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</si>
  <si>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 xml:space="preserve"> ZB global 50 </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</si>
  <si>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</si>
  <si>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</si>
  <si>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</si>
  <si>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</si>
  <si>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</si>
  <si>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</si>
  <si>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</si>
  <si>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</si>
  <si>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</si>
  <si>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</si>
  <si>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</si>
  <si>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</si>
  <si>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</si>
  <si>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</si>
  <si>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</si>
  <si>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</si>
  <si>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</si>
  <si>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</si>
  <si>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</si>
  <si>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</si>
  <si>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</si>
  <si>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</si>
  <si>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</si>
  <si>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</si>
  <si>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</si>
  <si>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</si>
  <si>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</si>
  <si>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</si>
  <si>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</si>
  <si>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</si>
  <si>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</si>
  <si>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</si>
  <si>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</si>
  <si>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</si>
  <si>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</si>
  <si>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</si>
  <si>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</si>
  <si>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</si>
  <si>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</si>
  <si>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</si>
  <si>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</si>
  <si>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</si>
  <si>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</si>
  <si>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</si>
  <si>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</si>
  <si>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</si>
  <si>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</si>
  <si>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</si>
  <si>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</si>
  <si>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</si>
  <si>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</si>
  <si>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</si>
  <si>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</si>
  <si>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</si>
  <si>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</si>
  <si>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</si>
  <si>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</si>
  <si>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</si>
  <si>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</si>
  <si>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</si>
  <si>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</si>
  <si>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</si>
  <si>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</si>
  <si>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</si>
  <si>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</si>
  <si>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</si>
  <si>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</si>
  <si>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</si>
  <si>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</si>
  <si>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</si>
  <si>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</si>
  <si>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</si>
  <si>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</si>
  <si>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</si>
  <si>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</si>
  <si>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</si>
  <si>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</si>
  <si>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</si>
  <si>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</si>
  <si>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</si>
  <si>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</si>
  <si>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</si>
  <si>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</si>
  <si>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</si>
  <si>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</si>
  <si>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</si>
  <si>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</si>
  <si>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</si>
  <si>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</si>
  <si>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</si>
  <si>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</si>
  <si>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</si>
  <si>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</si>
  <si>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</si>
  <si>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</si>
  <si>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</si>
  <si>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</si>
  <si>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</si>
  <si>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</si>
  <si>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</si>
  <si>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</si>
  <si>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</si>
  <si>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</si>
  <si>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</si>
  <si>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</si>
  <si>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Lipanj 2023.</t>
  </si>
  <si>
    <t>June 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</si>
  <si>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</si>
  <si>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</si>
  <si>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</si>
  <si>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</si>
  <si>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</si>
  <si>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</si>
  <si>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</si>
  <si>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</si>
  <si>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</si>
  <si>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</si>
  <si>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</si>
  <si>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</si>
  <si>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</si>
  <si>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</si>
  <si>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</si>
  <si>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</si>
  <si>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</si>
  <si>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</si>
  <si>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</si>
  <si>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</si>
  <si>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</si>
  <si>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</si>
  <si>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</si>
  <si>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</si>
  <si>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</si>
  <si>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</si>
  <si>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</si>
  <si>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</si>
  <si>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</si>
  <si>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</si>
  <si>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</si>
  <si>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</si>
  <si>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</si>
  <si>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</si>
  <si>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</si>
  <si>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</si>
  <si>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</si>
  <si>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</si>
  <si>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</si>
  <si>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</si>
  <si>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</si>
  <si>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</si>
  <si>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</si>
  <si>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</si>
  <si>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</si>
  <si>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</si>
  <si>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</si>
  <si>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</si>
  <si>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</si>
  <si>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</si>
  <si>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</si>
  <si>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</si>
  <si>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</si>
  <si>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</si>
  <si>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</si>
  <si>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</si>
  <si>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</si>
  <si>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</si>
  <si>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</si>
  <si>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</si>
  <si>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</si>
  <si>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</si>
  <si>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</si>
  <si>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</si>
  <si>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</si>
  <si>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</si>
  <si>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</si>
  <si>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</si>
  <si>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</si>
  <si>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</si>
  <si>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</si>
  <si>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FEELSGOOD CAPITAL PARTNERS d.o.o.  spada u kategoriju malih UAIF-ova koji nisu obveznici dostave polugodišnjih financijskih izvještaja ni za društvo ni za fondove</t>
  </si>
  <si>
    <t>FEELSGOOD CAPITAL PARTNERS d.o.o. belongs to the category of small UAIFs that are not obliged to submit half-yearly financial statements for either the company or the funds</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</si>
  <si>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</si>
  <si>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</si>
  <si>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</si>
  <si>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</si>
  <si>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</si>
  <si>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</si>
  <si>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</si>
  <si>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</si>
  <si>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</si>
  <si>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</si>
  <si>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</si>
  <si>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</si>
  <si>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</si>
  <si>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</si>
  <si>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</si>
  <si>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</si>
  <si>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</si>
  <si>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</si>
  <si>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</si>
  <si>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</si>
  <si>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</si>
  <si>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</si>
  <si>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</si>
  <si>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</si>
  <si>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</si>
  <si>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</si>
  <si>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</si>
  <si>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</si>
  <si>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</si>
  <si>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</si>
  <si>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</si>
  <si>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30.6.2023.</t>
  </si>
  <si>
    <t>30.9.2023.</t>
  </si>
  <si>
    <t>PROSINAC 2023.</t>
  </si>
  <si>
    <t>DECEMBER 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</si>
  <si>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</si>
  <si>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</si>
  <si>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</si>
  <si>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</si>
  <si>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</si>
  <si>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</si>
  <si>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</si>
  <si>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</si>
  <si>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</si>
  <si>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</si>
  <si>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</si>
  <si>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</si>
  <si>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</si>
  <si>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</si>
  <si>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</si>
  <si>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</si>
  <si>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</si>
  <si>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</si>
  <si>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</si>
  <si>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31.12.2023.</t>
  </si>
  <si>
    <t>2023.</t>
  </si>
  <si>
    <t>1.1. - 31.12.2023.</t>
  </si>
  <si>
    <t>Ožujak 2024.</t>
  </si>
  <si>
    <t>March 2024</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</si>
  <si>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</si>
  <si>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</si>
  <si>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</si>
  <si>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</si>
  <si>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</si>
  <si>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</si>
  <si>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</si>
  <si>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</si>
  <si>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</si>
  <si>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</si>
  <si>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</si>
  <si>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</si>
  <si>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</si>
  <si>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</si>
  <si>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</si>
  <si>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</si>
  <si>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</si>
  <si>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</si>
  <si>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</si>
  <si>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</si>
  <si>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</si>
  <si>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</si>
  <si>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</si>
  <si>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</si>
  <si>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</si>
  <si>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</si>
  <si>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</si>
  <si>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Travanj 2024.</t>
  </si>
  <si>
    <t>April 2024</t>
  </si>
  <si>
    <t>ZB Invest Funds – ZB conservative</t>
  </si>
  <si>
    <t>64747126842</t>
  </si>
  <si>
    <t>HRZBINUCONS9</t>
  </si>
  <si>
    <t>ZB portfolio 70 (global 70)</t>
  </si>
  <si>
    <t>OŽUJAK 2024.</t>
  </si>
  <si>
    <t>MARCH 2024</t>
  </si>
  <si>
    <t>2024 Q 1</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</si>
  <si>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20.5.2024.</t>
    </r>
  </si>
  <si>
    <t>HRRIVPRA0000</t>
  </si>
  <si>
    <t>HRZABARA0009</t>
  </si>
  <si>
    <t>HRERNTRA0000</t>
  </si>
  <si>
    <t>HRKODTPA0009</t>
  </si>
  <si>
    <t>HRKODTRA0007</t>
  </si>
  <si>
    <t>HRPODRRA0004</t>
  </si>
  <si>
    <t>HRHT00RA0005</t>
  </si>
  <si>
    <t>HRKOEIRA0009</t>
  </si>
  <si>
    <t>HRADRSPA0009</t>
  </si>
  <si>
    <t>HRHPB0RA0002</t>
  </si>
  <si>
    <t>HRRHMFO253B1</t>
  </si>
  <si>
    <t>HRRHMFO253A3</t>
  </si>
  <si>
    <t>HRINA0O26CA0</t>
  </si>
  <si>
    <t>HRRHMFO247E7</t>
  </si>
  <si>
    <t>HRRHMFO297A0</t>
  </si>
  <si>
    <t>HRRHMFO282A2</t>
  </si>
  <si>
    <t>HRRHMFO34BA1</t>
  </si>
  <si>
    <t>HRRHMFO24BA2</t>
  </si>
  <si>
    <t>HRRHMFO287A1</t>
  </si>
  <si>
    <t>HRRHMFO267E5</t>
  </si>
  <si>
    <t>HRRHMFO327A5</t>
  </si>
  <si>
    <t>HRRHMFO33BA3</t>
  </si>
  <si>
    <t>HRRHMFT447A6</t>
  </si>
  <si>
    <t>HRRHMFT509C9</t>
  </si>
  <si>
    <t>HRKOTRPA0003</t>
  </si>
  <si>
    <t>HRTSHCRA0009</t>
  </si>
  <si>
    <t>HRBCINRA0003</t>
  </si>
  <si>
    <t>HRESPAO245A3</t>
  </si>
  <si>
    <t>Tablica 3.1: Naplaćena premija osiguranja za period od 1. do 30. travnja 2024.</t>
  </si>
  <si>
    <t>Table 3.1: Premium paid for the period 1  - 30 April 2024</t>
  </si>
  <si>
    <t>I-IV/2023</t>
  </si>
  <si>
    <t>I-IV/2024</t>
  </si>
  <si>
    <r>
      <t xml:space="preserve">Indeks (100 = I-IV/2023)
 </t>
    </r>
    <r>
      <rPr>
        <i/>
        <sz val="9"/>
        <color theme="1" tint="0.34998626667073579"/>
        <rFont val="Arial"/>
        <family val="2"/>
        <charset val="238"/>
      </rPr>
      <t>Index(100 =I-IV/2023)</t>
    </r>
  </si>
  <si>
    <t>Tablica 3.2: Podaci o osiguranju za period od 1. do 30. travnja 2024.</t>
  </si>
  <si>
    <t>Table 3.2: Insurance data for the period  1  - 30 April 2024</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</si>
  <si>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</si>
  <si>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</si>
  <si>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</si>
  <si>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</si>
  <si>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</si>
  <si>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</si>
  <si>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</si>
  <si>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</si>
  <si>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</si>
  <si>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</si>
  <si>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</si>
  <si>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</si>
  <si>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</si>
  <si>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</si>
  <si>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</si>
  <si>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</si>
  <si>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</si>
  <si>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</si>
  <si>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</si>
  <si>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</si>
  <si>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</si>
  <si>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</si>
  <si>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</si>
  <si>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</si>
  <si>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</si>
  <si>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</si>
  <si>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</si>
  <si>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</si>
  <si>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Wüstenrot životno osiguranje d.d.</t>
  </si>
  <si>
    <t>74780000X00H92A3R667</t>
  </si>
  <si>
    <t>1.1. - 31.3.2024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</si>
  <si>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31.3.2024</t>
    </r>
  </si>
  <si>
    <r>
      <t xml:space="preserve">Fond InterCapital Conservative Balanced pripojen je fondu InterCapital Balanced (11.4.2024.). / </t>
    </r>
    <r>
      <rPr>
        <i/>
        <sz val="8"/>
        <color theme="1" tint="0.34998626667073579"/>
        <rFont val="Arial"/>
        <family val="2"/>
      </rPr>
      <t>The InterCapital Conservative Balanced fund was merged into the InterCapital Balanced fund (April 11, 2024).</t>
    </r>
  </si>
  <si>
    <r>
      <t xml:space="preserve">Fond HPB Kratkoročni obveznički eurski fond pripojen je fondu HPB Kratkoročni obveznički fond (24.4.2024.). / </t>
    </r>
    <r>
      <rPr>
        <i/>
        <sz val="8"/>
        <color theme="1" tint="0.34998626667073579"/>
        <rFont val="Arial"/>
        <family val="2"/>
      </rPr>
      <t>The HPB Short-Term Bond Euro Fund was merged with the HPB Short-Term Bond Fund (April 24, 2024).</t>
    </r>
  </si>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</sst>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6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0" fontId="39" fillId="12" borderId="0" xfId="3"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126" fillId="9" borderId="0" xfId="0" applyFont="1" applyFill="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0" borderId="0" xfId="3" applyFont="1" applyFill="1" applyBorder="1" applyAlignment="1">
      <alignment horizontal="center" vertical="center" wrapText="1"/>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1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7"/>
      <c r="B1" s="648"/>
      <c r="C1" s="648"/>
      <c r="D1" s="648"/>
      <c r="E1" s="648"/>
      <c r="F1" s="648"/>
      <c r="G1" s="648"/>
      <c r="H1" s="648"/>
      <c r="I1" s="648"/>
    </row>
    <row r="2" spans="1:9" ht="18">
      <c r="A2" s="1110" t="s">
        <v>1521</v>
      </c>
      <c r="B2" s="1110"/>
      <c r="C2" s="1110"/>
      <c r="D2" s="1110"/>
      <c r="E2" s="1110"/>
      <c r="F2" s="1110"/>
      <c r="G2" s="1110"/>
      <c r="H2" s="1110"/>
      <c r="I2" s="1110"/>
    </row>
    <row r="3" spans="1:9" ht="16.5">
      <c r="A3" s="1111" t="s">
        <v>1522</v>
      </c>
      <c r="B3" s="1111"/>
      <c r="C3" s="1111"/>
      <c r="D3" s="1111"/>
      <c r="E3" s="1111"/>
      <c r="F3" s="1111"/>
      <c r="G3" s="1111"/>
      <c r="H3" s="1111"/>
      <c r="I3" s="1111"/>
    </row>
    <row r="4" spans="1:9" ht="16.5">
      <c r="A4" s="1111"/>
      <c r="B4" s="1111"/>
      <c r="C4" s="1111"/>
      <c r="D4" s="1111"/>
      <c r="E4" s="1111"/>
      <c r="F4" s="1111"/>
      <c r="G4" s="1111"/>
      <c r="H4" s="1111"/>
      <c r="I4" s="1111"/>
    </row>
    <row r="5" spans="1:9" ht="15" customHeight="1">
      <c r="A5" s="649"/>
      <c r="B5" s="649"/>
      <c r="C5" s="649"/>
      <c r="D5" s="649"/>
      <c r="E5" s="649"/>
      <c r="F5" s="649"/>
      <c r="G5" s="649"/>
      <c r="H5" s="649"/>
      <c r="I5" s="649"/>
    </row>
    <row r="6" spans="1:9" ht="15" customHeight="1">
      <c r="A6" s="1112" t="s">
        <v>1644</v>
      </c>
      <c r="B6" s="1113"/>
      <c r="C6" s="1113"/>
      <c r="D6" s="1113"/>
      <c r="E6" s="1113"/>
      <c r="F6" s="1113"/>
      <c r="G6" s="1113"/>
      <c r="H6" s="1113"/>
      <c r="I6" s="1113"/>
    </row>
    <row r="7" spans="1:9">
      <c r="A7" s="656"/>
      <c r="B7" s="656"/>
      <c r="C7" s="656"/>
      <c r="D7" s="656"/>
      <c r="E7" s="656"/>
      <c r="F7" s="656"/>
      <c r="G7" s="656"/>
      <c r="H7" s="656"/>
      <c r="I7" s="656"/>
    </row>
    <row r="8" spans="1:9">
      <c r="A8" s="650"/>
      <c r="B8" s="650"/>
      <c r="C8" s="650"/>
      <c r="D8" s="650"/>
      <c r="E8" s="650"/>
      <c r="F8" s="650"/>
      <c r="G8" s="650"/>
      <c r="H8" s="650"/>
      <c r="I8" s="650"/>
    </row>
    <row r="9" spans="1:9">
      <c r="A9" s="1112"/>
      <c r="B9" s="1113"/>
      <c r="C9" s="1113"/>
      <c r="D9" s="1113"/>
      <c r="E9" s="1113"/>
      <c r="F9" s="1113"/>
      <c r="G9" s="1113"/>
      <c r="H9" s="1113"/>
      <c r="I9" s="1113"/>
    </row>
    <row r="10" spans="1:9">
      <c r="A10" s="651"/>
      <c r="B10" s="651"/>
      <c r="C10" s="651"/>
      <c r="D10" s="651"/>
      <c r="E10" s="651"/>
      <c r="F10" s="651"/>
      <c r="G10" s="651"/>
      <c r="H10" s="651"/>
      <c r="I10" s="651"/>
    </row>
    <row r="11" spans="1:9">
      <c r="A11" s="651"/>
      <c r="B11" s="651"/>
      <c r="C11" s="651"/>
      <c r="D11" s="651"/>
      <c r="E11" s="651"/>
      <c r="F11" s="651"/>
      <c r="G11" s="651"/>
      <c r="H11" s="651"/>
      <c r="I11" s="651"/>
    </row>
    <row r="12" spans="1:9">
      <c r="A12" s="651"/>
      <c r="B12" s="651"/>
      <c r="C12" s="651"/>
      <c r="D12" s="651"/>
      <c r="E12" s="651"/>
      <c r="F12" s="651"/>
      <c r="G12" s="651"/>
      <c r="H12" s="651"/>
      <c r="I12" s="651"/>
    </row>
    <row r="13" spans="1:9">
      <c r="A13" s="651"/>
      <c r="B13" s="651"/>
      <c r="C13" s="651"/>
      <c r="D13" s="651"/>
      <c r="E13" s="651"/>
      <c r="F13" s="651"/>
      <c r="G13" s="651"/>
      <c r="H13" s="651"/>
      <c r="I13" s="651"/>
    </row>
    <row r="14" spans="1:9">
      <c r="A14" s="651"/>
      <c r="B14" s="651"/>
      <c r="C14" s="651"/>
      <c r="D14" s="651"/>
      <c r="E14" s="651"/>
      <c r="F14" s="651"/>
      <c r="G14" s="651"/>
      <c r="H14" s="651"/>
      <c r="I14" s="651"/>
    </row>
    <row r="15" spans="1:9">
      <c r="A15" s="651"/>
      <c r="B15" s="651"/>
      <c r="C15" s="651"/>
      <c r="D15" s="651"/>
      <c r="E15" s="651"/>
      <c r="F15" s="651"/>
      <c r="G15" s="651"/>
      <c r="H15" s="651"/>
      <c r="I15" s="651"/>
    </row>
    <row r="16" spans="1:9">
      <c r="A16" s="651"/>
      <c r="B16" s="651"/>
      <c r="C16" s="651"/>
      <c r="D16" s="651"/>
      <c r="E16" s="651"/>
      <c r="F16" s="651"/>
      <c r="G16" s="651"/>
      <c r="H16" s="651"/>
      <c r="I16" s="651"/>
    </row>
    <row r="17" spans="1:9">
      <c r="A17" s="651"/>
      <c r="B17" s="651"/>
      <c r="C17" s="651"/>
      <c r="D17" s="651"/>
      <c r="E17" s="651"/>
      <c r="F17" s="651"/>
      <c r="G17" s="651"/>
      <c r="H17" s="651"/>
      <c r="I17" s="651"/>
    </row>
    <row r="18" spans="1:9" ht="30">
      <c r="A18" s="1114" t="s">
        <v>0</v>
      </c>
      <c r="B18" s="1114"/>
      <c r="C18" s="1114"/>
      <c r="D18" s="1114"/>
      <c r="E18" s="1114"/>
      <c r="F18" s="1114"/>
      <c r="G18" s="1114"/>
      <c r="H18" s="1114"/>
      <c r="I18" s="1114"/>
    </row>
    <row r="19" spans="1:9" ht="18.75" customHeight="1">
      <c r="A19" s="652"/>
      <c r="B19" s="652"/>
      <c r="C19" s="652"/>
      <c r="D19" s="652"/>
      <c r="E19" s="652"/>
      <c r="F19" s="652"/>
      <c r="G19" s="652"/>
      <c r="H19" s="652"/>
      <c r="I19" s="652"/>
    </row>
    <row r="20" spans="1:9" ht="18.75" customHeight="1">
      <c r="A20" s="1115" t="s">
        <v>1635</v>
      </c>
      <c r="B20" s="1115"/>
      <c r="C20" s="1115"/>
      <c r="D20" s="1115"/>
      <c r="E20" s="1115"/>
      <c r="F20" s="1115"/>
      <c r="G20" s="1115"/>
      <c r="H20" s="1115"/>
      <c r="I20" s="1115"/>
    </row>
    <row r="21" spans="1:9" ht="18.75" customHeight="1">
      <c r="A21" s="653"/>
      <c r="B21" s="653"/>
      <c r="C21" s="653"/>
      <c r="D21" s="653"/>
      <c r="E21" s="653"/>
      <c r="F21" s="653"/>
      <c r="G21" s="653"/>
      <c r="H21" s="653"/>
      <c r="I21" s="653"/>
    </row>
    <row r="22" spans="1:9" ht="26.25" customHeight="1">
      <c r="A22" s="1116" t="s">
        <v>1</v>
      </c>
      <c r="B22" s="1116"/>
      <c r="C22" s="1116"/>
      <c r="D22" s="1116"/>
      <c r="E22" s="1116"/>
      <c r="F22" s="1116"/>
      <c r="G22" s="1116"/>
      <c r="H22" s="1116"/>
      <c r="I22" s="1116"/>
    </row>
    <row r="23" spans="1:9" ht="18.75">
      <c r="A23" s="654"/>
      <c r="B23" s="654"/>
      <c r="C23" s="654"/>
      <c r="D23" s="654"/>
      <c r="E23" s="654"/>
      <c r="F23" s="654"/>
      <c r="G23" s="654"/>
      <c r="H23" s="654"/>
      <c r="I23" s="654"/>
    </row>
    <row r="24" spans="1:9" ht="18.75" customHeight="1">
      <c r="A24" s="1106" t="s">
        <v>1636</v>
      </c>
      <c r="B24" s="1106"/>
      <c r="C24" s="1106"/>
      <c r="D24" s="1106"/>
      <c r="E24" s="1106"/>
      <c r="F24" s="1106"/>
      <c r="G24" s="1106"/>
      <c r="H24" s="1106"/>
      <c r="I24" s="1106"/>
    </row>
    <row r="25" spans="1:9">
      <c r="A25" s="651"/>
      <c r="B25" s="651"/>
      <c r="C25" s="651"/>
      <c r="D25" s="651"/>
      <c r="E25" s="651"/>
      <c r="F25" s="651"/>
      <c r="G25" s="651"/>
      <c r="H25" s="651"/>
      <c r="I25" s="651"/>
    </row>
    <row r="26" spans="1:9">
      <c r="A26" s="651"/>
      <c r="B26" s="651"/>
      <c r="C26" s="651"/>
      <c r="D26" s="651"/>
      <c r="E26" s="651"/>
      <c r="F26" s="651"/>
      <c r="G26" s="651"/>
      <c r="H26" s="651"/>
      <c r="I26" s="651"/>
    </row>
    <row r="27" spans="1:9">
      <c r="A27" s="651"/>
      <c r="B27" s="651"/>
      <c r="C27" s="651"/>
      <c r="D27" s="651"/>
      <c r="E27" s="651"/>
      <c r="F27" s="651"/>
      <c r="G27" s="651"/>
      <c r="H27" s="651"/>
      <c r="I27" s="651"/>
    </row>
    <row r="28" spans="1:9">
      <c r="A28" s="651"/>
      <c r="B28" s="651"/>
      <c r="C28" s="651"/>
      <c r="D28" s="651"/>
      <c r="E28" s="651"/>
      <c r="F28" s="651"/>
      <c r="G28" s="651"/>
      <c r="H28" s="651"/>
      <c r="I28" s="651"/>
    </row>
    <row r="29" spans="1:9">
      <c r="A29" s="651"/>
      <c r="B29" s="651"/>
      <c r="C29" s="651"/>
      <c r="D29" s="651"/>
      <c r="E29" s="651"/>
      <c r="F29" s="651"/>
      <c r="G29" s="651"/>
      <c r="H29" s="651"/>
      <c r="I29" s="651"/>
    </row>
    <row r="30" spans="1:9">
      <c r="A30" s="651"/>
      <c r="B30" s="651"/>
      <c r="C30" s="651"/>
      <c r="D30" s="651"/>
      <c r="E30" s="651"/>
      <c r="F30" s="651"/>
      <c r="G30" s="651"/>
      <c r="H30" s="651"/>
      <c r="I30" s="651"/>
    </row>
    <row r="31" spans="1:9">
      <c r="A31" s="651"/>
      <c r="B31" s="651"/>
      <c r="C31" s="651"/>
      <c r="D31" s="651"/>
      <c r="E31" s="651"/>
      <c r="F31" s="651"/>
      <c r="G31" s="651"/>
      <c r="H31" s="651"/>
      <c r="I31" s="651"/>
    </row>
    <row r="32" spans="1:9">
      <c r="A32" s="651"/>
      <c r="B32" s="651"/>
      <c r="C32" s="651"/>
      <c r="D32" s="651"/>
      <c r="E32" s="651"/>
      <c r="F32" s="651"/>
      <c r="G32" s="651"/>
      <c r="H32" s="651"/>
      <c r="I32" s="651"/>
    </row>
    <row r="33" spans="1:9">
      <c r="A33" s="651"/>
      <c r="B33" s="651"/>
      <c r="C33" s="651"/>
      <c r="D33" s="651"/>
      <c r="E33" s="651"/>
      <c r="F33" s="651"/>
      <c r="G33" s="651"/>
      <c r="H33" s="651"/>
      <c r="I33" s="651"/>
    </row>
    <row r="34" spans="1:9">
      <c r="A34" s="651"/>
      <c r="B34" s="651"/>
      <c r="C34" s="651"/>
      <c r="D34" s="651"/>
      <c r="E34" s="651"/>
      <c r="F34" s="651"/>
      <c r="G34" s="651"/>
      <c r="H34" s="651"/>
      <c r="I34" s="651"/>
    </row>
    <row r="35" spans="1:9">
      <c r="A35" s="651"/>
      <c r="B35" s="651"/>
      <c r="C35" s="651"/>
      <c r="D35" s="651"/>
      <c r="E35" s="651"/>
      <c r="F35" s="651"/>
      <c r="G35" s="651"/>
      <c r="H35" s="651"/>
      <c r="I35" s="651"/>
    </row>
    <row r="36" spans="1:9">
      <c r="A36" s="1107"/>
      <c r="B36" s="1107"/>
      <c r="C36" s="1107"/>
      <c r="D36" s="1107"/>
      <c r="E36" s="1107"/>
      <c r="F36" s="1107"/>
      <c r="G36" s="1107"/>
      <c r="H36" s="1107"/>
      <c r="I36" s="1107"/>
    </row>
    <row r="37" spans="1:9" ht="50.25" customHeight="1">
      <c r="A37" s="1108" t="s">
        <v>2</v>
      </c>
      <c r="B37" s="1108"/>
      <c r="C37" s="1108"/>
      <c r="D37" s="1108"/>
      <c r="E37" s="1108"/>
      <c r="F37" s="1108"/>
      <c r="G37" s="1108"/>
      <c r="H37" s="1108"/>
      <c r="I37" s="1108"/>
    </row>
    <row r="38" spans="1:9">
      <c r="A38" s="655"/>
      <c r="B38" s="655"/>
      <c r="C38" s="655"/>
      <c r="D38" s="655"/>
      <c r="E38" s="655"/>
      <c r="F38" s="655"/>
      <c r="G38" s="655"/>
      <c r="H38" s="655"/>
      <c r="I38" s="655"/>
    </row>
    <row r="39" spans="1:9" ht="65.25" customHeight="1">
      <c r="A39" s="1109" t="s">
        <v>3</v>
      </c>
      <c r="B39" s="1109"/>
      <c r="C39" s="1109"/>
      <c r="D39" s="1109"/>
      <c r="E39" s="1109"/>
      <c r="F39" s="1109"/>
      <c r="G39" s="1109"/>
      <c r="H39" s="1109"/>
      <c r="I39" s="1109"/>
    </row>
    <row r="40" spans="1:9">
      <c r="A40" s="656"/>
      <c r="B40" s="656"/>
      <c r="C40" s="656"/>
      <c r="D40" s="656"/>
      <c r="E40" s="656"/>
      <c r="F40" s="656"/>
      <c r="G40" s="656"/>
      <c r="H40" s="656"/>
      <c r="I40" s="65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51" t="s">
        <v>648</v>
      </c>
      <c r="G1" s="137" t="str">
        <f>Naslovnica!A20</f>
        <v>Travanj 2024.</v>
      </c>
    </row>
    <row r="2" spans="1:8" ht="12.75" customHeight="1">
      <c r="A2" s="525" t="s">
        <v>914</v>
      </c>
      <c r="G2" s="527" t="str">
        <f>Naslovnica!A24</f>
        <v>April 2024</v>
      </c>
    </row>
    <row r="3" spans="1:8" ht="12.75" customHeight="1"/>
    <row r="4" spans="1:8" ht="12.75" customHeight="1">
      <c r="F4" s="72"/>
      <c r="G4" s="13" t="s">
        <v>1397</v>
      </c>
    </row>
    <row r="5" spans="1:8" ht="19.5" customHeight="1">
      <c r="A5" s="1170" t="s">
        <v>1080</v>
      </c>
      <c r="B5" s="1171" t="s">
        <v>540</v>
      </c>
      <c r="C5" s="1171"/>
      <c r="D5" s="1171"/>
      <c r="E5" s="1171"/>
      <c r="F5" s="1171"/>
      <c r="G5" s="1171"/>
    </row>
    <row r="6" spans="1:8" ht="26.25" customHeight="1">
      <c r="A6" s="1170"/>
      <c r="B6" s="1151" t="str">
        <f>Naslovnica!A20</f>
        <v>Travanj 2024.</v>
      </c>
      <c r="C6" s="1172"/>
      <c r="D6" s="1173" t="s">
        <v>17</v>
      </c>
      <c r="E6" s="1173"/>
      <c r="F6" s="1174" t="s">
        <v>226</v>
      </c>
      <c r="G6" s="1174"/>
    </row>
    <row r="7" spans="1:8">
      <c r="A7" s="1170"/>
      <c r="B7" s="1149" t="str">
        <f>Naslovnica!A24</f>
        <v>April 2024</v>
      </c>
      <c r="C7" s="1175"/>
      <c r="D7" s="1176" t="s">
        <v>45</v>
      </c>
      <c r="E7" s="1176"/>
      <c r="F7" s="1176" t="s">
        <v>51</v>
      </c>
      <c r="G7" s="1176"/>
    </row>
    <row r="8" spans="1:8">
      <c r="A8" s="1170"/>
      <c r="B8" s="681" t="s">
        <v>27</v>
      </c>
      <c r="C8" s="681" t="s">
        <v>28</v>
      </c>
      <c r="D8" s="670" t="s">
        <v>1077</v>
      </c>
      <c r="E8" s="670" t="s">
        <v>143</v>
      </c>
      <c r="F8" s="670" t="s">
        <v>1077</v>
      </c>
      <c r="G8" s="670" t="s">
        <v>143</v>
      </c>
    </row>
    <row r="9" spans="1:8">
      <c r="A9" s="1170"/>
      <c r="B9" s="682" t="s">
        <v>29</v>
      </c>
      <c r="C9" s="682" t="s">
        <v>30</v>
      </c>
      <c r="D9" s="697" t="s">
        <v>1078</v>
      </c>
      <c r="E9" s="697" t="s">
        <v>144</v>
      </c>
      <c r="F9" s="697" t="s">
        <v>1078</v>
      </c>
      <c r="G9" s="697" t="s">
        <v>144</v>
      </c>
    </row>
    <row r="10" spans="1:8">
      <c r="A10" s="372" t="s">
        <v>33</v>
      </c>
      <c r="B10" s="373">
        <v>146249.54316</v>
      </c>
      <c r="C10" s="374">
        <v>0.13543826106467896</v>
      </c>
      <c r="D10" s="802">
        <v>277.68302000002586</v>
      </c>
      <c r="E10" s="375">
        <v>1.9023051410984593E-3</v>
      </c>
      <c r="F10" s="376">
        <v>2993.5341800000169</v>
      </c>
      <c r="G10" s="375">
        <v>2.0896395211023489E-2</v>
      </c>
      <c r="H10" s="52"/>
    </row>
    <row r="11" spans="1:8">
      <c r="A11" s="372" t="s">
        <v>34</v>
      </c>
      <c r="B11" s="373">
        <v>366439.06705000001</v>
      </c>
      <c r="C11" s="374">
        <v>0.33935059867584821</v>
      </c>
      <c r="D11" s="803">
        <v>-749.03302999999141</v>
      </c>
      <c r="E11" s="375">
        <v>-2.0399164075218801E-3</v>
      </c>
      <c r="F11" s="376">
        <v>12211.889450000017</v>
      </c>
      <c r="G11" s="375">
        <v>3.4474738874468613E-2</v>
      </c>
      <c r="H11" s="52"/>
    </row>
    <row r="12" spans="1:8">
      <c r="A12" s="372" t="s">
        <v>216</v>
      </c>
      <c r="B12" s="373">
        <v>11029.288460000002</v>
      </c>
      <c r="C12" s="374">
        <v>1.0213964553509045E-2</v>
      </c>
      <c r="D12" s="803">
        <v>57.091490000000704</v>
      </c>
      <c r="E12" s="375">
        <v>5.203287013175073E-3</v>
      </c>
      <c r="F12" s="376">
        <v>1268.9948300000015</v>
      </c>
      <c r="G12" s="375">
        <v>0.13001605055195475</v>
      </c>
    </row>
    <row r="13" spans="1:8">
      <c r="A13" s="372" t="s">
        <v>217</v>
      </c>
      <c r="B13" s="373">
        <v>5422.65816</v>
      </c>
      <c r="C13" s="374">
        <v>5.0217961415107079E-3</v>
      </c>
      <c r="D13" s="803">
        <v>106.19069000000036</v>
      </c>
      <c r="E13" s="375">
        <v>1.9973918884901964E-2</v>
      </c>
      <c r="F13" s="376">
        <v>392.7514999999994</v>
      </c>
      <c r="G13" s="375">
        <v>7.8083258109604703E-2</v>
      </c>
      <c r="H13" s="1072"/>
    </row>
    <row r="14" spans="1:8">
      <c r="A14" s="372" t="s">
        <v>46</v>
      </c>
      <c r="B14" s="373">
        <v>75204.627420000004</v>
      </c>
      <c r="C14" s="374">
        <v>6.9645236092386542E-2</v>
      </c>
      <c r="D14" s="803">
        <v>78.173129999995581</v>
      </c>
      <c r="E14" s="375">
        <v>1.0405539664928298E-3</v>
      </c>
      <c r="F14" s="376">
        <v>4054.242900000012</v>
      </c>
      <c r="G14" s="375">
        <v>5.6981321005515895E-2</v>
      </c>
    </row>
    <row r="15" spans="1:8">
      <c r="A15" s="372" t="s">
        <v>36</v>
      </c>
      <c r="B15" s="373">
        <v>78562.43826000001</v>
      </c>
      <c r="C15" s="374">
        <v>7.2754825711112359E-2</v>
      </c>
      <c r="D15" s="803">
        <v>-170.44668999999703</v>
      </c>
      <c r="E15" s="375">
        <v>-2.1648729131193978E-3</v>
      </c>
      <c r="F15" s="376">
        <v>5298.6914600000164</v>
      </c>
      <c r="G15" s="375">
        <v>7.2323511851840161E-2</v>
      </c>
      <c r="H15" s="1072"/>
    </row>
    <row r="16" spans="1:8">
      <c r="A16" s="372" t="s">
        <v>37</v>
      </c>
      <c r="B16" s="373">
        <v>69180.139230000001</v>
      </c>
      <c r="C16" s="374">
        <v>6.4066099319524047E-2</v>
      </c>
      <c r="D16" s="803">
        <v>572.04621000000043</v>
      </c>
      <c r="E16" s="375">
        <v>8.3378823812119141E-3</v>
      </c>
      <c r="F16" s="376">
        <v>2817.0380299999961</v>
      </c>
      <c r="G16" s="375">
        <v>4.2448860572537495E-2</v>
      </c>
      <c r="H16" s="1072"/>
    </row>
    <row r="17" spans="1:10">
      <c r="A17" s="372" t="s">
        <v>38</v>
      </c>
      <c r="B17" s="373">
        <v>327736.66904000001</v>
      </c>
      <c r="C17" s="374">
        <v>0.3035092184414302</v>
      </c>
      <c r="D17" s="803">
        <v>-4063.0199400000274</v>
      </c>
      <c r="E17" s="375">
        <v>-1.2245400086089098E-2</v>
      </c>
      <c r="F17" s="376">
        <v>5664.072210000013</v>
      </c>
      <c r="G17" s="375">
        <v>1.7586321424885698E-2</v>
      </c>
      <c r="H17" s="1072"/>
      <c r="I17" s="1072"/>
      <c r="J17" s="1072"/>
    </row>
    <row r="18" spans="1:10" ht="18.75" customHeight="1">
      <c r="A18" s="902" t="s">
        <v>340</v>
      </c>
      <c r="B18" s="903">
        <v>1079824.4307800001</v>
      </c>
      <c r="C18" s="904">
        <v>1</v>
      </c>
      <c r="D18" s="905">
        <v>-3891.3151200001594</v>
      </c>
      <c r="E18" s="904">
        <v>-3.5907156786473271E-3</v>
      </c>
      <c r="F18" s="906">
        <v>34701.214559999993</v>
      </c>
      <c r="G18" s="904">
        <v>3.3202988912166109E-2</v>
      </c>
      <c r="H18" s="1072"/>
      <c r="I18" s="1072"/>
      <c r="J18" s="1072"/>
    </row>
    <row r="19" spans="1:10" ht="12.75" customHeight="1">
      <c r="A19" s="22" t="s">
        <v>538</v>
      </c>
      <c r="B19" s="1072"/>
      <c r="C19" s="1072"/>
      <c r="D19" s="1072"/>
      <c r="E19" s="1072"/>
      <c r="F19" s="1072"/>
      <c r="G19" s="1072"/>
      <c r="H19" s="1072"/>
      <c r="I19" s="1072"/>
      <c r="J19" s="1072"/>
    </row>
    <row r="20" spans="1:10" ht="12.75" customHeight="1">
      <c r="A20" s="1072"/>
      <c r="B20" s="1072"/>
      <c r="C20" s="1072"/>
      <c r="D20" s="1072"/>
      <c r="E20" s="1072"/>
      <c r="F20" s="1072"/>
      <c r="G20" s="1072"/>
      <c r="H20" s="1072"/>
      <c r="I20" s="1072"/>
      <c r="J20" s="1072"/>
    </row>
    <row r="22" spans="1:10">
      <c r="A22" s="733" t="s">
        <v>996</v>
      </c>
      <c r="B22" s="985"/>
      <c r="C22" s="985"/>
      <c r="D22" s="985"/>
      <c r="E22" s="985"/>
      <c r="F22" s="985"/>
      <c r="G22" s="985"/>
      <c r="H22" s="985"/>
      <c r="I22" s="985"/>
      <c r="J22" s="986" t="str">
        <f>Naslovnica!A20</f>
        <v>Travanj 2024.</v>
      </c>
    </row>
    <row r="23" spans="1:10">
      <c r="A23" s="987" t="s">
        <v>997</v>
      </c>
      <c r="B23" s="985"/>
      <c r="C23" s="985"/>
      <c r="D23" s="985"/>
      <c r="E23" s="985"/>
      <c r="F23" s="985"/>
      <c r="G23" s="985"/>
      <c r="H23" s="985"/>
      <c r="I23" s="985"/>
      <c r="J23" s="988" t="str">
        <f>Naslovnica!A24</f>
        <v>April 2024</v>
      </c>
    </row>
    <row r="24" spans="1:10">
      <c r="A24" s="985"/>
      <c r="B24" s="985"/>
      <c r="C24" s="985"/>
      <c r="D24" s="985"/>
      <c r="E24" s="985"/>
      <c r="F24" s="985"/>
      <c r="G24" s="985"/>
      <c r="H24" s="985"/>
      <c r="I24" s="985"/>
      <c r="J24" s="985"/>
    </row>
    <row r="25" spans="1:10" ht="21.75" customHeight="1">
      <c r="A25" s="989"/>
      <c r="B25" s="990" t="s">
        <v>1422</v>
      </c>
      <c r="C25" s="1169" t="s">
        <v>1337</v>
      </c>
      <c r="D25" s="1169"/>
      <c r="E25" s="1169"/>
      <c r="F25" s="1169"/>
      <c r="G25" s="1169"/>
      <c r="H25" s="1169"/>
      <c r="I25" s="1169"/>
      <c r="J25" s="991"/>
    </row>
    <row r="26" spans="1:10" ht="45">
      <c r="A26" s="1104" t="s">
        <v>1080</v>
      </c>
      <c r="B26" s="989" t="str">
        <f>J22</f>
        <v>Travanj 2024.</v>
      </c>
      <c r="C26" s="989" t="s">
        <v>236</v>
      </c>
      <c r="D26" s="989" t="s">
        <v>59</v>
      </c>
      <c r="E26" s="989" t="s">
        <v>50</v>
      </c>
      <c r="F26" s="989" t="s">
        <v>1328</v>
      </c>
      <c r="G26" s="989" t="s">
        <v>1329</v>
      </c>
      <c r="H26" s="989" t="s">
        <v>1330</v>
      </c>
      <c r="I26" s="989" t="s">
        <v>1334</v>
      </c>
      <c r="J26" s="989" t="s">
        <v>998</v>
      </c>
    </row>
    <row r="27" spans="1:10" ht="56.25">
      <c r="A27" s="989"/>
      <c r="B27" s="992" t="str">
        <f>J23</f>
        <v>April 2024</v>
      </c>
      <c r="C27" s="992" t="s">
        <v>237</v>
      </c>
      <c r="D27" s="992" t="s">
        <v>51</v>
      </c>
      <c r="E27" s="992" t="s">
        <v>52</v>
      </c>
      <c r="F27" s="992" t="s">
        <v>1331</v>
      </c>
      <c r="G27" s="992" t="s">
        <v>1332</v>
      </c>
      <c r="H27" s="992" t="s">
        <v>1333</v>
      </c>
      <c r="I27" s="993" t="s">
        <v>1335</v>
      </c>
      <c r="J27" s="989" t="s">
        <v>999</v>
      </c>
    </row>
    <row r="28" spans="1:10">
      <c r="A28" s="994" t="s">
        <v>33</v>
      </c>
      <c r="B28" s="699">
        <v>35.779600000000002</v>
      </c>
      <c r="C28" s="995">
        <v>-2.9955053487185079E-3</v>
      </c>
      <c r="D28" s="995">
        <v>3.4355009240796264E-3</v>
      </c>
      <c r="E28" s="995">
        <v>4.5667358330654384E-2</v>
      </c>
      <c r="F28" s="995">
        <v>-3.9554743026666284E-3</v>
      </c>
      <c r="G28" s="995">
        <v>4.5078137644882776E-3</v>
      </c>
      <c r="H28" s="995">
        <v>2.8149159825942682E-2</v>
      </c>
      <c r="I28" s="995">
        <v>4.9758964908822589E-2</v>
      </c>
      <c r="J28" s="1086">
        <v>37958</v>
      </c>
    </row>
    <row r="29" spans="1:10">
      <c r="A29" s="994" t="s">
        <v>34</v>
      </c>
      <c r="B29" s="698">
        <v>41.633400000000002</v>
      </c>
      <c r="C29" s="995">
        <v>-5.9547117193693433E-3</v>
      </c>
      <c r="D29" s="995">
        <v>2.182145723450879E-2</v>
      </c>
      <c r="E29" s="995">
        <v>0.11456933431136873</v>
      </c>
      <c r="F29" s="995">
        <v>3.9898793499258511E-2</v>
      </c>
      <c r="G29" s="995">
        <v>3.7947989172172125E-2</v>
      </c>
      <c r="H29" s="995">
        <v>3.5720298851731114E-2</v>
      </c>
      <c r="I29" s="995">
        <v>5.7065169380590142E-2</v>
      </c>
      <c r="J29" s="1086">
        <v>37893</v>
      </c>
    </row>
    <row r="30" spans="1:10">
      <c r="A30" s="994" t="s">
        <v>216</v>
      </c>
      <c r="B30" s="698">
        <v>192.6301</v>
      </c>
      <c r="C30" s="995">
        <v>-5.4690654212362633E-3</v>
      </c>
      <c r="D30" s="995">
        <v>5.7022559460574662E-2</v>
      </c>
      <c r="E30" s="995">
        <v>0.14193328855630849</v>
      </c>
      <c r="F30" s="995">
        <v>3.6026309501066889E-2</v>
      </c>
      <c r="G30" s="995">
        <v>4.5230193425351395E-2</v>
      </c>
      <c r="H30" s="995" t="s">
        <v>139</v>
      </c>
      <c r="I30" s="995">
        <v>5.9564288654835096E-2</v>
      </c>
      <c r="J30" s="1086">
        <v>43062</v>
      </c>
    </row>
    <row r="31" spans="1:10">
      <c r="A31" s="994" t="s">
        <v>217</v>
      </c>
      <c r="B31" s="698">
        <v>150.71700000000001</v>
      </c>
      <c r="C31" s="995">
        <v>7.8287320442171904E-4</v>
      </c>
      <c r="D31" s="995">
        <v>8.9759948371963549E-3</v>
      </c>
      <c r="E31" s="995">
        <v>3.4457907734291915E-2</v>
      </c>
      <c r="F31" s="995">
        <v>1.8588079065824381E-3</v>
      </c>
      <c r="G31" s="995">
        <v>1.2618532941200522E-2</v>
      </c>
      <c r="H31" s="995" t="s">
        <v>139</v>
      </c>
      <c r="I31" s="995">
        <v>1.9943718116812281E-2</v>
      </c>
      <c r="J31" s="1086">
        <v>43062</v>
      </c>
    </row>
    <row r="32" spans="1:10">
      <c r="A32" s="994" t="s">
        <v>46</v>
      </c>
      <c r="B32" s="698">
        <v>26.5108</v>
      </c>
      <c r="C32" s="995">
        <v>-4.4425083836855395E-3</v>
      </c>
      <c r="D32" s="995">
        <v>3.3229143119938298E-2</v>
      </c>
      <c r="E32" s="995">
        <v>9.9686405946672441E-2</v>
      </c>
      <c r="F32" s="995">
        <v>2.832217809366977E-2</v>
      </c>
      <c r="G32" s="995">
        <v>3.5683785743042984E-2</v>
      </c>
      <c r="H32" s="995">
        <v>3.7260278830185234E-2</v>
      </c>
      <c r="I32" s="995">
        <v>3.4295668865105489E-2</v>
      </c>
      <c r="J32" s="1086">
        <v>37923</v>
      </c>
    </row>
    <row r="33" spans="1:10">
      <c r="A33" s="994" t="s">
        <v>36</v>
      </c>
      <c r="B33" s="698">
        <v>38.437800000000003</v>
      </c>
      <c r="C33" s="995">
        <v>-8.7295590347711283E-3</v>
      </c>
      <c r="D33" s="996">
        <v>4.2078637520773787E-2</v>
      </c>
      <c r="E33" s="995">
        <v>0.13222853237816956</v>
      </c>
      <c r="F33" s="995">
        <v>6.2361973633554779E-2</v>
      </c>
      <c r="G33" s="995">
        <v>5.3876953101811287E-2</v>
      </c>
      <c r="H33" s="995">
        <v>6.0636148710574878E-2</v>
      </c>
      <c r="I33" s="995">
        <v>5.7121853328032879E-2</v>
      </c>
      <c r="J33" s="1086">
        <v>38425</v>
      </c>
    </row>
    <row r="34" spans="1:10">
      <c r="A34" s="994" t="s">
        <v>37</v>
      </c>
      <c r="B34" s="698">
        <v>29.610299999999999</v>
      </c>
      <c r="C34" s="995">
        <v>-9.3798185443749738E-4</v>
      </c>
      <c r="D34" s="996">
        <v>3.926155723948499E-3</v>
      </c>
      <c r="E34" s="995">
        <v>4.2109819876257282E-2</v>
      </c>
      <c r="F34" s="995">
        <v>-6.3468589032733558E-3</v>
      </c>
      <c r="G34" s="995">
        <v>3.5788835235428529E-3</v>
      </c>
      <c r="H34" s="995">
        <v>2.9688384877122775E-2</v>
      </c>
      <c r="I34" s="995">
        <v>4.2810636306988004E-2</v>
      </c>
      <c r="J34" s="1086">
        <v>38425</v>
      </c>
    </row>
    <row r="35" spans="1:10">
      <c r="A35" s="994" t="s">
        <v>38</v>
      </c>
      <c r="B35" s="698">
        <v>38.104599999999998</v>
      </c>
      <c r="C35" s="995">
        <v>-1.4807134934444854E-2</v>
      </c>
      <c r="D35" s="995">
        <v>5.3214925507019117E-3</v>
      </c>
      <c r="E35" s="995">
        <v>5.8199500678998817E-2</v>
      </c>
      <c r="F35" s="995">
        <v>2.6063637096706005E-2</v>
      </c>
      <c r="G35" s="995">
        <v>3.0493513429954877E-2</v>
      </c>
      <c r="H35" s="995">
        <v>4.5756426943829309E-2</v>
      </c>
      <c r="I35" s="995">
        <v>4.9689674186891297E-2</v>
      </c>
      <c r="J35" s="1086">
        <v>37474</v>
      </c>
    </row>
    <row r="36" spans="1:10">
      <c r="A36" s="997" t="s">
        <v>538</v>
      </c>
      <c r="B36" s="730"/>
      <c r="C36" s="998"/>
      <c r="D36" s="998"/>
      <c r="E36" s="998"/>
      <c r="F36" s="998"/>
      <c r="G36" s="999"/>
      <c r="H36" s="999"/>
      <c r="I36" s="985"/>
      <c r="J36" s="985"/>
    </row>
    <row r="37" spans="1:10">
      <c r="A37" s="1000" t="s">
        <v>113</v>
      </c>
      <c r="B37" s="985"/>
      <c r="C37" s="985"/>
      <c r="D37" s="985"/>
      <c r="E37" s="985"/>
      <c r="F37" s="985"/>
      <c r="G37" s="1001"/>
      <c r="H37" s="1001"/>
      <c r="I37" s="985"/>
      <c r="J37" s="985"/>
    </row>
    <row r="38" spans="1:10">
      <c r="A38" s="1002" t="s">
        <v>218</v>
      </c>
      <c r="B38" s="999"/>
      <c r="C38" s="999"/>
      <c r="D38" s="999"/>
      <c r="E38" s="999"/>
      <c r="F38" s="999"/>
      <c r="G38" s="999"/>
      <c r="H38" s="999"/>
      <c r="I38" s="999"/>
      <c r="J38" s="985"/>
    </row>
    <row r="39" spans="1:10">
      <c r="A39" s="1000" t="s">
        <v>219</v>
      </c>
      <c r="B39" s="1001"/>
      <c r="C39" s="1001"/>
      <c r="D39" s="1001"/>
      <c r="E39" s="1001"/>
      <c r="F39" s="1001"/>
      <c r="G39" s="1001"/>
      <c r="H39" s="1001"/>
      <c r="I39" s="1001"/>
      <c r="J39" s="985"/>
    </row>
    <row r="40" spans="1:10">
      <c r="A40" s="1002" t="s">
        <v>923</v>
      </c>
      <c r="B40" s="999"/>
      <c r="C40" s="999"/>
      <c r="D40" s="999"/>
      <c r="E40" s="999"/>
      <c r="F40" s="999"/>
      <c r="G40" s="985"/>
      <c r="H40" s="985"/>
      <c r="I40" s="999"/>
      <c r="J40" s="985"/>
    </row>
    <row r="41" spans="1:10">
      <c r="B41" s="262"/>
      <c r="C41" s="262"/>
      <c r="D41" s="262"/>
      <c r="E41" s="262"/>
      <c r="F41" s="262"/>
      <c r="G41" s="280"/>
      <c r="H41" s="280"/>
      <c r="I41" s="262"/>
    </row>
    <row r="42" spans="1:10">
      <c r="A42" s="261"/>
      <c r="B42" s="261"/>
      <c r="C42" s="261"/>
      <c r="D42" s="261"/>
      <c r="E42" s="261"/>
      <c r="F42" s="261"/>
      <c r="I42" s="261"/>
    </row>
    <row r="43" spans="1:10">
      <c r="A43" s="610" t="s">
        <v>81</v>
      </c>
      <c r="B43" s="280"/>
      <c r="C43" s="280"/>
      <c r="D43" s="280"/>
      <c r="E43" s="280"/>
      <c r="F43" s="280"/>
      <c r="I43" s="7"/>
    </row>
    <row r="69" spans="10:10">
      <c r="J69" s="26" t="s">
        <v>799</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649</v>
      </c>
      <c r="S1" s="137" t="str">
        <f>Naslovnica!A20</f>
        <v>Travanj 2024.</v>
      </c>
    </row>
    <row r="2" spans="1:20" ht="12.75" customHeight="1">
      <c r="A2" s="550" t="s">
        <v>915</v>
      </c>
      <c r="S2" s="527" t="str">
        <f>Naslovnica!A24</f>
        <v>April 2024</v>
      </c>
    </row>
    <row r="3" spans="1:20" ht="12.75" customHeight="1"/>
    <row r="4" spans="1:20" ht="12.75" customHeight="1">
      <c r="P4" s="69"/>
      <c r="Q4" s="69"/>
      <c r="R4" s="69"/>
      <c r="S4" s="13" t="s">
        <v>1397</v>
      </c>
    </row>
    <row r="5" spans="1:20" ht="33" customHeight="1">
      <c r="A5" s="1177" t="s">
        <v>537</v>
      </c>
      <c r="B5" s="1145" t="s">
        <v>53</v>
      </c>
      <c r="C5" s="1145"/>
      <c r="D5" s="1145" t="s">
        <v>54</v>
      </c>
      <c r="E5" s="1178"/>
      <c r="F5" s="1179" t="s">
        <v>216</v>
      </c>
      <c r="G5" s="1180"/>
      <c r="H5" s="1179" t="s">
        <v>217</v>
      </c>
      <c r="I5" s="1180"/>
      <c r="J5" s="1145" t="s">
        <v>55</v>
      </c>
      <c r="K5" s="1145"/>
      <c r="L5" s="1145" t="s">
        <v>56</v>
      </c>
      <c r="M5" s="1145"/>
      <c r="N5" s="1145" t="s">
        <v>57</v>
      </c>
      <c r="O5" s="1145"/>
      <c r="P5" s="1145" t="s">
        <v>58</v>
      </c>
      <c r="Q5" s="1145"/>
      <c r="R5" s="1145" t="s">
        <v>419</v>
      </c>
      <c r="S5" s="1145"/>
    </row>
    <row r="6" spans="1:20">
      <c r="A6" s="1177"/>
      <c r="B6" s="700" t="s">
        <v>31</v>
      </c>
      <c r="C6" s="700" t="s">
        <v>32</v>
      </c>
      <c r="D6" s="700" t="s">
        <v>31</v>
      </c>
      <c r="E6" s="700" t="s">
        <v>32</v>
      </c>
      <c r="F6" s="700" t="s">
        <v>31</v>
      </c>
      <c r="G6" s="700" t="s">
        <v>32</v>
      </c>
      <c r="H6" s="700" t="s">
        <v>31</v>
      </c>
      <c r="I6" s="700" t="s">
        <v>32</v>
      </c>
      <c r="J6" s="700" t="s">
        <v>31</v>
      </c>
      <c r="K6" s="700" t="s">
        <v>32</v>
      </c>
      <c r="L6" s="700" t="s">
        <v>32</v>
      </c>
      <c r="M6" s="700" t="s">
        <v>32</v>
      </c>
      <c r="N6" s="700" t="s">
        <v>31</v>
      </c>
      <c r="O6" s="700" t="s">
        <v>32</v>
      </c>
      <c r="P6" s="700" t="s">
        <v>31</v>
      </c>
      <c r="Q6" s="700" t="s">
        <v>32</v>
      </c>
      <c r="R6" s="700" t="s">
        <v>31</v>
      </c>
      <c r="S6" s="700" t="s">
        <v>32</v>
      </c>
    </row>
    <row r="7" spans="1:20">
      <c r="A7" s="1177"/>
      <c r="B7" s="701" t="s">
        <v>29</v>
      </c>
      <c r="C7" s="701" t="s">
        <v>30</v>
      </c>
      <c r="D7" s="701" t="s">
        <v>29</v>
      </c>
      <c r="E7" s="701" t="s">
        <v>30</v>
      </c>
      <c r="F7" s="701" t="s">
        <v>29</v>
      </c>
      <c r="G7" s="701" t="s">
        <v>30</v>
      </c>
      <c r="H7" s="701" t="s">
        <v>29</v>
      </c>
      <c r="I7" s="701" t="s">
        <v>30</v>
      </c>
      <c r="J7" s="701" t="s">
        <v>29</v>
      </c>
      <c r="K7" s="701" t="s">
        <v>30</v>
      </c>
      <c r="L7" s="701" t="s">
        <v>30</v>
      </c>
      <c r="M7" s="701" t="s">
        <v>30</v>
      </c>
      <c r="N7" s="701" t="s">
        <v>29</v>
      </c>
      <c r="O7" s="701" t="s">
        <v>30</v>
      </c>
      <c r="P7" s="701" t="s">
        <v>29</v>
      </c>
      <c r="Q7" s="701" t="s">
        <v>30</v>
      </c>
      <c r="R7" s="701" t="s">
        <v>29</v>
      </c>
      <c r="S7" s="701" t="s">
        <v>30</v>
      </c>
    </row>
    <row r="8" spans="1:20" ht="18">
      <c r="A8" s="359" t="s">
        <v>420</v>
      </c>
      <c r="B8" s="377">
        <v>1694.4886500000002</v>
      </c>
      <c r="C8" s="378">
        <v>1.1586283396822685E-2</v>
      </c>
      <c r="D8" s="377">
        <v>4366.3251100000007</v>
      </c>
      <c r="E8" s="378">
        <v>1.191555570184454E-2</v>
      </c>
      <c r="F8" s="377">
        <v>625.32789000000002</v>
      </c>
      <c r="G8" s="378">
        <v>5.6697029211619697E-2</v>
      </c>
      <c r="H8" s="377">
        <v>192.87701999999999</v>
      </c>
      <c r="I8" s="378">
        <v>3.5568721890446436E-2</v>
      </c>
      <c r="J8" s="377">
        <v>484.98476999999997</v>
      </c>
      <c r="K8" s="378">
        <v>6.4488687284025084E-3</v>
      </c>
      <c r="L8" s="377">
        <v>4394.0468900000005</v>
      </c>
      <c r="M8" s="378">
        <v>5.5930632862700197E-2</v>
      </c>
      <c r="N8" s="377">
        <v>6242.3434999999999</v>
      </c>
      <c r="O8" s="378">
        <v>9.0233173440877779E-2</v>
      </c>
      <c r="P8" s="377">
        <v>4488.8690700000006</v>
      </c>
      <c r="Q8" s="378">
        <v>1.3696572582577777E-2</v>
      </c>
      <c r="R8" s="377">
        <v>22489.262900000002</v>
      </c>
      <c r="S8" s="378">
        <v>2.0826777282594147E-2</v>
      </c>
      <c r="T8" s="52"/>
    </row>
    <row r="9" spans="1:20" ht="18">
      <c r="A9" s="359" t="s">
        <v>421</v>
      </c>
      <c r="B9" s="377">
        <v>13.832940000000001</v>
      </c>
      <c r="C9" s="378">
        <v>9.4584500788036786E-5</v>
      </c>
      <c r="D9" s="377">
        <v>205.86750000000001</v>
      </c>
      <c r="E9" s="378">
        <v>5.6180554623187025E-4</v>
      </c>
      <c r="F9" s="377">
        <v>17.364240000000002</v>
      </c>
      <c r="G9" s="378">
        <v>1.5743753609287687E-3</v>
      </c>
      <c r="H9" s="377">
        <v>0</v>
      </c>
      <c r="I9" s="378">
        <v>0</v>
      </c>
      <c r="J9" s="377">
        <v>62.42306</v>
      </c>
      <c r="K9" s="378">
        <v>8.3004280642708333E-4</v>
      </c>
      <c r="L9" s="377">
        <v>326.47861000002325</v>
      </c>
      <c r="M9" s="378">
        <v>4.1556578094313372E-3</v>
      </c>
      <c r="N9" s="377">
        <v>0</v>
      </c>
      <c r="O9" s="378">
        <v>0</v>
      </c>
      <c r="P9" s="377">
        <v>700.55709999999988</v>
      </c>
      <c r="Q9" s="378">
        <v>2.1375609354518763E-3</v>
      </c>
      <c r="R9" s="377">
        <v>1326.5234500000233</v>
      </c>
      <c r="S9" s="378">
        <v>1.228462158859324E-3</v>
      </c>
      <c r="T9" s="52"/>
    </row>
    <row r="10" spans="1:20" ht="18">
      <c r="A10" s="359" t="s">
        <v>422</v>
      </c>
      <c r="B10" s="377">
        <v>144897.79335000002</v>
      </c>
      <c r="C10" s="378">
        <v>0.99075723955268136</v>
      </c>
      <c r="D10" s="377">
        <v>362659.17772000004</v>
      </c>
      <c r="E10" s="378">
        <v>0.98968480908829959</v>
      </c>
      <c r="F10" s="377">
        <v>10407.541439999999</v>
      </c>
      <c r="G10" s="378">
        <v>0.94362763996472709</v>
      </c>
      <c r="H10" s="377">
        <v>5234.7703800000008</v>
      </c>
      <c r="I10" s="378">
        <v>0.96535135085852453</v>
      </c>
      <c r="J10" s="377">
        <v>74793.477169999984</v>
      </c>
      <c r="K10" s="378">
        <v>0.99453291287909906</v>
      </c>
      <c r="L10" s="377">
        <v>74060.503760000007</v>
      </c>
      <c r="M10" s="378">
        <v>0.94269609522241293</v>
      </c>
      <c r="N10" s="377">
        <v>63039.980829999993</v>
      </c>
      <c r="O10" s="378">
        <v>0.91124391407537886</v>
      </c>
      <c r="P10" s="377">
        <v>324042.42024000001</v>
      </c>
      <c r="Q10" s="378">
        <v>0.98872799795235045</v>
      </c>
      <c r="R10" s="377">
        <v>1059135.6648900001</v>
      </c>
      <c r="S10" s="378">
        <v>0.98084062171358677</v>
      </c>
      <c r="T10" s="52"/>
    </row>
    <row r="11" spans="1:20" ht="18.75">
      <c r="A11" s="359" t="s">
        <v>423</v>
      </c>
      <c r="B11" s="379">
        <v>135506.57019000003</v>
      </c>
      <c r="C11" s="380">
        <v>0.92654354713605491</v>
      </c>
      <c r="D11" s="379">
        <v>290127.78976000007</v>
      </c>
      <c r="E11" s="380">
        <v>0.79174906871245843</v>
      </c>
      <c r="F11" s="379">
        <v>2214.7251000000001</v>
      </c>
      <c r="G11" s="380">
        <v>0.20080398731361135</v>
      </c>
      <c r="H11" s="379">
        <v>2391.8063099999999</v>
      </c>
      <c r="I11" s="380">
        <v>0.44107635765113395</v>
      </c>
      <c r="J11" s="379">
        <v>25164.142319999992</v>
      </c>
      <c r="K11" s="380">
        <v>0.33460896201857659</v>
      </c>
      <c r="L11" s="379">
        <v>41363.098950000007</v>
      </c>
      <c r="M11" s="380">
        <v>0.52649968453932228</v>
      </c>
      <c r="N11" s="379">
        <v>51731.01739999999</v>
      </c>
      <c r="O11" s="380">
        <v>0.74777266988387692</v>
      </c>
      <c r="P11" s="379">
        <v>188006.57057999997</v>
      </c>
      <c r="Q11" s="380">
        <v>0.5736513139044398</v>
      </c>
      <c r="R11" s="379">
        <v>736505.72060999996</v>
      </c>
      <c r="S11" s="380">
        <v>0.68206062060402073</v>
      </c>
    </row>
    <row r="12" spans="1:20" ht="19.5">
      <c r="A12" s="366" t="s">
        <v>424</v>
      </c>
      <c r="B12" s="379">
        <v>9520.5970700000016</v>
      </c>
      <c r="C12" s="380">
        <v>6.5098303113437617E-2</v>
      </c>
      <c r="D12" s="379">
        <v>87408.560360000003</v>
      </c>
      <c r="E12" s="380">
        <v>0.23853504802065018</v>
      </c>
      <c r="F12" s="379">
        <v>1580.78233</v>
      </c>
      <c r="G12" s="380">
        <v>0.14332586691635046</v>
      </c>
      <c r="H12" s="379">
        <v>13.098000000000001</v>
      </c>
      <c r="I12" s="380">
        <v>2.4154205582451837E-3</v>
      </c>
      <c r="J12" s="379">
        <v>8881.0963299999985</v>
      </c>
      <c r="K12" s="380">
        <v>0.11809241844123741</v>
      </c>
      <c r="L12" s="379">
        <v>17631.125210000002</v>
      </c>
      <c r="M12" s="380">
        <v>0.22442181791938226</v>
      </c>
      <c r="N12" s="379">
        <v>0</v>
      </c>
      <c r="O12" s="380">
        <v>0</v>
      </c>
      <c r="P12" s="379">
        <v>60260.178389999994</v>
      </c>
      <c r="Q12" s="380">
        <v>0.18386767229941051</v>
      </c>
      <c r="R12" s="379">
        <v>185295.43768999999</v>
      </c>
      <c r="S12" s="380">
        <v>0.17159774552906451</v>
      </c>
    </row>
    <row r="13" spans="1:20" ht="19.5">
      <c r="A13" s="366" t="s">
        <v>425</v>
      </c>
      <c r="B13" s="379">
        <v>116541.34564000001</v>
      </c>
      <c r="C13" s="984">
        <v>0.79686639272095794</v>
      </c>
      <c r="D13" s="379">
        <v>194468.49118000001</v>
      </c>
      <c r="E13" s="380">
        <v>0.53069803107468416</v>
      </c>
      <c r="F13" s="379">
        <v>168.04523</v>
      </c>
      <c r="G13" s="380">
        <v>1.5236271189157021E-2</v>
      </c>
      <c r="H13" s="379">
        <v>1801.2583400000001</v>
      </c>
      <c r="I13" s="380">
        <v>0.33217257788567667</v>
      </c>
      <c r="J13" s="379">
        <v>12250.447049999999</v>
      </c>
      <c r="K13" s="380">
        <v>0.16289485727499395</v>
      </c>
      <c r="L13" s="379">
        <v>15548.757100000001</v>
      </c>
      <c r="M13" s="380">
        <v>0.19791591819617632</v>
      </c>
      <c r="N13" s="379">
        <v>39797.267709999993</v>
      </c>
      <c r="O13" s="380">
        <v>0.57527013048055975</v>
      </c>
      <c r="P13" s="379">
        <v>96151.094589999993</v>
      </c>
      <c r="Q13" s="380">
        <v>0.29337911741458655</v>
      </c>
      <c r="R13" s="379">
        <v>476726.70684</v>
      </c>
      <c r="S13" s="380">
        <v>0.4414853875900589</v>
      </c>
    </row>
    <row r="14" spans="1:20" ht="19.5">
      <c r="A14" s="366" t="s">
        <v>426</v>
      </c>
      <c r="B14" s="379">
        <v>0</v>
      </c>
      <c r="C14" s="380">
        <v>0</v>
      </c>
      <c r="D14" s="379">
        <v>0</v>
      </c>
      <c r="E14" s="380">
        <v>0</v>
      </c>
      <c r="F14" s="379">
        <v>53.741610000000001</v>
      </c>
      <c r="G14" s="380">
        <v>4.8726271141520221E-3</v>
      </c>
      <c r="H14" s="379">
        <v>73.340429999999998</v>
      </c>
      <c r="I14" s="380">
        <v>1.3524811602728799E-2</v>
      </c>
      <c r="J14" s="379">
        <v>0</v>
      </c>
      <c r="K14" s="380">
        <v>0</v>
      </c>
      <c r="L14" s="379">
        <v>0</v>
      </c>
      <c r="M14" s="380">
        <v>0</v>
      </c>
      <c r="N14" s="379">
        <v>0</v>
      </c>
      <c r="O14" s="380">
        <v>0</v>
      </c>
      <c r="P14" s="379">
        <v>0</v>
      </c>
      <c r="Q14" s="380">
        <v>0</v>
      </c>
      <c r="R14" s="379">
        <v>127.08204000000001</v>
      </c>
      <c r="S14" s="380">
        <v>1.1768768747408439E-4</v>
      </c>
    </row>
    <row r="15" spans="1:20" ht="19.5">
      <c r="A15" s="366" t="s">
        <v>427</v>
      </c>
      <c r="B15" s="379">
        <v>1916.31746</v>
      </c>
      <c r="C15" s="380">
        <v>1.3103066326138814E-2</v>
      </c>
      <c r="D15" s="379">
        <v>1688.8172399999999</v>
      </c>
      <c r="E15" s="380">
        <v>4.6087259621066913E-3</v>
      </c>
      <c r="F15" s="379">
        <v>256.64479</v>
      </c>
      <c r="G15" s="380">
        <v>2.3269387769734695E-2</v>
      </c>
      <c r="H15" s="379">
        <v>477.69334000000003</v>
      </c>
      <c r="I15" s="380">
        <v>8.8092099097022938E-2</v>
      </c>
      <c r="J15" s="379">
        <v>2865.8178600000001</v>
      </c>
      <c r="K15" s="380">
        <v>3.810693514901798E-2</v>
      </c>
      <c r="L15" s="379">
        <v>1736.52028</v>
      </c>
      <c r="M15" s="380">
        <v>2.2103696357986143E-2</v>
      </c>
      <c r="N15" s="379">
        <v>4662.3396500000008</v>
      </c>
      <c r="O15" s="380">
        <v>6.7394192946724482E-2</v>
      </c>
      <c r="P15" s="379">
        <v>2324.0420700000004</v>
      </c>
      <c r="Q15" s="380">
        <v>7.0911872011270981E-3</v>
      </c>
      <c r="R15" s="379">
        <v>15928.19269</v>
      </c>
      <c r="S15" s="380">
        <v>1.4750724518804667E-2</v>
      </c>
    </row>
    <row r="16" spans="1:20" ht="19.5" customHeight="1">
      <c r="A16" s="367" t="s">
        <v>428</v>
      </c>
      <c r="B16" s="379">
        <v>0</v>
      </c>
      <c r="C16" s="380">
        <v>0</v>
      </c>
      <c r="D16" s="379">
        <v>0</v>
      </c>
      <c r="E16" s="380">
        <v>0</v>
      </c>
      <c r="F16" s="379">
        <v>0</v>
      </c>
      <c r="G16" s="380">
        <v>0</v>
      </c>
      <c r="H16" s="379">
        <v>0</v>
      </c>
      <c r="I16" s="380">
        <v>0</v>
      </c>
      <c r="J16" s="379">
        <v>0</v>
      </c>
      <c r="K16" s="380">
        <v>0</v>
      </c>
      <c r="L16" s="379">
        <v>580.00437999999997</v>
      </c>
      <c r="M16" s="380">
        <v>7.3827186756621182E-3</v>
      </c>
      <c r="N16" s="379">
        <v>0</v>
      </c>
      <c r="O16" s="380">
        <v>0</v>
      </c>
      <c r="P16" s="379">
        <v>0</v>
      </c>
      <c r="Q16" s="380">
        <v>0</v>
      </c>
      <c r="R16" s="379">
        <v>580.00437999999997</v>
      </c>
      <c r="S16" s="380">
        <v>5.3712841096224199E-4</v>
      </c>
    </row>
    <row r="17" spans="1:19" ht="18.75" customHeight="1">
      <c r="A17" s="367" t="s">
        <v>429</v>
      </c>
      <c r="B17" s="379">
        <v>712.39004</v>
      </c>
      <c r="C17" s="380">
        <v>4.8710582348921892E-3</v>
      </c>
      <c r="D17" s="379">
        <v>1367.3038000000001</v>
      </c>
      <c r="E17" s="380">
        <v>3.7313264999279238E-3</v>
      </c>
      <c r="F17" s="379">
        <v>155.51113999999998</v>
      </c>
      <c r="G17" s="380">
        <v>1.409983432421714E-2</v>
      </c>
      <c r="H17" s="379">
        <v>26.4162</v>
      </c>
      <c r="I17" s="380">
        <v>4.8714485074604075E-3</v>
      </c>
      <c r="J17" s="379">
        <v>1166.78108</v>
      </c>
      <c r="K17" s="380">
        <v>1.5514751153327363E-2</v>
      </c>
      <c r="L17" s="379">
        <v>387.81683999999996</v>
      </c>
      <c r="M17" s="380">
        <v>4.9364155274211332E-3</v>
      </c>
      <c r="N17" s="379">
        <v>0</v>
      </c>
      <c r="O17" s="380">
        <v>0</v>
      </c>
      <c r="P17" s="379">
        <v>0</v>
      </c>
      <c r="Q17" s="380">
        <v>0</v>
      </c>
      <c r="R17" s="379">
        <v>3816.2190999999998</v>
      </c>
      <c r="S17" s="380">
        <v>3.5341107270030572E-3</v>
      </c>
    </row>
    <row r="18" spans="1:19" ht="19.5">
      <c r="A18" s="368" t="s">
        <v>430</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row>
    <row r="19" spans="1:19" ht="18.75">
      <c r="A19" s="359" t="s">
        <v>431</v>
      </c>
      <c r="B19" s="379">
        <v>6815.9199800000006</v>
      </c>
      <c r="C19" s="380">
        <v>4.6604726740628218E-2</v>
      </c>
      <c r="D19" s="379">
        <v>5194.6171799999993</v>
      </c>
      <c r="E19" s="380">
        <v>1.4175937155089351E-2</v>
      </c>
      <c r="F19" s="379">
        <v>0</v>
      </c>
      <c r="G19" s="380">
        <v>0</v>
      </c>
      <c r="H19" s="379">
        <v>0</v>
      </c>
      <c r="I19" s="380">
        <v>0</v>
      </c>
      <c r="J19" s="379">
        <v>0</v>
      </c>
      <c r="K19" s="380">
        <v>0</v>
      </c>
      <c r="L19" s="379">
        <v>5478.8751400000001</v>
      </c>
      <c r="M19" s="380">
        <v>6.9739117862694253E-2</v>
      </c>
      <c r="N19" s="379">
        <v>7271.4100399999998</v>
      </c>
      <c r="O19" s="380">
        <v>0.10510834645659278</v>
      </c>
      <c r="P19" s="379">
        <v>29271.255530000002</v>
      </c>
      <c r="Q19" s="380">
        <v>8.9313336989315678E-2</v>
      </c>
      <c r="R19" s="379">
        <v>54032.077870000001</v>
      </c>
      <c r="S19" s="380">
        <v>5.0037836140653325E-2</v>
      </c>
    </row>
    <row r="20" spans="1:19" ht="19.5">
      <c r="A20" s="366" t="s">
        <v>432</v>
      </c>
      <c r="B20" s="379">
        <v>9391.2231599999996</v>
      </c>
      <c r="C20" s="380">
        <v>6.4213692416626486E-2</v>
      </c>
      <c r="D20" s="379">
        <v>72531.387960000007</v>
      </c>
      <c r="E20" s="380">
        <v>0.19793574037584125</v>
      </c>
      <c r="F20" s="379">
        <v>8192.8163399999994</v>
      </c>
      <c r="G20" s="380">
        <v>0.74282365265111572</v>
      </c>
      <c r="H20" s="379">
        <v>2842.9640700000004</v>
      </c>
      <c r="I20" s="380">
        <v>0.52427499320739046</v>
      </c>
      <c r="J20" s="379">
        <v>49629.334849999999</v>
      </c>
      <c r="K20" s="380">
        <v>0.65992395086052258</v>
      </c>
      <c r="L20" s="379">
        <v>32697.404809999996</v>
      </c>
      <c r="M20" s="380">
        <v>0.4161964106830906</v>
      </c>
      <c r="N20" s="379">
        <v>11308.96343</v>
      </c>
      <c r="O20" s="380">
        <v>0.1634712441915018</v>
      </c>
      <c r="P20" s="379">
        <v>136035.84966000001</v>
      </c>
      <c r="Q20" s="380">
        <v>0.41507668404791054</v>
      </c>
      <c r="R20" s="379">
        <v>322629.94428</v>
      </c>
      <c r="S20" s="380">
        <v>0.29878000110956593</v>
      </c>
    </row>
    <row r="21" spans="1:19" ht="19.5">
      <c r="A21" s="366" t="s">
        <v>433</v>
      </c>
      <c r="B21" s="379">
        <v>524.58000000000004</v>
      </c>
      <c r="C21" s="380">
        <v>3.5868830070388755E-3</v>
      </c>
      <c r="D21" s="379">
        <v>30971.59996</v>
      </c>
      <c r="E21" s="380">
        <v>8.4520464051891481E-2</v>
      </c>
      <c r="F21" s="379">
        <v>2017.7109899999998</v>
      </c>
      <c r="G21" s="380">
        <v>0.18294117497403817</v>
      </c>
      <c r="H21" s="379">
        <v>0</v>
      </c>
      <c r="I21" s="380">
        <v>0</v>
      </c>
      <c r="J21" s="379">
        <v>7612.0623600000017</v>
      </c>
      <c r="K21" s="380">
        <v>0.10121800507684769</v>
      </c>
      <c r="L21" s="379">
        <v>11836.770009999998</v>
      </c>
      <c r="M21" s="380">
        <v>0.15066703981156879</v>
      </c>
      <c r="N21" s="379">
        <v>0</v>
      </c>
      <c r="O21" s="380">
        <v>0</v>
      </c>
      <c r="P21" s="379">
        <v>39680.699799999995</v>
      </c>
      <c r="Q21" s="380">
        <v>0.12107494704410687</v>
      </c>
      <c r="R21" s="379">
        <v>92643.423119999992</v>
      </c>
      <c r="S21" s="380">
        <v>8.5794894594672252E-2</v>
      </c>
    </row>
    <row r="22" spans="1:19" ht="19.5">
      <c r="A22" s="366" t="s">
        <v>434</v>
      </c>
      <c r="B22" s="379">
        <v>6720.7831799999994</v>
      </c>
      <c r="C22" s="380">
        <v>4.5954216673023546E-2</v>
      </c>
      <c r="D22" s="379">
        <v>11242.486209999999</v>
      </c>
      <c r="E22" s="380">
        <v>3.0680370171169893E-2</v>
      </c>
      <c r="F22" s="379">
        <v>2274.2809700000003</v>
      </c>
      <c r="G22" s="380">
        <v>0.20620377989460983</v>
      </c>
      <c r="H22" s="379">
        <v>806.00443000000007</v>
      </c>
      <c r="I22" s="380">
        <v>0.14863640786827692</v>
      </c>
      <c r="J22" s="379">
        <v>18076.662789999998</v>
      </c>
      <c r="K22" s="380">
        <v>0.24036636321653615</v>
      </c>
      <c r="L22" s="379">
        <v>6753.07755</v>
      </c>
      <c r="M22" s="380">
        <v>8.5958095258831635E-2</v>
      </c>
      <c r="N22" s="379">
        <v>5959.3335800000004</v>
      </c>
      <c r="O22" s="380">
        <v>8.6142260597512316E-2</v>
      </c>
      <c r="P22" s="379">
        <v>43861.280989999999</v>
      </c>
      <c r="Q22" s="380">
        <v>0.13383086235669014</v>
      </c>
      <c r="R22" s="379">
        <v>95693.909699999989</v>
      </c>
      <c r="S22" s="380">
        <v>8.8619878449754594E-2</v>
      </c>
    </row>
    <row r="23" spans="1:19" ht="19.5">
      <c r="A23" s="366" t="s">
        <v>426</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row>
    <row r="24" spans="1:19" ht="19.5">
      <c r="A24" s="366" t="s">
        <v>435</v>
      </c>
      <c r="B24" s="379">
        <v>0</v>
      </c>
      <c r="C24" s="380">
        <v>0</v>
      </c>
      <c r="D24" s="379">
        <v>0</v>
      </c>
      <c r="E24" s="380">
        <v>0</v>
      </c>
      <c r="F24" s="379">
        <v>207.40785</v>
      </c>
      <c r="G24" s="380">
        <v>1.8805188634988337E-2</v>
      </c>
      <c r="H24" s="379">
        <v>102.20097</v>
      </c>
      <c r="I24" s="380">
        <v>1.8847024279325032E-2</v>
      </c>
      <c r="J24" s="379">
        <v>1423.7997600000001</v>
      </c>
      <c r="K24" s="380">
        <v>1.8932342448137081E-2</v>
      </c>
      <c r="L24" s="379">
        <v>2668.2395300000003</v>
      </c>
      <c r="M24" s="380">
        <v>3.3963298362110497E-2</v>
      </c>
      <c r="N24" s="379">
        <v>3946.0224799999996</v>
      </c>
      <c r="O24" s="380">
        <v>5.7039816991718353E-2</v>
      </c>
      <c r="P24" s="379">
        <v>0</v>
      </c>
      <c r="Q24" s="380">
        <v>0</v>
      </c>
      <c r="R24" s="379">
        <v>8347.6705899999997</v>
      </c>
      <c r="S24" s="380">
        <v>7.730581343614925E-3</v>
      </c>
    </row>
    <row r="25" spans="1:19" ht="19.5">
      <c r="A25" s="367" t="s">
        <v>428</v>
      </c>
      <c r="B25" s="379">
        <v>0</v>
      </c>
      <c r="C25" s="380">
        <v>0</v>
      </c>
      <c r="D25" s="379">
        <v>5173.9233500000009</v>
      </c>
      <c r="E25" s="380">
        <v>1.411946438271499E-2</v>
      </c>
      <c r="F25" s="379">
        <v>306.85723999999999</v>
      </c>
      <c r="G25" s="380">
        <v>2.782203413328805E-2</v>
      </c>
      <c r="H25" s="379">
        <v>0</v>
      </c>
      <c r="I25" s="380">
        <v>0</v>
      </c>
      <c r="J25" s="379">
        <v>1580.4990500000001</v>
      </c>
      <c r="K25" s="380">
        <v>2.1015981386002854E-2</v>
      </c>
      <c r="L25" s="379">
        <v>962.74239999999986</v>
      </c>
      <c r="M25" s="380">
        <v>1.2254487278754288E-2</v>
      </c>
      <c r="N25" s="379">
        <v>0</v>
      </c>
      <c r="O25" s="380">
        <v>0</v>
      </c>
      <c r="P25" s="379">
        <v>0</v>
      </c>
      <c r="Q25" s="380">
        <v>0</v>
      </c>
      <c r="R25" s="379">
        <v>8024.0220400000017</v>
      </c>
      <c r="S25" s="380">
        <v>7.4308580357120898E-3</v>
      </c>
    </row>
    <row r="26" spans="1:19" ht="19.5">
      <c r="A26" s="367" t="s">
        <v>436</v>
      </c>
      <c r="B26" s="379">
        <v>2145.8599800000002</v>
      </c>
      <c r="C26" s="380">
        <v>1.4672592736564072E-2</v>
      </c>
      <c r="D26" s="379">
        <v>25143.37844</v>
      </c>
      <c r="E26" s="380">
        <v>6.8615441770064858E-2</v>
      </c>
      <c r="F26" s="379">
        <v>1616.3431399999999</v>
      </c>
      <c r="G26" s="380">
        <v>0.14655008306855</v>
      </c>
      <c r="H26" s="379">
        <v>141.34992</v>
      </c>
      <c r="I26" s="380">
        <v>2.6066537080036038E-2</v>
      </c>
      <c r="J26" s="379">
        <v>6724.08439</v>
      </c>
      <c r="K26" s="380">
        <v>8.9410513962758995E-2</v>
      </c>
      <c r="L26" s="379">
        <v>10476.575319999998</v>
      </c>
      <c r="M26" s="380">
        <v>0.13335348997182542</v>
      </c>
      <c r="N26" s="379">
        <v>1403.6073700000002</v>
      </c>
      <c r="O26" s="380">
        <v>2.0289166602271137E-2</v>
      </c>
      <c r="P26" s="379">
        <v>44550.668869999994</v>
      </c>
      <c r="Q26" s="380">
        <v>0.13593434343148331</v>
      </c>
      <c r="R26" s="379">
        <v>92201.867429999984</v>
      </c>
      <c r="S26" s="380">
        <v>8.5385980258333896E-2</v>
      </c>
    </row>
    <row r="27" spans="1:19" ht="19.5">
      <c r="A27" s="368" t="s">
        <v>430</v>
      </c>
      <c r="B27" s="379">
        <v>0</v>
      </c>
      <c r="C27" s="380">
        <v>0</v>
      </c>
      <c r="D27" s="379">
        <v>0</v>
      </c>
      <c r="E27" s="380">
        <v>0</v>
      </c>
      <c r="F27" s="379">
        <v>1770.2161500000002</v>
      </c>
      <c r="G27" s="380">
        <v>0.16050139194564145</v>
      </c>
      <c r="H27" s="379">
        <v>1793.4087500000003</v>
      </c>
      <c r="I27" s="380">
        <v>0.33072502397975245</v>
      </c>
      <c r="J27" s="379">
        <v>14212.226500000001</v>
      </c>
      <c r="K27" s="380">
        <v>0.18898074477023979</v>
      </c>
      <c r="L27" s="379">
        <v>0</v>
      </c>
      <c r="M27" s="380">
        <v>0</v>
      </c>
      <c r="N27" s="379">
        <v>0</v>
      </c>
      <c r="O27" s="380">
        <v>0</v>
      </c>
      <c r="P27" s="379">
        <v>7943.2</v>
      </c>
      <c r="Q27" s="380">
        <v>2.4236531215630169E-2</v>
      </c>
      <c r="R27" s="379">
        <v>25719.0514</v>
      </c>
      <c r="S27" s="380">
        <v>2.3817808427478129E-2</v>
      </c>
    </row>
    <row r="28" spans="1:19" ht="19.5" customHeight="1">
      <c r="A28" s="366" t="s">
        <v>431</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row>
    <row r="29" spans="1:19" ht="19.5">
      <c r="A29" s="366" t="s">
        <v>437</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row>
    <row r="30" spans="1:19" ht="18">
      <c r="A30" s="359" t="s">
        <v>438</v>
      </c>
      <c r="B30" s="377">
        <v>146606.11494</v>
      </c>
      <c r="C30" s="378">
        <v>1.0024381074502919</v>
      </c>
      <c r="D30" s="377">
        <v>367231.37033000006</v>
      </c>
      <c r="E30" s="378">
        <v>1.0021621703363761</v>
      </c>
      <c r="F30" s="377">
        <v>11050.23357</v>
      </c>
      <c r="G30" s="378">
        <v>1.0018990445372757</v>
      </c>
      <c r="H30" s="377">
        <v>5427.6473999999998</v>
      </c>
      <c r="I30" s="378">
        <v>1.0009200727489707</v>
      </c>
      <c r="J30" s="377">
        <v>75340.885000000009</v>
      </c>
      <c r="K30" s="378">
        <v>1.0018118244139289</v>
      </c>
      <c r="L30" s="377">
        <v>78781.029260000039</v>
      </c>
      <c r="M30" s="378">
        <v>1.0027823858945446</v>
      </c>
      <c r="N30" s="377">
        <v>69282.324330000018</v>
      </c>
      <c r="O30" s="378">
        <v>1.0014770875162569</v>
      </c>
      <c r="P30" s="377">
        <v>329231.84640999988</v>
      </c>
      <c r="Q30" s="378">
        <v>1.0045621314703796</v>
      </c>
      <c r="R30" s="377">
        <v>1082951.4512399998</v>
      </c>
      <c r="S30" s="378">
        <v>1.00289586115504</v>
      </c>
    </row>
    <row r="31" spans="1:19" ht="19.5">
      <c r="A31" s="366" t="s">
        <v>439</v>
      </c>
      <c r="B31" s="379">
        <v>356.57210000000003</v>
      </c>
      <c r="C31" s="380">
        <v>2.4381074502919796E-3</v>
      </c>
      <c r="D31" s="379">
        <v>792.30367999999987</v>
      </c>
      <c r="E31" s="380">
        <v>2.1621703363761684E-3</v>
      </c>
      <c r="F31" s="379">
        <v>20.94511</v>
      </c>
      <c r="G31" s="380">
        <v>1.8990445372756167E-3</v>
      </c>
      <c r="H31" s="379">
        <v>4.9892399999999997</v>
      </c>
      <c r="I31" s="380">
        <v>9.2007274897077404E-4</v>
      </c>
      <c r="J31" s="379">
        <v>136.25758000000002</v>
      </c>
      <c r="K31" s="380">
        <v>1.8118244139291287E-3</v>
      </c>
      <c r="L31" s="379">
        <v>218.59102000000001</v>
      </c>
      <c r="M31" s="380">
        <v>2.7823858945445062E-3</v>
      </c>
      <c r="N31" s="379">
        <v>102.18511999999998</v>
      </c>
      <c r="O31" s="380">
        <v>1.4770875162568205E-3</v>
      </c>
      <c r="P31" s="379">
        <v>1495.1777700000002</v>
      </c>
      <c r="Q31" s="380">
        <v>4.5621314703798614E-3</v>
      </c>
      <c r="R31" s="379">
        <v>3127.0216200000004</v>
      </c>
      <c r="S31" s="380">
        <v>2.8958611550402016E-3</v>
      </c>
    </row>
    <row r="32" spans="1:19" ht="22.5" customHeight="1">
      <c r="A32" s="907" t="s">
        <v>440</v>
      </c>
      <c r="B32" s="908">
        <v>146249.54284000001</v>
      </c>
      <c r="C32" s="909">
        <v>1</v>
      </c>
      <c r="D32" s="908">
        <v>366439.06665000011</v>
      </c>
      <c r="E32" s="909">
        <v>1</v>
      </c>
      <c r="F32" s="908">
        <v>11029.28846</v>
      </c>
      <c r="G32" s="909">
        <v>1</v>
      </c>
      <c r="H32" s="908">
        <v>5422.65816</v>
      </c>
      <c r="I32" s="909">
        <v>1</v>
      </c>
      <c r="J32" s="908">
        <v>75204.627420000019</v>
      </c>
      <c r="K32" s="909">
        <v>1</v>
      </c>
      <c r="L32" s="908">
        <v>78562.438240000032</v>
      </c>
      <c r="M32" s="909">
        <v>1</v>
      </c>
      <c r="N32" s="908">
        <v>69180.139210000008</v>
      </c>
      <c r="O32" s="909">
        <v>1</v>
      </c>
      <c r="P32" s="908">
        <v>327736.66863999993</v>
      </c>
      <c r="Q32" s="909">
        <v>1</v>
      </c>
      <c r="R32" s="908">
        <v>1079824.4296200001</v>
      </c>
      <c r="S32" s="909">
        <v>1</v>
      </c>
    </row>
    <row r="33" spans="1:19" ht="19.5">
      <c r="A33" s="368" t="s">
        <v>441</v>
      </c>
      <c r="B33" s="379">
        <v>-17.435680000000001</v>
      </c>
      <c r="C33" s="380">
        <v>-1.1921869744970753E-4</v>
      </c>
      <c r="D33" s="379">
        <v>-79.220240000000004</v>
      </c>
      <c r="E33" s="380">
        <v>-2.1618939466316856E-4</v>
      </c>
      <c r="F33" s="379">
        <v>0</v>
      </c>
      <c r="G33" s="380">
        <v>0</v>
      </c>
      <c r="H33" s="379">
        <v>0</v>
      </c>
      <c r="I33" s="380">
        <v>0</v>
      </c>
      <c r="J33" s="379">
        <v>0</v>
      </c>
      <c r="K33" s="380">
        <v>0</v>
      </c>
      <c r="L33" s="379">
        <v>238.79698999999997</v>
      </c>
      <c r="M33" s="380">
        <v>3.0395822144737941E-3</v>
      </c>
      <c r="N33" s="379">
        <v>0</v>
      </c>
      <c r="O33" s="380">
        <v>0</v>
      </c>
      <c r="P33" s="379">
        <v>-485.24252999999999</v>
      </c>
      <c r="Q33" s="380">
        <v>-1.4805866307654799E-3</v>
      </c>
      <c r="R33" s="379">
        <v>-343.10146000000003</v>
      </c>
      <c r="S33" s="380">
        <v>-3.1773819019888309E-4</v>
      </c>
    </row>
    <row r="34" spans="1:19" ht="19.5">
      <c r="A34" s="368" t="s">
        <v>442</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row>
    <row r="35" spans="1:19" ht="12.75" customHeight="1">
      <c r="A35" s="22" t="s">
        <v>538</v>
      </c>
    </row>
    <row r="36" spans="1:19" ht="12.75" customHeight="1"/>
    <row r="37" spans="1:19" ht="12.75" customHeight="1">
      <c r="A37" s="610" t="s">
        <v>81</v>
      </c>
    </row>
    <row r="38" spans="1:19" ht="12.75" customHeight="1">
      <c r="S38" s="24" t="s">
        <v>800</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03" t="s">
        <v>1025</v>
      </c>
      <c r="B1" s="985"/>
      <c r="C1" s="985"/>
      <c r="D1" s="985"/>
      <c r="E1" s="985"/>
      <c r="F1" s="985"/>
      <c r="G1" s="986" t="str">
        <f>Naslovnica!A20</f>
        <v>Travanj 2024.</v>
      </c>
      <c r="L1" s="137"/>
    </row>
    <row r="2" spans="1:12" ht="12.75" customHeight="1">
      <c r="A2" s="987" t="s">
        <v>1026</v>
      </c>
      <c r="B2" s="985"/>
      <c r="C2" s="985"/>
      <c r="D2" s="985"/>
      <c r="E2" s="985"/>
      <c r="F2" s="985"/>
      <c r="G2" s="988" t="str">
        <f>Naslovnica!A24</f>
        <v>April 2024</v>
      </c>
      <c r="L2" s="527"/>
    </row>
    <row r="3" spans="1:12" ht="12.75" customHeight="1">
      <c r="A3" s="985"/>
      <c r="B3" s="985"/>
      <c r="C3" s="985"/>
      <c r="D3" s="985"/>
      <c r="E3" s="985"/>
      <c r="F3" s="985"/>
      <c r="G3" s="985"/>
    </row>
    <row r="4" spans="1:12" s="63" customFormat="1" ht="14.45" customHeight="1">
      <c r="A4" s="1181" t="s">
        <v>1079</v>
      </c>
      <c r="B4" s="1182" t="s">
        <v>1081</v>
      </c>
      <c r="C4" s="1182"/>
      <c r="D4" s="1182"/>
      <c r="E4" s="1182"/>
      <c r="F4" s="1182"/>
      <c r="G4" s="1182"/>
      <c r="H4" s="890"/>
    </row>
    <row r="5" spans="1:12" s="63" customFormat="1" ht="22.15" customHeight="1">
      <c r="A5" s="1181"/>
      <c r="B5" s="1183" t="str">
        <f>G1</f>
        <v>Travanj 2024.</v>
      </c>
      <c r="C5" s="1183"/>
      <c r="D5" s="1184" t="s">
        <v>17</v>
      </c>
      <c r="E5" s="1184"/>
      <c r="F5" s="1181" t="s">
        <v>226</v>
      </c>
      <c r="G5" s="1181"/>
    </row>
    <row r="6" spans="1:12" s="63" customFormat="1">
      <c r="A6" s="1181"/>
      <c r="B6" s="1185" t="str">
        <f>G2</f>
        <v>April 2024</v>
      </c>
      <c r="C6" s="1186"/>
      <c r="D6" s="1189" t="s">
        <v>45</v>
      </c>
      <c r="E6" s="1189"/>
      <c r="F6" s="1189" t="s">
        <v>51</v>
      </c>
      <c r="G6" s="1189"/>
    </row>
    <row r="7" spans="1:12" s="63" customFormat="1">
      <c r="A7" s="1181"/>
      <c r="B7" s="1004" t="s">
        <v>27</v>
      </c>
      <c r="C7" s="1004" t="s">
        <v>28</v>
      </c>
      <c r="D7" s="1004" t="s">
        <v>1077</v>
      </c>
      <c r="E7" s="1004" t="s">
        <v>143</v>
      </c>
      <c r="F7" s="1004" t="s">
        <v>1077</v>
      </c>
      <c r="G7" s="1004" t="s">
        <v>143</v>
      </c>
    </row>
    <row r="8" spans="1:12" s="63" customFormat="1">
      <c r="A8" s="1181"/>
      <c r="B8" s="1004" t="s">
        <v>29</v>
      </c>
      <c r="C8" s="1004" t="s">
        <v>30</v>
      </c>
      <c r="D8" s="1005" t="s">
        <v>1078</v>
      </c>
      <c r="E8" s="1005" t="s">
        <v>144</v>
      </c>
      <c r="F8" s="1005" t="s">
        <v>1078</v>
      </c>
      <c r="G8" s="1005" t="s">
        <v>144</v>
      </c>
    </row>
    <row r="9" spans="1:12" s="63" customFormat="1">
      <c r="A9" s="1006" t="s">
        <v>1373</v>
      </c>
      <c r="B9" s="1007">
        <v>519</v>
      </c>
      <c r="C9" s="1008">
        <v>1.0599624213708031E-2</v>
      </c>
      <c r="D9" s="1007">
        <v>1</v>
      </c>
      <c r="E9" s="1008">
        <v>1.9305019305020377E-3</v>
      </c>
      <c r="F9" s="1007">
        <v>11</v>
      </c>
      <c r="G9" s="1008">
        <v>2.1653543307086576E-2</v>
      </c>
    </row>
    <row r="10" spans="1:12" s="63" customFormat="1">
      <c r="A10" s="1006" t="s">
        <v>850</v>
      </c>
      <c r="B10" s="1007">
        <v>609</v>
      </c>
      <c r="C10" s="1009">
        <v>1.2437709337472428E-2</v>
      </c>
      <c r="D10" s="1007">
        <v>2</v>
      </c>
      <c r="E10" s="1009">
        <v>3.2948929159801743E-3</v>
      </c>
      <c r="F10" s="1007">
        <v>17</v>
      </c>
      <c r="G10" s="1009">
        <v>2.8716216216216228E-2</v>
      </c>
    </row>
    <row r="11" spans="1:12" s="63" customFormat="1">
      <c r="A11" s="1006" t="s">
        <v>837</v>
      </c>
      <c r="B11" s="1007">
        <v>1620</v>
      </c>
      <c r="C11" s="1009">
        <v>3.3085532227759173E-2</v>
      </c>
      <c r="D11" s="1007">
        <v>-1</v>
      </c>
      <c r="E11" s="1009">
        <v>-6.1690314620599374E-4</v>
      </c>
      <c r="F11" s="1007">
        <v>2</v>
      </c>
      <c r="G11" s="1009">
        <v>1.2360939431397266E-3</v>
      </c>
    </row>
    <row r="12" spans="1:12" s="63" customFormat="1">
      <c r="A12" s="1006" t="s">
        <v>181</v>
      </c>
      <c r="B12" s="1007">
        <v>310</v>
      </c>
      <c r="C12" s="1009">
        <v>6.3311820929662609E-3</v>
      </c>
      <c r="D12" s="1007">
        <v>0</v>
      </c>
      <c r="E12" s="1009">
        <v>0</v>
      </c>
      <c r="F12" s="1007">
        <v>3</v>
      </c>
      <c r="G12" s="1009">
        <v>9.7719869706840434E-3</v>
      </c>
    </row>
    <row r="13" spans="1:12" s="63" customFormat="1">
      <c r="A13" s="1006" t="s">
        <v>852</v>
      </c>
      <c r="B13" s="1007">
        <v>932</v>
      </c>
      <c r="C13" s="1009">
        <v>1.9034392614982437E-2</v>
      </c>
      <c r="D13" s="1007">
        <v>18</v>
      </c>
      <c r="E13" s="1009">
        <v>1.9693654266958349E-2</v>
      </c>
      <c r="F13" s="1007">
        <v>28</v>
      </c>
      <c r="G13" s="1009">
        <v>3.0973451327433565E-2</v>
      </c>
    </row>
    <row r="14" spans="1:12" s="63" customFormat="1">
      <c r="A14" s="1006" t="s">
        <v>182</v>
      </c>
      <c r="B14" s="1007">
        <v>361</v>
      </c>
      <c r="C14" s="1009">
        <v>7.3727636630994201E-3</v>
      </c>
      <c r="D14" s="1007">
        <v>0</v>
      </c>
      <c r="E14" s="1009">
        <v>0</v>
      </c>
      <c r="F14" s="1007">
        <v>3</v>
      </c>
      <c r="G14" s="1009">
        <v>8.379888268156499E-3</v>
      </c>
    </row>
    <row r="15" spans="1:12" s="63" customFormat="1">
      <c r="A15" s="1006" t="s">
        <v>183</v>
      </c>
      <c r="B15" s="1007">
        <v>3691</v>
      </c>
      <c r="C15" s="1009">
        <v>7.5381913242382165E-2</v>
      </c>
      <c r="D15" s="1007">
        <v>0</v>
      </c>
      <c r="E15" s="1009">
        <v>0</v>
      </c>
      <c r="F15" s="1007">
        <v>14</v>
      </c>
      <c r="G15" s="1009">
        <v>3.8074517269512942E-3</v>
      </c>
    </row>
    <row r="16" spans="1:12" s="63" customFormat="1">
      <c r="A16" s="1006" t="s">
        <v>184</v>
      </c>
      <c r="B16" s="1007">
        <v>1940</v>
      </c>
      <c r="C16" s="1009">
        <v>3.96209460011437E-2</v>
      </c>
      <c r="D16" s="1007">
        <v>-4</v>
      </c>
      <c r="E16" s="1009">
        <v>-2.057613168724326E-3</v>
      </c>
      <c r="F16" s="1007">
        <v>33</v>
      </c>
      <c r="G16" s="1009">
        <v>1.7304667016255992E-2</v>
      </c>
    </row>
    <row r="17" spans="1:12" s="63" customFormat="1">
      <c r="A17" s="1010" t="s">
        <v>185</v>
      </c>
      <c r="B17" s="1007">
        <v>4404</v>
      </c>
      <c r="C17" s="1009">
        <v>8.9943632056204564E-2</v>
      </c>
      <c r="D17" s="1007">
        <v>-1</v>
      </c>
      <c r="E17" s="1009">
        <v>-2.2701475595909848E-4</v>
      </c>
      <c r="F17" s="1007">
        <v>-12</v>
      </c>
      <c r="G17" s="1009">
        <v>-2.7173913043477826E-3</v>
      </c>
    </row>
    <row r="18" spans="1:12" s="63" customFormat="1">
      <c r="A18" s="1006" t="s">
        <v>186</v>
      </c>
      <c r="B18" s="1007">
        <v>4025</v>
      </c>
      <c r="C18" s="1009">
        <v>8.2203251368352256E-2</v>
      </c>
      <c r="D18" s="1007">
        <v>9</v>
      </c>
      <c r="E18" s="1009">
        <v>2.2410358565736477E-3</v>
      </c>
      <c r="F18" s="1007">
        <v>60</v>
      </c>
      <c r="G18" s="1009">
        <v>1.5132408575031508E-2</v>
      </c>
    </row>
    <row r="19" spans="1:12" s="63" customFormat="1">
      <c r="A19" s="1006" t="s">
        <v>187</v>
      </c>
      <c r="B19" s="1007">
        <v>4724</v>
      </c>
      <c r="C19" s="1009">
        <v>9.6479045829589091E-2</v>
      </c>
      <c r="D19" s="1007">
        <v>19</v>
      </c>
      <c r="E19" s="1009">
        <v>4.038257173220039E-3</v>
      </c>
      <c r="F19" s="1007">
        <v>107</v>
      </c>
      <c r="G19" s="1009">
        <v>2.317522200563138E-2</v>
      </c>
    </row>
    <row r="20" spans="1:12" s="63" customFormat="1">
      <c r="A20" s="1006" t="s">
        <v>625</v>
      </c>
      <c r="B20" s="1007">
        <v>3279</v>
      </c>
      <c r="C20" s="1009">
        <v>6.6967568009149575E-2</v>
      </c>
      <c r="D20" s="1007">
        <v>7</v>
      </c>
      <c r="E20" s="1009">
        <v>2.1393643031784038E-3</v>
      </c>
      <c r="F20" s="1007">
        <v>51</v>
      </c>
      <c r="G20" s="1009">
        <v>1.5799256505576231E-2</v>
      </c>
    </row>
    <row r="21" spans="1:12" s="63" customFormat="1">
      <c r="A21" s="1006" t="s">
        <v>188</v>
      </c>
      <c r="B21" s="1007">
        <v>1014</v>
      </c>
      <c r="C21" s="1009">
        <v>2.070909239441222E-2</v>
      </c>
      <c r="D21" s="1007">
        <v>1</v>
      </c>
      <c r="E21" s="1009">
        <v>9.8716683119448589E-4</v>
      </c>
      <c r="F21" s="1007">
        <v>1</v>
      </c>
      <c r="G21" s="1009">
        <v>9.8716683119448589E-4</v>
      </c>
    </row>
    <row r="22" spans="1:12" s="63" customFormat="1">
      <c r="A22" s="1006" t="s">
        <v>189</v>
      </c>
      <c r="B22" s="1007">
        <v>4256</v>
      </c>
      <c r="C22" s="1009">
        <v>8.6921003186014215E-2</v>
      </c>
      <c r="D22" s="1007">
        <v>-1</v>
      </c>
      <c r="E22" s="1009">
        <v>-2.3490721165142503E-4</v>
      </c>
      <c r="F22" s="1007">
        <v>-15</v>
      </c>
      <c r="G22" s="1009">
        <v>-3.5120580660267242E-3</v>
      </c>
    </row>
    <row r="23" spans="1:12" s="63" customFormat="1">
      <c r="A23" s="1006" t="s">
        <v>193</v>
      </c>
      <c r="B23" s="1007">
        <v>98</v>
      </c>
      <c r="C23" s="1009">
        <v>2.0014704680990114E-3</v>
      </c>
      <c r="D23" s="1007">
        <v>-1</v>
      </c>
      <c r="E23" s="1009">
        <v>-1.0101010101010055E-2</v>
      </c>
      <c r="F23" s="1007">
        <v>-1</v>
      </c>
      <c r="G23" s="1009">
        <v>-1.0101010101010055E-2</v>
      </c>
    </row>
    <row r="24" spans="1:12" s="63" customFormat="1">
      <c r="A24" s="1006" t="s">
        <v>225</v>
      </c>
      <c r="B24" s="1007">
        <v>246</v>
      </c>
      <c r="C24" s="1009">
        <v>5.0240993382893555E-3</v>
      </c>
      <c r="D24" s="1007">
        <v>0</v>
      </c>
      <c r="E24" s="1009">
        <v>0</v>
      </c>
      <c r="F24" s="1007">
        <v>-1</v>
      </c>
      <c r="G24" s="1009">
        <v>-4.0485829959514552E-3</v>
      </c>
    </row>
    <row r="25" spans="1:12" s="63" customFormat="1">
      <c r="A25" s="1006" t="s">
        <v>224</v>
      </c>
      <c r="B25" s="1007">
        <v>9922</v>
      </c>
      <c r="C25" s="1009">
        <v>0.20263867331100399</v>
      </c>
      <c r="D25" s="1007">
        <v>-28</v>
      </c>
      <c r="E25" s="1009">
        <v>-2.8140703517588461E-3</v>
      </c>
      <c r="F25" s="1007">
        <v>-153</v>
      </c>
      <c r="G25" s="1009">
        <v>-1.5186104218362306E-2</v>
      </c>
    </row>
    <row r="26" spans="1:12" s="63" customFormat="1">
      <c r="A26" s="1010" t="s">
        <v>190</v>
      </c>
      <c r="B26" s="1007">
        <v>2311</v>
      </c>
      <c r="C26" s="1009">
        <v>4.7197941344661383E-2</v>
      </c>
      <c r="D26" s="1007">
        <v>0</v>
      </c>
      <c r="E26" s="1009">
        <v>0</v>
      </c>
      <c r="F26" s="1007">
        <v>7</v>
      </c>
      <c r="G26" s="1009">
        <v>3.0381944444444198E-3</v>
      </c>
    </row>
    <row r="27" spans="1:12" s="63" customFormat="1">
      <c r="A27" s="1010" t="s">
        <v>856</v>
      </c>
      <c r="B27" s="1007">
        <v>724</v>
      </c>
      <c r="C27" s="1009">
        <v>1.4786373662282493E-2</v>
      </c>
      <c r="D27" s="1007">
        <v>0</v>
      </c>
      <c r="E27" s="1009">
        <v>0</v>
      </c>
      <c r="F27" s="1007">
        <v>-4</v>
      </c>
      <c r="G27" s="1009">
        <v>-5.494505494505475E-3</v>
      </c>
    </row>
    <row r="28" spans="1:12" s="63" customFormat="1">
      <c r="A28" s="1006" t="s">
        <v>192</v>
      </c>
      <c r="B28" s="1007">
        <v>2898</v>
      </c>
      <c r="C28" s="1009">
        <v>5.9186340985213623E-2</v>
      </c>
      <c r="D28" s="1007">
        <v>-5</v>
      </c>
      <c r="E28" s="1009">
        <v>-1.7223561832586665E-3</v>
      </c>
      <c r="F28" s="1007">
        <v>96</v>
      </c>
      <c r="G28" s="1009">
        <v>3.426124197002145E-2</v>
      </c>
    </row>
    <row r="29" spans="1:12" s="63" customFormat="1">
      <c r="A29" s="1006" t="s">
        <v>1411</v>
      </c>
      <c r="B29" s="1007">
        <v>1081</v>
      </c>
      <c r="C29" s="1009">
        <v>2.2077444653214606E-2</v>
      </c>
      <c r="D29" s="1007">
        <v>39</v>
      </c>
      <c r="E29" s="1009">
        <v>3.7428023032629598E-2</v>
      </c>
      <c r="F29" s="1007">
        <v>34</v>
      </c>
      <c r="G29" s="1009">
        <v>3.2473734479465222E-2</v>
      </c>
    </row>
    <row r="30" spans="1:12" s="63" customFormat="1" ht="18" customHeight="1">
      <c r="A30" s="1011" t="s">
        <v>1024</v>
      </c>
      <c r="B30" s="1012">
        <v>48964</v>
      </c>
      <c r="C30" s="1013">
        <v>0.98940037578629214</v>
      </c>
      <c r="D30" s="1012">
        <v>55</v>
      </c>
      <c r="E30" s="1013">
        <v>1.1245374062034408E-3</v>
      </c>
      <c r="F30" s="1012">
        <v>281</v>
      </c>
      <c r="G30" s="1013">
        <v>5.7720354127723805E-3</v>
      </c>
    </row>
    <row r="31" spans="1:12">
      <c r="A31" s="1014" t="s">
        <v>535</v>
      </c>
      <c r="B31" s="985"/>
      <c r="C31" s="985"/>
      <c r="D31" s="985"/>
      <c r="E31" s="985"/>
      <c r="F31" s="985"/>
      <c r="G31" s="985"/>
      <c r="I31" s="898"/>
      <c r="J31" s="898"/>
      <c r="K31" s="898"/>
      <c r="L31" s="899"/>
    </row>
    <row r="32" spans="1:12">
      <c r="A32" s="1067" t="s">
        <v>1419</v>
      </c>
      <c r="B32" s="1016"/>
      <c r="C32" s="1017"/>
      <c r="D32" s="1018"/>
      <c r="E32" s="1019"/>
      <c r="F32" s="1019"/>
      <c r="G32" s="1019"/>
      <c r="I32" s="898"/>
      <c r="J32" s="898"/>
      <c r="K32" s="898"/>
      <c r="L32" s="899"/>
    </row>
    <row r="33" spans="1:8" ht="12.75" customHeight="1"/>
    <row r="34" spans="1:8">
      <c r="A34" s="1003" t="s">
        <v>1053</v>
      </c>
      <c r="B34" s="985"/>
      <c r="C34" s="985"/>
      <c r="D34" s="985"/>
      <c r="E34" s="985"/>
      <c r="F34" s="985"/>
      <c r="G34" s="985"/>
      <c r="H34" s="886"/>
    </row>
    <row r="35" spans="1:8">
      <c r="A35" s="987" t="s">
        <v>1054</v>
      </c>
      <c r="B35" s="985"/>
      <c r="C35" s="985"/>
      <c r="D35" s="985"/>
      <c r="E35" s="985"/>
      <c r="F35" s="985"/>
      <c r="G35" s="985"/>
      <c r="H35" s="887"/>
    </row>
    <row r="36" spans="1:8">
      <c r="A36" s="985"/>
      <c r="B36" s="985"/>
      <c r="C36" s="985"/>
      <c r="D36" s="1020"/>
      <c r="E36" s="1020" t="s">
        <v>43</v>
      </c>
      <c r="F36" s="985"/>
      <c r="G36" s="1021" t="s">
        <v>1641</v>
      </c>
      <c r="H36" s="309"/>
    </row>
    <row r="37" spans="1:8" ht="12.75" customHeight="1">
      <c r="A37" s="985"/>
      <c r="B37" s="985"/>
      <c r="C37" s="985"/>
      <c r="D37" s="1022"/>
      <c r="E37" s="1022" t="s">
        <v>44</v>
      </c>
      <c r="F37" s="1023"/>
      <c r="G37" s="988" t="s">
        <v>1642</v>
      </c>
      <c r="H37" s="310"/>
    </row>
    <row r="38" spans="1:8" ht="12.75" customHeight="1">
      <c r="A38" s="985"/>
      <c r="B38" s="985"/>
      <c r="C38" s="985"/>
      <c r="D38" s="1022"/>
      <c r="E38" s="1022"/>
      <c r="F38" s="1023"/>
      <c r="G38" s="988"/>
      <c r="H38" s="310"/>
    </row>
    <row r="39" spans="1:8" ht="23.45" customHeight="1">
      <c r="A39" s="1024"/>
      <c r="B39" s="1025"/>
      <c r="C39" s="1025" t="s">
        <v>1606</v>
      </c>
      <c r="D39" s="1025"/>
      <c r="E39" s="1190" t="s">
        <v>527</v>
      </c>
      <c r="F39" s="1190"/>
      <c r="G39" s="1190"/>
      <c r="H39" s="310"/>
    </row>
    <row r="40" spans="1:8" ht="24">
      <c r="A40" s="1024"/>
      <c r="B40" s="1026"/>
      <c r="C40" s="1027" t="s">
        <v>1607</v>
      </c>
      <c r="D40" s="1026"/>
      <c r="E40" s="1191" t="s">
        <v>528</v>
      </c>
      <c r="F40" s="1191"/>
      <c r="G40" s="1070" t="s">
        <v>529</v>
      </c>
      <c r="H40" s="310"/>
    </row>
    <row r="41" spans="1:8" ht="24">
      <c r="A41" s="1028" t="s">
        <v>1082</v>
      </c>
      <c r="B41" s="1029" t="s">
        <v>1083</v>
      </c>
      <c r="C41" s="1029" t="s">
        <v>1084</v>
      </c>
      <c r="D41" s="1029" t="s">
        <v>1085</v>
      </c>
      <c r="E41" s="1029" t="s">
        <v>1083</v>
      </c>
      <c r="F41" s="1029" t="s">
        <v>1084</v>
      </c>
      <c r="G41" s="1029" t="s">
        <v>1085</v>
      </c>
      <c r="H41" s="310"/>
    </row>
    <row r="42" spans="1:8" ht="15" customHeight="1">
      <c r="A42" s="1030" t="s">
        <v>6</v>
      </c>
      <c r="B42" s="1031">
        <v>3</v>
      </c>
      <c r="C42" s="1031">
        <v>0</v>
      </c>
      <c r="D42" s="1031">
        <v>3</v>
      </c>
      <c r="E42" s="1031">
        <v>-6</v>
      </c>
      <c r="F42" s="1031">
        <v>-8</v>
      </c>
      <c r="G42" s="1068">
        <v>-0.82352941176470584</v>
      </c>
      <c r="H42" s="310"/>
    </row>
    <row r="43" spans="1:8" ht="15" customHeight="1">
      <c r="A43" s="1030" t="s">
        <v>7</v>
      </c>
      <c r="B43" s="1031">
        <v>284</v>
      </c>
      <c r="C43" s="1031">
        <v>139</v>
      </c>
      <c r="D43" s="1031">
        <v>423</v>
      </c>
      <c r="E43" s="1031">
        <v>-72</v>
      </c>
      <c r="F43" s="1031">
        <v>-29</v>
      </c>
      <c r="G43" s="1068">
        <v>-0.1927480916030534</v>
      </c>
      <c r="H43" s="310"/>
    </row>
    <row r="44" spans="1:8" ht="15" customHeight="1">
      <c r="A44" s="1030" t="s">
        <v>8</v>
      </c>
      <c r="B44" s="1031">
        <v>1256</v>
      </c>
      <c r="C44" s="1031">
        <v>878</v>
      </c>
      <c r="D44" s="1031">
        <v>2134</v>
      </c>
      <c r="E44" s="1031">
        <v>-33</v>
      </c>
      <c r="F44" s="1031">
        <v>-37</v>
      </c>
      <c r="G44" s="1068">
        <v>-3.1760435571687839E-2</v>
      </c>
      <c r="H44" s="310"/>
    </row>
    <row r="45" spans="1:8" ht="15" customHeight="1">
      <c r="A45" s="1030" t="s">
        <v>9</v>
      </c>
      <c r="B45" s="1031">
        <v>2040</v>
      </c>
      <c r="C45" s="1031">
        <v>1728</v>
      </c>
      <c r="D45" s="1031">
        <v>3768</v>
      </c>
      <c r="E45" s="1031">
        <v>-33</v>
      </c>
      <c r="F45" s="1031">
        <v>-66</v>
      </c>
      <c r="G45" s="1068">
        <v>-2.560124127230412E-2</v>
      </c>
      <c r="H45" s="310"/>
    </row>
    <row r="46" spans="1:8" ht="15" customHeight="1">
      <c r="A46" s="1030" t="s">
        <v>10</v>
      </c>
      <c r="B46" s="1031">
        <v>3048</v>
      </c>
      <c r="C46" s="1031">
        <v>2919</v>
      </c>
      <c r="D46" s="1031">
        <v>5967</v>
      </c>
      <c r="E46" s="1031">
        <v>-85</v>
      </c>
      <c r="F46" s="1031">
        <v>-64</v>
      </c>
      <c r="G46" s="1068">
        <v>-2.4362328319162851E-2</v>
      </c>
      <c r="H46" s="310"/>
    </row>
    <row r="47" spans="1:8" ht="15" customHeight="1">
      <c r="A47" s="1030" t="s">
        <v>11</v>
      </c>
      <c r="B47" s="1031">
        <v>4017</v>
      </c>
      <c r="C47" s="1031">
        <v>3868</v>
      </c>
      <c r="D47" s="1031">
        <v>7885</v>
      </c>
      <c r="E47" s="1031">
        <v>34</v>
      </c>
      <c r="F47" s="1031">
        <v>-24</v>
      </c>
      <c r="G47" s="1068">
        <v>1.2698412698413097E-3</v>
      </c>
      <c r="H47" s="310"/>
    </row>
    <row r="48" spans="1:8" ht="15" customHeight="1">
      <c r="A48" s="1030" t="s">
        <v>12</v>
      </c>
      <c r="B48" s="1031">
        <v>4391</v>
      </c>
      <c r="C48" s="1031">
        <v>4442</v>
      </c>
      <c r="D48" s="1031">
        <v>8833</v>
      </c>
      <c r="E48" s="1031">
        <v>-20</v>
      </c>
      <c r="F48" s="1031">
        <v>-30</v>
      </c>
      <c r="G48" s="1068">
        <v>-5.628729032984392E-3</v>
      </c>
      <c r="H48" s="310"/>
    </row>
    <row r="49" spans="1:8" ht="15" customHeight="1">
      <c r="A49" s="1030" t="s">
        <v>39</v>
      </c>
      <c r="B49" s="1031">
        <v>7214</v>
      </c>
      <c r="C49" s="1031">
        <v>6841</v>
      </c>
      <c r="D49" s="1031">
        <v>14055</v>
      </c>
      <c r="E49" s="1031">
        <v>187</v>
      </c>
      <c r="F49" s="1031">
        <v>197</v>
      </c>
      <c r="G49" s="1068">
        <v>2.8088654816765368E-2</v>
      </c>
      <c r="H49" s="312"/>
    </row>
    <row r="50" spans="1:8" ht="15" customHeight="1">
      <c r="A50" s="1030" t="s">
        <v>40</v>
      </c>
      <c r="B50" s="1031">
        <v>3099</v>
      </c>
      <c r="C50" s="1031">
        <v>2325</v>
      </c>
      <c r="D50" s="1031">
        <v>5424</v>
      </c>
      <c r="E50" s="1031">
        <v>142</v>
      </c>
      <c r="F50" s="1031">
        <v>152</v>
      </c>
      <c r="G50" s="1068">
        <v>5.7309941520467866E-2</v>
      </c>
    </row>
    <row r="51" spans="1:8" ht="15" customHeight="1">
      <c r="A51" s="1030" t="s">
        <v>41</v>
      </c>
      <c r="B51" s="1031">
        <v>281</v>
      </c>
      <c r="C51" s="1031">
        <v>135</v>
      </c>
      <c r="D51" s="1031">
        <v>416</v>
      </c>
      <c r="E51" s="1031">
        <v>9</v>
      </c>
      <c r="F51" s="1031">
        <v>12</v>
      </c>
      <c r="G51" s="1068">
        <v>5.3164556962025378E-2</v>
      </c>
    </row>
    <row r="52" spans="1:8" ht="15" customHeight="1">
      <c r="A52" s="1030" t="s">
        <v>42</v>
      </c>
      <c r="B52" s="1031">
        <v>1</v>
      </c>
      <c r="C52" s="1031">
        <v>0</v>
      </c>
      <c r="D52" s="1031">
        <v>1</v>
      </c>
      <c r="E52" s="1031">
        <v>0</v>
      </c>
      <c r="F52" s="1031">
        <v>0</v>
      </c>
      <c r="G52" s="1068">
        <v>0</v>
      </c>
    </row>
    <row r="53" spans="1:8" ht="24">
      <c r="A53" s="1032" t="s">
        <v>534</v>
      </c>
      <c r="B53" s="1033">
        <v>25634</v>
      </c>
      <c r="C53" s="1033">
        <v>23275</v>
      </c>
      <c r="D53" s="1033">
        <v>48909</v>
      </c>
      <c r="E53" s="1033">
        <v>123</v>
      </c>
      <c r="F53" s="1033">
        <v>103</v>
      </c>
      <c r="G53" s="1069">
        <v>4.6422775917671633E-3</v>
      </c>
      <c r="H53" s="180"/>
    </row>
    <row r="54" spans="1:8" ht="12.75" customHeight="1">
      <c r="A54" s="1015" t="s">
        <v>920</v>
      </c>
      <c r="B54" s="985"/>
      <c r="C54" s="985"/>
      <c r="D54" s="985"/>
      <c r="E54" s="985"/>
      <c r="F54" s="985"/>
      <c r="G54" s="985"/>
      <c r="H54" s="180"/>
    </row>
    <row r="55" spans="1:8" ht="12.75" customHeight="1">
      <c r="B55" s="180"/>
      <c r="C55" s="180"/>
      <c r="D55" s="180"/>
      <c r="E55" s="180"/>
      <c r="F55" s="180"/>
      <c r="G55" s="180"/>
      <c r="H55" s="180"/>
    </row>
    <row r="56" spans="1:8">
      <c r="A56" s="611" t="s">
        <v>81</v>
      </c>
    </row>
    <row r="57" spans="1:8">
      <c r="G57" s="785" t="s">
        <v>801</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92"/>
      <c r="J69" s="1192"/>
      <c r="K69" s="197"/>
      <c r="L69" s="197"/>
    </row>
    <row r="70" spans="9:12" ht="12.75" customHeight="1">
      <c r="I70" s="326"/>
      <c r="J70" s="1187"/>
      <c r="K70" s="197"/>
      <c r="L70" s="197"/>
    </row>
    <row r="71" spans="9:12" ht="12.75" customHeight="1">
      <c r="I71" s="327"/>
      <c r="J71" s="1188"/>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536</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0" width="11" style="261" bestFit="1" customWidth="1"/>
    <col min="11" max="11" width="10.140625" style="261" customWidth="1"/>
    <col min="12" max="12" width="11" style="261" customWidth="1"/>
    <col min="13" max="16384" width="8.85546875" style="261"/>
  </cols>
  <sheetData>
    <row r="1" spans="1:12">
      <c r="A1" s="150" t="s">
        <v>1027</v>
      </c>
      <c r="I1" s="137" t="str">
        <f>Naslovnica!A20</f>
        <v>Travanj 2024.</v>
      </c>
      <c r="L1" s="137"/>
    </row>
    <row r="2" spans="1:12">
      <c r="A2" s="551" t="s">
        <v>1028</v>
      </c>
      <c r="I2" s="527" t="str">
        <f>Naslovnica!A24</f>
        <v>April 2024</v>
      </c>
      <c r="L2" s="527"/>
    </row>
    <row r="3" spans="1:12" ht="10.15" customHeight="1">
      <c r="A3" s="551"/>
      <c r="I3" s="527"/>
      <c r="L3" s="527"/>
    </row>
    <row r="4" spans="1:12" ht="12.75" customHeight="1">
      <c r="I4" s="13" t="s">
        <v>1397</v>
      </c>
    </row>
    <row r="5" spans="1:12" ht="19.899999999999999" customHeight="1">
      <c r="A5" s="1163" t="s">
        <v>1086</v>
      </c>
      <c r="B5" s="1165" t="s">
        <v>1065</v>
      </c>
      <c r="C5" s="1165"/>
      <c r="D5" s="1165"/>
      <c r="E5" s="1165"/>
      <c r="F5" s="1166" t="s">
        <v>1067</v>
      </c>
      <c r="G5" s="1167" t="s">
        <v>1064</v>
      </c>
      <c r="H5" s="1163" t="s">
        <v>1066</v>
      </c>
      <c r="I5" s="1163" t="s">
        <v>1088</v>
      </c>
    </row>
    <row r="6" spans="1:12" s="63" customFormat="1" ht="69" customHeight="1">
      <c r="A6" s="1163"/>
      <c r="B6" s="914" t="s">
        <v>1060</v>
      </c>
      <c r="C6" s="914" t="s">
        <v>1061</v>
      </c>
      <c r="D6" s="914" t="s">
        <v>1062</v>
      </c>
      <c r="E6" s="914" t="s">
        <v>1063</v>
      </c>
      <c r="F6" s="1166"/>
      <c r="G6" s="1167"/>
      <c r="H6" s="1163"/>
      <c r="I6" s="1163"/>
      <c r="J6" s="890"/>
    </row>
    <row r="7" spans="1:12" s="63" customFormat="1">
      <c r="A7" s="910" t="s">
        <v>1373</v>
      </c>
      <c r="B7" s="922">
        <v>34.763589999999994</v>
      </c>
      <c r="C7" s="922">
        <v>1.08243</v>
      </c>
      <c r="D7" s="922">
        <v>0</v>
      </c>
      <c r="E7" s="922">
        <v>0</v>
      </c>
      <c r="F7" s="923">
        <v>35.846019999999996</v>
      </c>
      <c r="G7" s="926">
        <v>-0.9000842006021369</v>
      </c>
      <c r="H7" s="923">
        <v>417.84716000000003</v>
      </c>
      <c r="I7" s="923">
        <v>657.52444434202675</v>
      </c>
    </row>
    <row r="8" spans="1:12" s="63" customFormat="1">
      <c r="A8" s="910" t="s">
        <v>850</v>
      </c>
      <c r="B8" s="922">
        <v>21.945240000000002</v>
      </c>
      <c r="C8" s="922">
        <v>1.9970300000000001</v>
      </c>
      <c r="D8" s="922">
        <v>0</v>
      </c>
      <c r="E8" s="922">
        <v>0</v>
      </c>
      <c r="F8" s="923">
        <v>23.942270000000001</v>
      </c>
      <c r="G8" s="924">
        <v>1.839184206810085E-2</v>
      </c>
      <c r="H8" s="923">
        <v>94.563789999999699</v>
      </c>
      <c r="I8" s="923">
        <v>3875.4979257170339</v>
      </c>
    </row>
    <row r="9" spans="1:12" s="63" customFormat="1">
      <c r="A9" s="910" t="s">
        <v>837</v>
      </c>
      <c r="B9" s="922">
        <v>1.19496</v>
      </c>
      <c r="C9" s="922">
        <v>6.8584799999999992</v>
      </c>
      <c r="D9" s="922">
        <v>0</v>
      </c>
      <c r="E9" s="922">
        <v>0</v>
      </c>
      <c r="F9" s="923">
        <v>8.0534399999999984</v>
      </c>
      <c r="G9" s="924">
        <v>4.8832581448411405E-2</v>
      </c>
      <c r="H9" s="923">
        <v>98.934090000000197</v>
      </c>
      <c r="I9" s="923">
        <v>3200.2410768989289</v>
      </c>
    </row>
    <row r="10" spans="1:12" s="63" customFormat="1">
      <c r="A10" s="910" t="s">
        <v>181</v>
      </c>
      <c r="B10" s="922">
        <v>1.9779100000000001</v>
      </c>
      <c r="C10" s="922">
        <v>7.6665400000000004</v>
      </c>
      <c r="D10" s="922">
        <v>0</v>
      </c>
      <c r="E10" s="922">
        <v>0</v>
      </c>
      <c r="F10" s="923">
        <v>9.6444500000000009</v>
      </c>
      <c r="G10" s="924">
        <v>-7.5956049599414488E-2</v>
      </c>
      <c r="H10" s="923">
        <v>39.782949999999801</v>
      </c>
      <c r="I10" s="923">
        <v>5436.2154954569005</v>
      </c>
    </row>
    <row r="11" spans="1:12" s="63" customFormat="1">
      <c r="A11" s="910" t="s">
        <v>852</v>
      </c>
      <c r="B11" s="922">
        <v>91.252710000000008</v>
      </c>
      <c r="C11" s="922">
        <v>3.5811700000000002</v>
      </c>
      <c r="D11" s="922">
        <v>0</v>
      </c>
      <c r="E11" s="922">
        <v>0</v>
      </c>
      <c r="F11" s="923">
        <v>94.833880000000008</v>
      </c>
      <c r="G11" s="924">
        <v>6.3933021073756535E-3</v>
      </c>
      <c r="H11" s="923">
        <v>389.99836999999934</v>
      </c>
      <c r="I11" s="923">
        <v>15695.255196917509</v>
      </c>
    </row>
    <row r="12" spans="1:12" s="63" customFormat="1">
      <c r="A12" s="910" t="s">
        <v>182</v>
      </c>
      <c r="B12" s="922">
        <v>0.91842000000000001</v>
      </c>
      <c r="C12" s="922">
        <v>8.188979999999999</v>
      </c>
      <c r="D12" s="922">
        <v>0</v>
      </c>
      <c r="E12" s="922">
        <v>0</v>
      </c>
      <c r="F12" s="923">
        <v>9.1073999999999984</v>
      </c>
      <c r="G12" s="924">
        <v>9.4478484088065251E-3</v>
      </c>
      <c r="H12" s="923">
        <v>41.766969999999901</v>
      </c>
      <c r="I12" s="923">
        <v>1337.1611047348856</v>
      </c>
    </row>
    <row r="13" spans="1:12" s="63" customFormat="1">
      <c r="A13" s="910" t="s">
        <v>183</v>
      </c>
      <c r="B13" s="922">
        <v>119.50182000000001</v>
      </c>
      <c r="C13" s="922">
        <v>15.427059999999999</v>
      </c>
      <c r="D13" s="922">
        <v>0</v>
      </c>
      <c r="E13" s="922">
        <v>0</v>
      </c>
      <c r="F13" s="923">
        <v>134.92888000000002</v>
      </c>
      <c r="G13" s="924">
        <v>1.0370593351477275E-2</v>
      </c>
      <c r="H13" s="923">
        <v>541.57746000000407</v>
      </c>
      <c r="I13" s="923">
        <v>26493.245897619614</v>
      </c>
    </row>
    <row r="14" spans="1:12" s="63" customFormat="1">
      <c r="A14" s="911" t="s">
        <v>184</v>
      </c>
      <c r="B14" s="922">
        <v>34.266100000000002</v>
      </c>
      <c r="C14" s="922">
        <v>64.938450000000003</v>
      </c>
      <c r="D14" s="922">
        <v>0</v>
      </c>
      <c r="E14" s="922">
        <v>0</v>
      </c>
      <c r="F14" s="923">
        <v>99.204550000000012</v>
      </c>
      <c r="G14" s="924">
        <v>-0.12633143580402573</v>
      </c>
      <c r="H14" s="923">
        <v>424.49838000000454</v>
      </c>
      <c r="I14" s="923">
        <v>18893.011449847367</v>
      </c>
    </row>
    <row r="15" spans="1:12" s="63" customFormat="1">
      <c r="A15" s="912" t="s">
        <v>185</v>
      </c>
      <c r="B15" s="922">
        <v>11.651059999999999</v>
      </c>
      <c r="C15" s="922">
        <v>35.171030000000002</v>
      </c>
      <c r="D15" s="922">
        <v>0</v>
      </c>
      <c r="E15" s="922">
        <v>0</v>
      </c>
      <c r="F15" s="923">
        <v>46.822090000000003</v>
      </c>
      <c r="G15" s="924">
        <v>-1.0678783092025301E-2</v>
      </c>
      <c r="H15" s="923">
        <v>181.1951799999988</v>
      </c>
      <c r="I15" s="923">
        <v>14634.087233200613</v>
      </c>
    </row>
    <row r="16" spans="1:12" s="63" customFormat="1">
      <c r="A16" s="912" t="s">
        <v>186</v>
      </c>
      <c r="B16" s="922">
        <v>183.982</v>
      </c>
      <c r="C16" s="922">
        <v>23.420669999999998</v>
      </c>
      <c r="D16" s="922">
        <v>0</v>
      </c>
      <c r="E16" s="922">
        <v>0</v>
      </c>
      <c r="F16" s="923">
        <v>207.40267</v>
      </c>
      <c r="G16" s="924">
        <v>2.9746224941344046E-2</v>
      </c>
      <c r="H16" s="923">
        <v>810.56895000000441</v>
      </c>
      <c r="I16" s="923">
        <v>29361.70908840335</v>
      </c>
    </row>
    <row r="17" spans="1:12" s="63" customFormat="1">
      <c r="A17" s="912" t="s">
        <v>187</v>
      </c>
      <c r="B17" s="922">
        <v>1.8</v>
      </c>
      <c r="C17" s="922">
        <v>171.54518999999999</v>
      </c>
      <c r="D17" s="922">
        <v>0</v>
      </c>
      <c r="E17" s="922">
        <v>0</v>
      </c>
      <c r="F17" s="923">
        <v>173.34519</v>
      </c>
      <c r="G17" s="924">
        <v>9.5360268474731225E-3</v>
      </c>
      <c r="H17" s="923">
        <v>697.99085999999807</v>
      </c>
      <c r="I17" s="923">
        <v>43749.067093856254</v>
      </c>
    </row>
    <row r="18" spans="1:12" s="63" customFormat="1">
      <c r="A18" s="912" t="s">
        <v>625</v>
      </c>
      <c r="B18" s="922">
        <v>35.384999999999998</v>
      </c>
      <c r="C18" s="922">
        <v>3.0181</v>
      </c>
      <c r="D18" s="922">
        <v>0</v>
      </c>
      <c r="E18" s="922">
        <v>0</v>
      </c>
      <c r="F18" s="923">
        <v>38.403099999999995</v>
      </c>
      <c r="G18" s="924">
        <v>-3.5910683331011328E-2</v>
      </c>
      <c r="H18" s="923">
        <v>147.58602999999857</v>
      </c>
      <c r="I18" s="923">
        <v>8755.3129455411763</v>
      </c>
    </row>
    <row r="19" spans="1:12" s="63" customFormat="1">
      <c r="A19" s="911" t="s">
        <v>188</v>
      </c>
      <c r="B19" s="922">
        <v>31.155000000000001</v>
      </c>
      <c r="C19" s="922">
        <v>3.0181999999999998</v>
      </c>
      <c r="D19" s="922">
        <v>0</v>
      </c>
      <c r="E19" s="922">
        <v>0</v>
      </c>
      <c r="F19" s="923">
        <v>34.173200000000001</v>
      </c>
      <c r="G19" s="924">
        <v>-0.1131125847064266</v>
      </c>
      <c r="H19" s="923">
        <v>152.54528000000118</v>
      </c>
      <c r="I19" s="923">
        <v>4905.8392092268887</v>
      </c>
    </row>
    <row r="20" spans="1:12" s="63" customFormat="1">
      <c r="A20" s="911" t="s">
        <v>189</v>
      </c>
      <c r="B20" s="922">
        <v>262.61200000000002</v>
      </c>
      <c r="C20" s="922">
        <v>16.381769999999999</v>
      </c>
      <c r="D20" s="922">
        <v>0</v>
      </c>
      <c r="E20" s="922">
        <v>0.94352000000000003</v>
      </c>
      <c r="F20" s="923">
        <v>279.93729000000002</v>
      </c>
      <c r="G20" s="924">
        <v>12.849971700148229</v>
      </c>
      <c r="H20" s="923">
        <v>353.62987999999859</v>
      </c>
      <c r="I20" s="923">
        <v>9080.0708468219491</v>
      </c>
    </row>
    <row r="21" spans="1:12" s="63" customFormat="1">
      <c r="A21" s="911" t="s">
        <v>193</v>
      </c>
      <c r="B21" s="922">
        <v>3.09334</v>
      </c>
      <c r="C21" s="922">
        <v>0.76980999999999999</v>
      </c>
      <c r="D21" s="922">
        <v>0</v>
      </c>
      <c r="E21" s="922">
        <v>0</v>
      </c>
      <c r="F21" s="923">
        <v>3.8631500000000001</v>
      </c>
      <c r="G21" s="924">
        <v>-0.48011374341251767</v>
      </c>
      <c r="H21" s="923">
        <v>19.319270000000017</v>
      </c>
      <c r="I21" s="923">
        <v>477.51889825204046</v>
      </c>
    </row>
    <row r="22" spans="1:12" s="63" customFormat="1">
      <c r="A22" s="911" t="s">
        <v>225</v>
      </c>
      <c r="B22" s="922">
        <v>0</v>
      </c>
      <c r="C22" s="922">
        <v>5.6748400000000006</v>
      </c>
      <c r="D22" s="922">
        <v>0</v>
      </c>
      <c r="E22" s="922">
        <v>0</v>
      </c>
      <c r="F22" s="923">
        <v>5.6748400000000006</v>
      </c>
      <c r="G22" s="924">
        <v>9.7181083484784159E-2</v>
      </c>
      <c r="H22" s="923">
        <v>23.483810000000062</v>
      </c>
      <c r="I22" s="923">
        <v>424.5816427128542</v>
      </c>
    </row>
    <row r="23" spans="1:12" s="63" customFormat="1">
      <c r="A23" s="911" t="s">
        <v>224</v>
      </c>
      <c r="B23" s="922">
        <v>0</v>
      </c>
      <c r="C23" s="922">
        <v>2.1021799999999997</v>
      </c>
      <c r="D23" s="922">
        <v>0</v>
      </c>
      <c r="E23" s="922">
        <v>0</v>
      </c>
      <c r="F23" s="923">
        <v>2.1021799999999997</v>
      </c>
      <c r="G23" s="924">
        <v>-0.35172524385317316</v>
      </c>
      <c r="H23" s="923">
        <v>9.2825099999990925</v>
      </c>
      <c r="I23" s="923">
        <v>10469.397096421795</v>
      </c>
    </row>
    <row r="24" spans="1:12" s="63" customFormat="1">
      <c r="A24" s="911" t="s">
        <v>190</v>
      </c>
      <c r="B24" s="922">
        <v>0</v>
      </c>
      <c r="C24" s="922">
        <v>87.487179999999995</v>
      </c>
      <c r="D24" s="922">
        <v>0</v>
      </c>
      <c r="E24" s="922">
        <v>0</v>
      </c>
      <c r="F24" s="923">
        <v>87.487179999999995</v>
      </c>
      <c r="G24" s="924">
        <v>1.8217474241142284E-2</v>
      </c>
      <c r="H24" s="923">
        <v>344.23989999999685</v>
      </c>
      <c r="I24" s="923">
        <v>8273.7491867774861</v>
      </c>
    </row>
    <row r="25" spans="1:12" s="63" customFormat="1">
      <c r="A25" s="910" t="s">
        <v>191</v>
      </c>
      <c r="B25" s="922">
        <v>0</v>
      </c>
      <c r="C25" s="922">
        <v>28.240259999999999</v>
      </c>
      <c r="D25" s="922">
        <v>0</v>
      </c>
      <c r="E25" s="922">
        <v>0</v>
      </c>
      <c r="F25" s="923">
        <v>28.240259999999999</v>
      </c>
      <c r="G25" s="924">
        <v>-0.15536125321222971</v>
      </c>
      <c r="H25" s="923">
        <v>132.92285999999967</v>
      </c>
      <c r="I25" s="923">
        <v>6100.2768631860054</v>
      </c>
    </row>
    <row r="26" spans="1:12" s="63" customFormat="1">
      <c r="A26" s="911" t="s">
        <v>192</v>
      </c>
      <c r="B26" s="922">
        <v>0</v>
      </c>
      <c r="C26" s="922">
        <v>39.687429999999999</v>
      </c>
      <c r="D26" s="922">
        <v>0</v>
      </c>
      <c r="E26" s="922">
        <v>1.36467</v>
      </c>
      <c r="F26" s="923">
        <v>41.052099999999996</v>
      </c>
      <c r="G26" s="924">
        <v>-0.73434082361133046</v>
      </c>
      <c r="H26" s="923">
        <v>280.66805000000022</v>
      </c>
      <c r="I26" s="923">
        <v>6574.8027286767528</v>
      </c>
    </row>
    <row r="27" spans="1:12" s="63" customFormat="1">
      <c r="A27" s="911" t="s">
        <v>1411</v>
      </c>
      <c r="B27" s="922">
        <v>0</v>
      </c>
      <c r="C27" s="922">
        <v>169.22924</v>
      </c>
      <c r="D27" s="922">
        <v>0</v>
      </c>
      <c r="E27" s="922">
        <v>0.85554999999999992</v>
      </c>
      <c r="F27" s="923">
        <v>170.08479</v>
      </c>
      <c r="G27" s="924">
        <v>5.6484403889196821</v>
      </c>
      <c r="H27" s="923">
        <v>257.79222000000027</v>
      </c>
      <c r="I27" s="923">
        <v>7208.9114056062117</v>
      </c>
    </row>
    <row r="28" spans="1:12" s="63" customFormat="1" ht="18.75" customHeight="1">
      <c r="A28" s="892" t="s">
        <v>1022</v>
      </c>
      <c r="B28" s="925">
        <v>835.49914999999999</v>
      </c>
      <c r="C28" s="925">
        <v>695.48604</v>
      </c>
      <c r="D28" s="925">
        <v>0</v>
      </c>
      <c r="E28" s="925">
        <v>3.1637400000000002</v>
      </c>
      <c r="F28" s="925">
        <v>1534.1489299999998</v>
      </c>
      <c r="G28" s="941">
        <v>-3.212725279139661E-2</v>
      </c>
      <c r="H28" s="925">
        <v>5460.193970000003</v>
      </c>
      <c r="I28" s="925">
        <v>232462.18144233525</v>
      </c>
    </row>
    <row r="29" spans="1:12">
      <c r="A29" s="28" t="s">
        <v>535</v>
      </c>
      <c r="I29" s="898"/>
      <c r="J29" s="898"/>
      <c r="K29" s="898"/>
      <c r="L29" s="899"/>
    </row>
    <row r="30" spans="1:12">
      <c r="A30" s="32" t="s">
        <v>920</v>
      </c>
      <c r="B30" s="795"/>
      <c r="C30" s="889"/>
      <c r="D30" s="728"/>
      <c r="E30" s="794"/>
      <c r="F30" s="794"/>
      <c r="G30" s="794"/>
      <c r="I30" s="898"/>
      <c r="J30" s="898"/>
      <c r="K30" s="898"/>
      <c r="L30" s="899"/>
    </row>
    <row r="31" spans="1:12" ht="12.75" customHeight="1">
      <c r="A31" s="261" t="s">
        <v>1124</v>
      </c>
    </row>
    <row r="32" spans="1:12" ht="12.75" customHeight="1">
      <c r="A32" s="921" t="s">
        <v>1092</v>
      </c>
    </row>
    <row r="33" spans="1:13" ht="12.75" customHeight="1"/>
    <row r="34" spans="1:13">
      <c r="A34" s="150" t="s">
        <v>1029</v>
      </c>
      <c r="H34" s="886"/>
      <c r="L34" s="137" t="str">
        <f>I1</f>
        <v>Travanj 2024.</v>
      </c>
    </row>
    <row r="35" spans="1:13">
      <c r="A35" s="551" t="s">
        <v>1030</v>
      </c>
      <c r="H35" s="887"/>
      <c r="L35" s="527" t="str">
        <f>I2</f>
        <v>April 2024</v>
      </c>
    </row>
    <row r="36" spans="1:13" ht="10.15" customHeight="1">
      <c r="A36" s="551"/>
      <c r="H36" s="887"/>
    </row>
    <row r="37" spans="1:13" ht="10.15" customHeight="1">
      <c r="A37" s="551"/>
      <c r="H37" s="887"/>
      <c r="L37" s="13" t="s">
        <v>1397</v>
      </c>
    </row>
    <row r="38" spans="1:13" s="63" customFormat="1" ht="14.45" customHeight="1">
      <c r="A38" s="1163" t="s">
        <v>1086</v>
      </c>
      <c r="B38" s="1164" t="s">
        <v>1123</v>
      </c>
      <c r="C38" s="1164"/>
      <c r="D38" s="1164"/>
      <c r="E38" s="1164"/>
      <c r="F38" s="1168" t="s">
        <v>1070</v>
      </c>
      <c r="G38" s="1168"/>
      <c r="H38" s="1168"/>
      <c r="I38" s="1166" t="s">
        <v>1069</v>
      </c>
      <c r="J38" s="1166" t="s">
        <v>1064</v>
      </c>
      <c r="K38" s="1163" t="s">
        <v>1066</v>
      </c>
      <c r="L38" s="1163" t="s">
        <v>1089</v>
      </c>
      <c r="M38" s="890"/>
    </row>
    <row r="39" spans="1:13" s="63" customFormat="1" ht="94.9" customHeight="1">
      <c r="A39" s="1163"/>
      <c r="B39" s="914" t="s">
        <v>1072</v>
      </c>
      <c r="C39" s="914" t="s">
        <v>1073</v>
      </c>
      <c r="D39" s="914" t="s">
        <v>1074</v>
      </c>
      <c r="E39" s="914" t="s">
        <v>1075</v>
      </c>
      <c r="F39" s="914" t="s">
        <v>1071</v>
      </c>
      <c r="G39" s="914" t="s">
        <v>1076</v>
      </c>
      <c r="H39" s="914" t="s">
        <v>1023</v>
      </c>
      <c r="I39" s="1166"/>
      <c r="J39" s="1166"/>
      <c r="K39" s="1163"/>
      <c r="L39" s="1163"/>
    </row>
    <row r="40" spans="1:13" s="63" customFormat="1">
      <c r="A40" s="910" t="s">
        <v>1373</v>
      </c>
      <c r="B40" s="922">
        <v>0</v>
      </c>
      <c r="C40" s="922">
        <v>0</v>
      </c>
      <c r="D40" s="922">
        <v>0</v>
      </c>
      <c r="E40" s="922">
        <v>0</v>
      </c>
      <c r="F40" s="922">
        <v>1.0302500000000001</v>
      </c>
      <c r="G40" s="922">
        <v>0</v>
      </c>
      <c r="H40" s="922">
        <v>0</v>
      </c>
      <c r="I40" s="923">
        <v>1.0302500000000001</v>
      </c>
      <c r="J40" s="1071">
        <v>1</v>
      </c>
      <c r="K40" s="923">
        <v>1.7596399999999999</v>
      </c>
      <c r="L40" s="923">
        <v>1.7596399999999999</v>
      </c>
    </row>
    <row r="41" spans="1:13" s="63" customFormat="1">
      <c r="A41" s="910" t="s">
        <v>850</v>
      </c>
      <c r="B41" s="922">
        <v>0</v>
      </c>
      <c r="C41" s="922">
        <v>0</v>
      </c>
      <c r="D41" s="922">
        <v>0</v>
      </c>
      <c r="E41" s="922">
        <v>0</v>
      </c>
      <c r="F41" s="922">
        <v>0</v>
      </c>
      <c r="G41" s="922">
        <v>0</v>
      </c>
      <c r="H41" s="922">
        <v>0</v>
      </c>
      <c r="I41" s="923">
        <v>0</v>
      </c>
      <c r="J41" s="1071">
        <v>-1</v>
      </c>
      <c r="K41" s="923">
        <v>14.248679999999979</v>
      </c>
      <c r="L41" s="923">
        <v>516.74574305594251</v>
      </c>
    </row>
    <row r="42" spans="1:13" s="63" customFormat="1">
      <c r="A42" s="910" t="s">
        <v>837</v>
      </c>
      <c r="B42" s="922">
        <v>0</v>
      </c>
      <c r="C42" s="922">
        <v>0</v>
      </c>
      <c r="D42" s="922">
        <v>0</v>
      </c>
      <c r="E42" s="922">
        <v>0</v>
      </c>
      <c r="F42" s="922">
        <v>0</v>
      </c>
      <c r="G42" s="922">
        <v>13.17872</v>
      </c>
      <c r="H42" s="922">
        <v>0</v>
      </c>
      <c r="I42" s="923">
        <v>13.17872</v>
      </c>
      <c r="J42" s="1102">
        <v>1</v>
      </c>
      <c r="K42" s="923">
        <v>13.961669999999913</v>
      </c>
      <c r="L42" s="923">
        <v>779.28209779281985</v>
      </c>
    </row>
    <row r="43" spans="1:13" s="63" customFormat="1">
      <c r="A43" s="910" t="s">
        <v>181</v>
      </c>
      <c r="B43" s="922">
        <v>0</v>
      </c>
      <c r="C43" s="922">
        <v>0</v>
      </c>
      <c r="D43" s="922">
        <v>0</v>
      </c>
      <c r="E43" s="922">
        <v>0</v>
      </c>
      <c r="F43" s="922">
        <v>0</v>
      </c>
      <c r="G43" s="922">
        <v>0</v>
      </c>
      <c r="H43" s="922">
        <v>0</v>
      </c>
      <c r="I43" s="923">
        <v>0</v>
      </c>
      <c r="J43" s="1071" t="s">
        <v>139</v>
      </c>
      <c r="K43" s="923">
        <v>78.643630000000485</v>
      </c>
      <c r="L43" s="923">
        <v>4241.1756075817912</v>
      </c>
    </row>
    <row r="44" spans="1:13" s="63" customFormat="1">
      <c r="A44" s="910" t="s">
        <v>852</v>
      </c>
      <c r="B44" s="922">
        <v>116.03925</v>
      </c>
      <c r="C44" s="922">
        <v>0</v>
      </c>
      <c r="D44" s="922">
        <v>0</v>
      </c>
      <c r="E44" s="922">
        <v>0</v>
      </c>
      <c r="F44" s="922">
        <v>0</v>
      </c>
      <c r="G44" s="922">
        <v>24.123049999999999</v>
      </c>
      <c r="H44" s="922">
        <v>0</v>
      </c>
      <c r="I44" s="923">
        <v>140.16229999999999</v>
      </c>
      <c r="J44" s="1071">
        <v>1.0814338729389816</v>
      </c>
      <c r="K44" s="923">
        <v>410.00690000000031</v>
      </c>
      <c r="L44" s="923">
        <v>6223.9122616066115</v>
      </c>
      <c r="M44" s="938"/>
    </row>
    <row r="45" spans="1:13" s="63" customFormat="1">
      <c r="A45" s="910" t="s">
        <v>182</v>
      </c>
      <c r="B45" s="922">
        <v>0</v>
      </c>
      <c r="C45" s="922">
        <v>0</v>
      </c>
      <c r="D45" s="922">
        <v>0</v>
      </c>
      <c r="E45" s="922">
        <v>0</v>
      </c>
      <c r="F45" s="922">
        <v>0</v>
      </c>
      <c r="G45" s="922">
        <v>5.1112600000000006</v>
      </c>
      <c r="H45" s="922">
        <v>0</v>
      </c>
      <c r="I45" s="923">
        <v>5.1112600000000006</v>
      </c>
      <c r="J45" s="1071">
        <v>1</v>
      </c>
      <c r="K45" s="923">
        <v>21.702960000000019</v>
      </c>
      <c r="L45" s="923">
        <v>213.66890201207781</v>
      </c>
    </row>
    <row r="46" spans="1:13" s="63" customFormat="1">
      <c r="A46" s="910" t="s">
        <v>183</v>
      </c>
      <c r="B46" s="922">
        <v>24.580830000000002</v>
      </c>
      <c r="C46" s="922">
        <v>0</v>
      </c>
      <c r="D46" s="922">
        <v>0</v>
      </c>
      <c r="E46" s="922">
        <v>1.2901899999999999</v>
      </c>
      <c r="F46" s="922">
        <v>0</v>
      </c>
      <c r="G46" s="922">
        <v>32.255200000000002</v>
      </c>
      <c r="H46" s="922">
        <v>0</v>
      </c>
      <c r="I46" s="923">
        <v>58.126220000000004</v>
      </c>
      <c r="J46" s="1071">
        <v>-0.55216582699040107</v>
      </c>
      <c r="K46" s="923">
        <v>332.61649000000034</v>
      </c>
      <c r="L46" s="923">
        <v>6118.2708566952024</v>
      </c>
    </row>
    <row r="47" spans="1:13" s="63" customFormat="1">
      <c r="A47" s="911" t="s">
        <v>184</v>
      </c>
      <c r="B47" s="922">
        <v>0</v>
      </c>
      <c r="C47" s="922">
        <v>0</v>
      </c>
      <c r="D47" s="922">
        <v>0</v>
      </c>
      <c r="E47" s="922">
        <v>0</v>
      </c>
      <c r="F47" s="922">
        <v>0</v>
      </c>
      <c r="G47" s="922">
        <v>108.39552</v>
      </c>
      <c r="H47" s="922">
        <v>0</v>
      </c>
      <c r="I47" s="923">
        <v>108.39552</v>
      </c>
      <c r="J47" s="1071">
        <v>0.21243757338262936</v>
      </c>
      <c r="K47" s="923">
        <v>443.98985000000175</v>
      </c>
      <c r="L47" s="923">
        <v>9317.6780415847097</v>
      </c>
    </row>
    <row r="48" spans="1:13" s="63" customFormat="1">
      <c r="A48" s="912" t="s">
        <v>185</v>
      </c>
      <c r="B48" s="922">
        <v>0</v>
      </c>
      <c r="C48" s="922">
        <v>0</v>
      </c>
      <c r="D48" s="922">
        <v>20.49305</v>
      </c>
      <c r="E48" s="922">
        <v>11.30247</v>
      </c>
      <c r="F48" s="922">
        <v>4.2360200000000008</v>
      </c>
      <c r="G48" s="922">
        <v>0</v>
      </c>
      <c r="H48" s="922">
        <v>0</v>
      </c>
      <c r="I48" s="923">
        <v>36.03154</v>
      </c>
      <c r="J48" s="1071">
        <v>5.4321729657478501E-2</v>
      </c>
      <c r="K48" s="923">
        <v>165.16988000000038</v>
      </c>
      <c r="L48" s="923">
        <v>6434.0991420366308</v>
      </c>
    </row>
    <row r="49" spans="1:12" s="63" customFormat="1">
      <c r="A49" s="912" t="s">
        <v>186</v>
      </c>
      <c r="B49" s="922">
        <v>0</v>
      </c>
      <c r="C49" s="922">
        <v>0</v>
      </c>
      <c r="D49" s="922">
        <v>65.347319999999996</v>
      </c>
      <c r="E49" s="922">
        <v>19.9268</v>
      </c>
      <c r="F49" s="922">
        <v>1.4072</v>
      </c>
      <c r="G49" s="922">
        <v>0</v>
      </c>
      <c r="H49" s="922">
        <v>0</v>
      </c>
      <c r="I49" s="923">
        <v>86.681319999999999</v>
      </c>
      <c r="J49" s="1071">
        <v>-0.13138416155046573</v>
      </c>
      <c r="K49" s="923">
        <v>376.55817000000116</v>
      </c>
      <c r="L49" s="923">
        <v>5908.9627206058813</v>
      </c>
    </row>
    <row r="50" spans="1:12" s="63" customFormat="1">
      <c r="A50" s="912" t="s">
        <v>187</v>
      </c>
      <c r="B50" s="922">
        <v>69.056179999999998</v>
      </c>
      <c r="C50" s="922">
        <v>0</v>
      </c>
      <c r="D50" s="922">
        <v>71.279920000000004</v>
      </c>
      <c r="E50" s="922">
        <v>69.875690000000006</v>
      </c>
      <c r="F50" s="922">
        <v>0.62164999999999992</v>
      </c>
      <c r="G50" s="922">
        <v>0</v>
      </c>
      <c r="H50" s="922">
        <v>0</v>
      </c>
      <c r="I50" s="923">
        <v>210.83344</v>
      </c>
      <c r="J50" s="1071">
        <v>0.25282250368359338</v>
      </c>
      <c r="K50" s="923">
        <v>824.74053000000276</v>
      </c>
      <c r="L50" s="923">
        <v>20926.571634697717</v>
      </c>
    </row>
    <row r="51" spans="1:12" s="63" customFormat="1">
      <c r="A51" s="912" t="s">
        <v>625</v>
      </c>
      <c r="B51" s="922">
        <v>0</v>
      </c>
      <c r="C51" s="922">
        <v>0</v>
      </c>
      <c r="D51" s="922">
        <v>15.658770000000001</v>
      </c>
      <c r="E51" s="922">
        <v>8.4197399999999991</v>
      </c>
      <c r="F51" s="922">
        <v>0</v>
      </c>
      <c r="G51" s="922">
        <v>0</v>
      </c>
      <c r="H51" s="922">
        <v>0</v>
      </c>
      <c r="I51" s="923">
        <v>24.078510000000001</v>
      </c>
      <c r="J51" s="1071">
        <v>0.2112011855214273</v>
      </c>
      <c r="K51" s="923">
        <v>116.74759000000006</v>
      </c>
      <c r="L51" s="923">
        <v>575.00586383900725</v>
      </c>
    </row>
    <row r="52" spans="1:12" s="63" customFormat="1">
      <c r="A52" s="911" t="s">
        <v>188</v>
      </c>
      <c r="B52" s="922">
        <v>0</v>
      </c>
      <c r="C52" s="922">
        <v>0</v>
      </c>
      <c r="D52" s="922">
        <v>0</v>
      </c>
      <c r="E52" s="922">
        <v>11.287280000000001</v>
      </c>
      <c r="F52" s="922">
        <v>0</v>
      </c>
      <c r="G52" s="922">
        <v>26.336980000000001</v>
      </c>
      <c r="H52" s="922">
        <v>0</v>
      </c>
      <c r="I52" s="923">
        <v>37.62426</v>
      </c>
      <c r="J52" s="1071">
        <v>6.6324078920142631</v>
      </c>
      <c r="K52" s="923">
        <v>115.2661999999998</v>
      </c>
      <c r="L52" s="923">
        <v>1353.4348415959914</v>
      </c>
    </row>
    <row r="53" spans="1:12" s="63" customFormat="1">
      <c r="A53" s="911" t="s">
        <v>189</v>
      </c>
      <c r="B53" s="922">
        <v>0</v>
      </c>
      <c r="C53" s="922">
        <v>0</v>
      </c>
      <c r="D53" s="922">
        <v>0</v>
      </c>
      <c r="E53" s="922">
        <v>2.1561599999999999</v>
      </c>
      <c r="F53" s="922">
        <v>0.87273000000000001</v>
      </c>
      <c r="G53" s="922">
        <v>8.8692999999999991</v>
      </c>
      <c r="H53" s="922">
        <v>0</v>
      </c>
      <c r="I53" s="923">
        <v>11.89819</v>
      </c>
      <c r="J53" s="1071">
        <v>0.32633612463659523</v>
      </c>
      <c r="K53" s="923">
        <v>68.945080000000019</v>
      </c>
      <c r="L53" s="923">
        <v>400.20573069082218</v>
      </c>
    </row>
    <row r="54" spans="1:12" s="63" customFormat="1">
      <c r="A54" s="911" t="s">
        <v>193</v>
      </c>
      <c r="B54" s="922">
        <v>0</v>
      </c>
      <c r="C54" s="922">
        <v>0</v>
      </c>
      <c r="D54" s="922">
        <v>0</v>
      </c>
      <c r="E54" s="922">
        <v>0</v>
      </c>
      <c r="F54" s="922">
        <v>0</v>
      </c>
      <c r="G54" s="922">
        <v>7.1063299999999998</v>
      </c>
      <c r="H54" s="922">
        <v>0</v>
      </c>
      <c r="I54" s="923">
        <v>7.1063299999999998</v>
      </c>
      <c r="J54" s="1102">
        <v>1</v>
      </c>
      <c r="K54" s="923">
        <v>7.1063299999999998</v>
      </c>
      <c r="L54" s="923">
        <v>17.786724772712191</v>
      </c>
    </row>
    <row r="55" spans="1:12" s="63" customFormat="1">
      <c r="A55" s="911" t="s">
        <v>225</v>
      </c>
      <c r="B55" s="922">
        <v>0</v>
      </c>
      <c r="C55" s="922">
        <v>0</v>
      </c>
      <c r="D55" s="922">
        <v>0</v>
      </c>
      <c r="E55" s="922">
        <v>0</v>
      </c>
      <c r="F55" s="922">
        <v>0</v>
      </c>
      <c r="G55" s="922">
        <v>0</v>
      </c>
      <c r="H55" s="922">
        <v>0</v>
      </c>
      <c r="I55" s="923">
        <v>0</v>
      </c>
      <c r="J55" s="1071" t="s">
        <v>139</v>
      </c>
      <c r="K55" s="923">
        <v>1.0489800000000002</v>
      </c>
      <c r="L55" s="923">
        <v>19.734781949034442</v>
      </c>
    </row>
    <row r="56" spans="1:12" s="63" customFormat="1">
      <c r="A56" s="911" t="s">
        <v>224</v>
      </c>
      <c r="B56" s="922">
        <v>0</v>
      </c>
      <c r="C56" s="922">
        <v>0</v>
      </c>
      <c r="D56" s="922">
        <v>0</v>
      </c>
      <c r="E56" s="922">
        <v>22.507990000000003</v>
      </c>
      <c r="F56" s="922">
        <v>0.93462999999999996</v>
      </c>
      <c r="G56" s="922">
        <v>10.11975</v>
      </c>
      <c r="H56" s="922">
        <v>0</v>
      </c>
      <c r="I56" s="923">
        <v>33.562370000000001</v>
      </c>
      <c r="J56" s="1071">
        <v>-0.32656433816041841</v>
      </c>
      <c r="K56" s="923">
        <v>219.12877000000026</v>
      </c>
      <c r="L56" s="923">
        <v>2625.8101921023299</v>
      </c>
    </row>
    <row r="57" spans="1:12" s="63" customFormat="1">
      <c r="A57" s="911" t="s">
        <v>190</v>
      </c>
      <c r="B57" s="922">
        <v>0</v>
      </c>
      <c r="C57" s="922">
        <v>0</v>
      </c>
      <c r="D57" s="922">
        <v>3.7478000000000002</v>
      </c>
      <c r="E57" s="922">
        <v>6.9904999999999999</v>
      </c>
      <c r="F57" s="922">
        <v>0</v>
      </c>
      <c r="G57" s="922">
        <v>0</v>
      </c>
      <c r="H57" s="922">
        <v>0</v>
      </c>
      <c r="I57" s="923">
        <v>10.738300000000001</v>
      </c>
      <c r="J57" s="1071">
        <v>2.5105217905841664</v>
      </c>
      <c r="K57" s="923">
        <v>51.061959999999999</v>
      </c>
      <c r="L57" s="923">
        <v>2087.0698284803229</v>
      </c>
    </row>
    <row r="58" spans="1:12" s="63" customFormat="1">
      <c r="A58" s="910" t="s">
        <v>191</v>
      </c>
      <c r="B58" s="922">
        <v>0</v>
      </c>
      <c r="C58" s="922">
        <v>0</v>
      </c>
      <c r="D58" s="922">
        <v>8.4194099999999992</v>
      </c>
      <c r="E58" s="922">
        <v>8.8309599999999993</v>
      </c>
      <c r="F58" s="922">
        <v>0</v>
      </c>
      <c r="G58" s="922">
        <v>0</v>
      </c>
      <c r="H58" s="922">
        <v>0</v>
      </c>
      <c r="I58" s="923">
        <v>17.250369999999997</v>
      </c>
      <c r="J58" s="1071">
        <v>-0.7463045080648435</v>
      </c>
      <c r="K58" s="923">
        <v>140.50878999999986</v>
      </c>
      <c r="L58" s="923">
        <v>2197.5896412694947</v>
      </c>
    </row>
    <row r="59" spans="1:12" s="63" customFormat="1">
      <c r="A59" s="911" t="s">
        <v>192</v>
      </c>
      <c r="B59" s="922">
        <v>5.4583199999999996</v>
      </c>
      <c r="C59" s="922">
        <v>0</v>
      </c>
      <c r="D59" s="922">
        <v>4.6799200000000001</v>
      </c>
      <c r="E59" s="922">
        <v>6.70906</v>
      </c>
      <c r="F59" s="922">
        <v>0</v>
      </c>
      <c r="G59" s="922">
        <v>0</v>
      </c>
      <c r="H59" s="922">
        <v>0</v>
      </c>
      <c r="I59" s="923">
        <v>16.847300000000001</v>
      </c>
      <c r="J59" s="1071">
        <v>0.78672520852887029</v>
      </c>
      <c r="K59" s="923">
        <v>60.887300000000096</v>
      </c>
      <c r="L59" s="923">
        <v>718.02573911672926</v>
      </c>
    </row>
    <row r="60" spans="1:12" s="63" customFormat="1">
      <c r="A60" s="911" t="s">
        <v>1411</v>
      </c>
      <c r="B60" s="922">
        <v>0</v>
      </c>
      <c r="C60" s="922">
        <v>0</v>
      </c>
      <c r="D60" s="922">
        <v>10.46416</v>
      </c>
      <c r="E60" s="922">
        <v>0</v>
      </c>
      <c r="F60" s="922">
        <v>0</v>
      </c>
      <c r="G60" s="922">
        <v>0</v>
      </c>
      <c r="H60" s="922">
        <v>0</v>
      </c>
      <c r="I60" s="923">
        <v>10.46416</v>
      </c>
      <c r="J60" s="1071">
        <v>-0.64625389481555562</v>
      </c>
      <c r="K60" s="923">
        <v>139.90575000000035</v>
      </c>
      <c r="L60" s="923">
        <v>3261.6866264675832</v>
      </c>
    </row>
    <row r="61" spans="1:12" s="63" customFormat="1" ht="18.75" customHeight="1">
      <c r="A61" s="892" t="s">
        <v>1022</v>
      </c>
      <c r="B61" s="925">
        <v>215.13458</v>
      </c>
      <c r="C61" s="925">
        <v>0</v>
      </c>
      <c r="D61" s="925">
        <v>200.09035000000003</v>
      </c>
      <c r="E61" s="925">
        <v>169.29684</v>
      </c>
      <c r="F61" s="925">
        <v>9.1024800000000017</v>
      </c>
      <c r="G61" s="925">
        <v>235.49611000000004</v>
      </c>
      <c r="H61" s="925">
        <v>0</v>
      </c>
      <c r="I61" s="925">
        <v>829.12036000000001</v>
      </c>
      <c r="J61" s="941">
        <v>4.4086137723782004E-2</v>
      </c>
      <c r="K61" s="925">
        <v>3604.0051500000077</v>
      </c>
      <c r="L61" s="925">
        <v>76908.168892158705</v>
      </c>
    </row>
    <row r="62" spans="1:12" ht="12.75" customHeight="1">
      <c r="A62" s="32" t="s">
        <v>920</v>
      </c>
      <c r="H62" s="180"/>
    </row>
    <row r="63" spans="1:12" ht="12.75" customHeight="1">
      <c r="A63" s="261" t="s">
        <v>1125</v>
      </c>
      <c r="B63" s="180"/>
      <c r="C63" s="180"/>
      <c r="D63" s="180"/>
      <c r="E63" s="180"/>
      <c r="F63" s="180"/>
      <c r="G63" s="180"/>
      <c r="H63" s="180"/>
      <c r="J63" s="76"/>
    </row>
    <row r="64" spans="1:12">
      <c r="A64" s="921" t="s">
        <v>1093</v>
      </c>
    </row>
    <row r="65" spans="1:12">
      <c r="A65" s="611" t="s">
        <v>81</v>
      </c>
      <c r="J65" s="1072"/>
    </row>
    <row r="66" spans="1:12">
      <c r="L66" s="785" t="s">
        <v>1036</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92"/>
      <c r="J77" s="1192"/>
      <c r="K77" s="197"/>
      <c r="L77" s="197"/>
    </row>
    <row r="78" spans="1:12" ht="12.75" customHeight="1">
      <c r="I78" s="326"/>
      <c r="J78" s="1187"/>
      <c r="K78" s="197"/>
      <c r="L78" s="197"/>
    </row>
    <row r="79" spans="1:12" ht="12.75" customHeight="1">
      <c r="I79" s="327"/>
      <c r="J79" s="1188"/>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3" t="s">
        <v>1031</v>
      </c>
      <c r="B1" s="985"/>
      <c r="C1" s="985"/>
      <c r="D1" s="985"/>
      <c r="E1" s="985"/>
      <c r="F1" s="985"/>
      <c r="G1" s="986" t="str">
        <f>Naslovnica!A20</f>
        <v>Travanj 2024.</v>
      </c>
    </row>
    <row r="2" spans="1:8">
      <c r="A2" s="987" t="s">
        <v>1032</v>
      </c>
      <c r="B2" s="985"/>
      <c r="C2" s="985"/>
      <c r="D2" s="985"/>
      <c r="E2" s="985"/>
      <c r="F2" s="985"/>
      <c r="G2" s="988" t="str">
        <f>Naslovnica!A24</f>
        <v>April 2024</v>
      </c>
    </row>
    <row r="3" spans="1:8">
      <c r="A3" s="985"/>
      <c r="B3" s="985"/>
      <c r="C3" s="985"/>
      <c r="D3" s="985"/>
      <c r="E3" s="985"/>
      <c r="F3" s="985"/>
      <c r="G3" s="985"/>
    </row>
    <row r="4" spans="1:8">
      <c r="A4" s="1034"/>
      <c r="B4" s="1034"/>
      <c r="C4" s="1035"/>
      <c r="D4" s="1035"/>
      <c r="E4" s="1036"/>
      <c r="F4" s="1036"/>
      <c r="G4" s="1037" t="s">
        <v>1397</v>
      </c>
    </row>
    <row r="5" spans="1:8" s="63" customFormat="1" ht="14.45" customHeight="1">
      <c r="A5" s="1181" t="s">
        <v>1091</v>
      </c>
      <c r="B5" s="1182" t="s">
        <v>1033</v>
      </c>
      <c r="C5" s="1182"/>
      <c r="D5" s="1182"/>
      <c r="E5" s="1182"/>
      <c r="F5" s="1182"/>
      <c r="G5" s="1182"/>
      <c r="H5" s="890"/>
    </row>
    <row r="6" spans="1:8" s="63" customFormat="1" ht="22.9" customHeight="1">
      <c r="A6" s="1181"/>
      <c r="B6" s="1183" t="str">
        <f>G1</f>
        <v>Travanj 2024.</v>
      </c>
      <c r="C6" s="1183"/>
      <c r="D6" s="1184" t="s">
        <v>17</v>
      </c>
      <c r="E6" s="1184"/>
      <c r="F6" s="1193" t="s">
        <v>226</v>
      </c>
      <c r="G6" s="1193"/>
    </row>
    <row r="7" spans="1:8" s="63" customFormat="1">
      <c r="A7" s="1181"/>
      <c r="B7" s="1185" t="str">
        <f>G2</f>
        <v>April 2024</v>
      </c>
      <c r="C7" s="1186"/>
      <c r="D7" s="1195" t="s">
        <v>45</v>
      </c>
      <c r="E7" s="1195"/>
      <c r="F7" s="1195" t="s">
        <v>51</v>
      </c>
      <c r="G7" s="1195"/>
    </row>
    <row r="8" spans="1:8" s="63" customFormat="1">
      <c r="A8" s="1181"/>
      <c r="B8" s="1038" t="s">
        <v>27</v>
      </c>
      <c r="C8" s="1038" t="s">
        <v>28</v>
      </c>
      <c r="D8" s="1004" t="s">
        <v>1077</v>
      </c>
      <c r="E8" s="1004" t="s">
        <v>143</v>
      </c>
      <c r="F8" s="1004" t="s">
        <v>1077</v>
      </c>
      <c r="G8" s="1004" t="s">
        <v>143</v>
      </c>
    </row>
    <row r="9" spans="1:8" s="63" customFormat="1">
      <c r="A9" s="1181"/>
      <c r="B9" s="1039" t="s">
        <v>29</v>
      </c>
      <c r="C9" s="1039" t="s">
        <v>30</v>
      </c>
      <c r="D9" s="1005" t="s">
        <v>1078</v>
      </c>
      <c r="E9" s="1005" t="s">
        <v>144</v>
      </c>
      <c r="F9" s="1005" t="s">
        <v>1078</v>
      </c>
      <c r="G9" s="1005" t="s">
        <v>144</v>
      </c>
    </row>
    <row r="10" spans="1:8" s="63" customFormat="1" ht="15" customHeight="1">
      <c r="A10" s="1040" t="s">
        <v>1373</v>
      </c>
      <c r="B10" s="1041">
        <v>681.93272999999999</v>
      </c>
      <c r="C10" s="1042">
        <v>3.0528855781416296E-3</v>
      </c>
      <c r="D10" s="1043">
        <v>31.121620000000007</v>
      </c>
      <c r="E10" s="1044">
        <v>4.7819742966588308E-2</v>
      </c>
      <c r="F10" s="1043">
        <v>424.73721</v>
      </c>
      <c r="G10" s="1044">
        <v>1.6514176063408881</v>
      </c>
    </row>
    <row r="11" spans="1:8" s="63" customFormat="1" ht="15" customHeight="1">
      <c r="A11" s="1040" t="s">
        <v>850</v>
      </c>
      <c r="B11" s="1041">
        <v>4364.6510099999996</v>
      </c>
      <c r="C11" s="1042">
        <v>1.9539728093195201E-2</v>
      </c>
      <c r="D11" s="1043">
        <v>-1.8363399999998364</v>
      </c>
      <c r="E11" s="1042">
        <v>-4.2055314782940556E-4</v>
      </c>
      <c r="F11" s="1043">
        <v>189.00667999999951</v>
      </c>
      <c r="G11" s="1042">
        <v>4.5264075448686381E-2</v>
      </c>
    </row>
    <row r="12" spans="1:8" s="63" customFormat="1" ht="15" customHeight="1">
      <c r="A12" s="1040" t="s">
        <v>837</v>
      </c>
      <c r="B12" s="1041">
        <v>4221.6402300000009</v>
      </c>
      <c r="C12" s="1042">
        <v>1.8899495518083603E-2</v>
      </c>
      <c r="D12" s="1043">
        <v>-27.264179999999214</v>
      </c>
      <c r="E12" s="1042">
        <v>-6.4167553254037557E-3</v>
      </c>
      <c r="F12" s="1043">
        <v>184.51194000000078</v>
      </c>
      <c r="G12" s="1042">
        <v>4.5703759391802823E-2</v>
      </c>
    </row>
    <row r="13" spans="1:8" s="63" customFormat="1" ht="15" customHeight="1">
      <c r="A13" s="1040" t="s">
        <v>181</v>
      </c>
      <c r="B13" s="1041">
        <v>3953.15247</v>
      </c>
      <c r="C13" s="1042">
        <v>1.769752591851393E-2</v>
      </c>
      <c r="D13" s="1043">
        <v>-12.030279999999948</v>
      </c>
      <c r="E13" s="1042">
        <v>-3.0339786987119144E-3</v>
      </c>
      <c r="F13" s="1043">
        <v>52.752780000000257</v>
      </c>
      <c r="G13" s="1042">
        <v>1.352496774503642E-2</v>
      </c>
    </row>
    <row r="14" spans="1:8" s="63" customFormat="1" ht="15" customHeight="1">
      <c r="A14" s="1040" t="s">
        <v>852</v>
      </c>
      <c r="B14" s="1041">
        <v>15387.691570000001</v>
      </c>
      <c r="C14" s="1042">
        <v>6.8887823693320208E-2</v>
      </c>
      <c r="D14" s="1043">
        <v>-136.52383999999984</v>
      </c>
      <c r="E14" s="1042">
        <v>-8.7942505559448492E-3</v>
      </c>
      <c r="F14" s="1043">
        <v>345.91396000000168</v>
      </c>
      <c r="G14" s="1042">
        <v>2.2996880353425286E-2</v>
      </c>
    </row>
    <row r="15" spans="1:8" s="63" customFormat="1" ht="15" customHeight="1">
      <c r="A15" s="1040" t="s">
        <v>182</v>
      </c>
      <c r="B15" s="1041">
        <v>1171.74666</v>
      </c>
      <c r="C15" s="1042">
        <v>5.2456911395785677E-3</v>
      </c>
      <c r="D15" s="1043">
        <v>0.88200000000006185</v>
      </c>
      <c r="E15" s="1042">
        <v>7.5328945362485022E-4</v>
      </c>
      <c r="F15" s="1043">
        <v>25.106579999999894</v>
      </c>
      <c r="G15" s="1042">
        <v>2.1895780932408959E-2</v>
      </c>
    </row>
    <row r="16" spans="1:8" s="63" customFormat="1" ht="15" customHeight="1">
      <c r="A16" s="1040" t="s">
        <v>183</v>
      </c>
      <c r="B16" s="1041">
        <v>28259.843780000003</v>
      </c>
      <c r="C16" s="1042">
        <v>0.12651404709156203</v>
      </c>
      <c r="D16" s="1043">
        <v>-86.751819999997679</v>
      </c>
      <c r="E16" s="1042">
        <v>-3.0603964308150156E-3</v>
      </c>
      <c r="F16" s="1043">
        <v>928.34706000000369</v>
      </c>
      <c r="G16" s="1042">
        <v>3.3966199125885499E-2</v>
      </c>
    </row>
    <row r="17" spans="1:7" s="63" customFormat="1" ht="15" customHeight="1">
      <c r="A17" s="1040" t="s">
        <v>184</v>
      </c>
      <c r="B17" s="1041">
        <v>15339.73508</v>
      </c>
      <c r="C17" s="1042">
        <v>6.8673131436652463E-2</v>
      </c>
      <c r="D17" s="1043">
        <v>-97.491640000000189</v>
      </c>
      <c r="E17" s="1042">
        <v>-6.3153597319195454E-3</v>
      </c>
      <c r="F17" s="1043">
        <v>346.34563000000162</v>
      </c>
      <c r="G17" s="1042">
        <v>2.3099888864689166E-2</v>
      </c>
    </row>
    <row r="18" spans="1:7" s="63" customFormat="1" ht="15" customHeight="1">
      <c r="A18" s="1040" t="s">
        <v>185</v>
      </c>
      <c r="B18" s="1041">
        <v>12811.519679999999</v>
      </c>
      <c r="C18" s="1042">
        <v>5.7354782875943887E-2</v>
      </c>
      <c r="D18" s="1043">
        <v>-61.880130000001373</v>
      </c>
      <c r="E18" s="1042">
        <v>-4.8068211127827443E-3</v>
      </c>
      <c r="F18" s="1043">
        <v>482.79884999999922</v>
      </c>
      <c r="G18" s="1042">
        <v>3.9160498210421224E-2</v>
      </c>
    </row>
    <row r="19" spans="1:7" s="63" customFormat="1" ht="15" customHeight="1">
      <c r="A19" s="1040" t="s">
        <v>186</v>
      </c>
      <c r="B19" s="1041">
        <v>31418.055079999998</v>
      </c>
      <c r="C19" s="1042">
        <v>0.14065276973432755</v>
      </c>
      <c r="D19" s="1043">
        <v>-45.774590000004537</v>
      </c>
      <c r="E19" s="1042">
        <v>-1.4548321192969782E-3</v>
      </c>
      <c r="F19" s="1043">
        <v>1514.897189999996</v>
      </c>
      <c r="G19" s="1042">
        <v>5.0660107389748132E-2</v>
      </c>
    </row>
    <row r="20" spans="1:7" s="63" customFormat="1" ht="15" customHeight="1">
      <c r="A20" s="1040" t="s">
        <v>187</v>
      </c>
      <c r="B20" s="1041">
        <v>39703.05171</v>
      </c>
      <c r="C20" s="1042">
        <v>0.17774315360060569</v>
      </c>
      <c r="D20" s="1043">
        <v>-236.87804000000324</v>
      </c>
      <c r="E20" s="1042">
        <v>-5.9308577026228049E-3</v>
      </c>
      <c r="F20" s="1043">
        <v>1364.0955099999992</v>
      </c>
      <c r="G20" s="1042">
        <v>3.5579881280127346E-2</v>
      </c>
    </row>
    <row r="21" spans="1:7" s="63" customFormat="1" ht="15" customHeight="1">
      <c r="A21" s="1040" t="s">
        <v>625</v>
      </c>
      <c r="B21" s="1041">
        <v>9674.7405399999989</v>
      </c>
      <c r="C21" s="1042">
        <v>4.3312008014086904E-2</v>
      </c>
      <c r="D21" s="1043">
        <v>-41.740260000002309</v>
      </c>
      <c r="E21" s="1042">
        <v>-4.2958207667124215E-3</v>
      </c>
      <c r="F21" s="1043">
        <v>364.4493199999979</v>
      </c>
      <c r="G21" s="1042">
        <v>3.9144781982447752E-2</v>
      </c>
    </row>
    <row r="22" spans="1:7" s="63" customFormat="1" ht="15" customHeight="1">
      <c r="A22" s="1040" t="s">
        <v>188</v>
      </c>
      <c r="B22" s="1041">
        <v>4949.1741099999999</v>
      </c>
      <c r="C22" s="1042">
        <v>2.2156528935238135E-2</v>
      </c>
      <c r="D22" s="1043">
        <v>-34.937779999999293</v>
      </c>
      <c r="E22" s="1042">
        <v>-7.0098305919049642E-3</v>
      </c>
      <c r="F22" s="1043">
        <v>225.61720999999943</v>
      </c>
      <c r="G22" s="1042">
        <v>4.7764262138982438E-2</v>
      </c>
    </row>
    <row r="23" spans="1:7" s="63" customFormat="1" ht="15" customHeight="1">
      <c r="A23" s="1040" t="s">
        <v>189</v>
      </c>
      <c r="B23" s="1041">
        <v>11075.28781</v>
      </c>
      <c r="C23" s="1042">
        <v>4.9581996788622823E-2</v>
      </c>
      <c r="D23" s="1043">
        <v>169.57756999999947</v>
      </c>
      <c r="E23" s="1042">
        <v>1.5549429268533421E-2</v>
      </c>
      <c r="F23" s="1043">
        <v>730.4707899999994</v>
      </c>
      <c r="G23" s="1042">
        <v>7.0612248490017127E-2</v>
      </c>
    </row>
    <row r="24" spans="1:7" s="63" customFormat="1" ht="15" customHeight="1">
      <c r="A24" s="1040" t="s">
        <v>193</v>
      </c>
      <c r="B24" s="1041">
        <v>592.78969999999993</v>
      </c>
      <c r="C24" s="1042">
        <v>2.6538088676296605E-3</v>
      </c>
      <c r="D24" s="1043">
        <v>-8.2127400000000534</v>
      </c>
      <c r="E24" s="1042">
        <v>-1.3665069313196221E-2</v>
      </c>
      <c r="F24" s="1043">
        <v>42.632529999999861</v>
      </c>
      <c r="G24" s="1042">
        <v>7.749154664293445E-2</v>
      </c>
    </row>
    <row r="25" spans="1:7" s="63" customFormat="1" ht="15" customHeight="1">
      <c r="A25" s="1040" t="s">
        <v>225</v>
      </c>
      <c r="B25" s="1041">
        <v>435.72179</v>
      </c>
      <c r="C25" s="1042">
        <v>1.9506451446802617E-3</v>
      </c>
      <c r="D25" s="1043">
        <v>4.1550599999999918</v>
      </c>
      <c r="E25" s="1042">
        <v>9.6278505991413965E-3</v>
      </c>
      <c r="F25" s="1043">
        <v>34.045099999999991</v>
      </c>
      <c r="G25" s="1042">
        <v>8.4757469994088952E-2</v>
      </c>
    </row>
    <row r="26" spans="1:7" s="63" customFormat="1" ht="15" customHeight="1">
      <c r="A26" s="1040" t="s">
        <v>224</v>
      </c>
      <c r="B26" s="1041">
        <v>8848.3565099999996</v>
      </c>
      <c r="C26" s="1042">
        <v>3.9612440921606158E-2</v>
      </c>
      <c r="D26" s="1043">
        <v>-78.888849999999366</v>
      </c>
      <c r="E26" s="1042">
        <v>-8.836863648161164E-3</v>
      </c>
      <c r="F26" s="1043">
        <v>-14.383950000001278</v>
      </c>
      <c r="G26" s="1042">
        <v>-1.6229686590643055E-3</v>
      </c>
    </row>
    <row r="27" spans="1:7" s="63" customFormat="1" ht="15" customHeight="1">
      <c r="A27" s="1040" t="s">
        <v>190</v>
      </c>
      <c r="B27" s="1041">
        <v>8848.1973100000014</v>
      </c>
      <c r="C27" s="1042">
        <v>3.961172821291415E-2</v>
      </c>
      <c r="D27" s="1043">
        <v>-37.480499999999665</v>
      </c>
      <c r="E27" s="1042">
        <v>-4.2180800161152332E-3</v>
      </c>
      <c r="F27" s="1043">
        <v>404.90185000000019</v>
      </c>
      <c r="G27" s="1042">
        <v>4.795542829434507E-2</v>
      </c>
    </row>
    <row r="28" spans="1:7" s="63" customFormat="1" ht="15" customHeight="1">
      <c r="A28" s="1040" t="s">
        <v>856</v>
      </c>
      <c r="B28" s="1041">
        <v>5887.93289</v>
      </c>
      <c r="C28" s="1042">
        <v>2.6359176813447224E-2</v>
      </c>
      <c r="D28" s="1043">
        <v>-69.271899999999732</v>
      </c>
      <c r="E28" s="1042">
        <v>-1.1628255606770832E-2</v>
      </c>
      <c r="F28" s="1043">
        <v>71.267979999999625</v>
      </c>
      <c r="G28" s="1042">
        <v>1.2252378485388737E-2</v>
      </c>
    </row>
    <row r="29" spans="1:7" s="63" customFormat="1" ht="15" customHeight="1">
      <c r="A29" s="1040" t="s">
        <v>192</v>
      </c>
      <c r="B29" s="1041">
        <v>7262.5510400000003</v>
      </c>
      <c r="C29" s="1042">
        <v>3.2513085756323057E-2</v>
      </c>
      <c r="D29" s="1043">
        <v>-74.253719999999703</v>
      </c>
      <c r="E29" s="1042">
        <v>-1.012071636481704E-2</v>
      </c>
      <c r="F29" s="1043">
        <v>305.95614000000023</v>
      </c>
      <c r="G29" s="1042">
        <v>4.3980732585133131E-2</v>
      </c>
    </row>
    <row r="30" spans="1:7" s="63" customFormat="1" ht="15" customHeight="1">
      <c r="A30" s="1040" t="s">
        <v>1411</v>
      </c>
      <c r="B30" s="1041">
        <v>8485.3985499999999</v>
      </c>
      <c r="C30" s="1042">
        <v>3.7987545865526787E-2</v>
      </c>
      <c r="D30" s="1043">
        <v>42.69582999999875</v>
      </c>
      <c r="E30" s="1042">
        <v>5.0571281988711636E-3</v>
      </c>
      <c r="F30" s="1043">
        <v>248.11263999999937</v>
      </c>
      <c r="G30" s="1042">
        <v>3.0120678426226899E-2</v>
      </c>
    </row>
    <row r="31" spans="1:7" s="63" customFormat="1" ht="18.75" customHeight="1">
      <c r="A31" s="1045" t="s">
        <v>1024</v>
      </c>
      <c r="B31" s="1046">
        <v>223373.17025</v>
      </c>
      <c r="C31" s="1047">
        <v>0.99999999999999978</v>
      </c>
      <c r="D31" s="1048">
        <v>-802.78453000000445</v>
      </c>
      <c r="E31" s="1047">
        <v>-3.5810465524183099E-3</v>
      </c>
      <c r="F31" s="1048">
        <v>8271.5830000000133</v>
      </c>
      <c r="G31" s="1047">
        <v>3.8454309453265223E-2</v>
      </c>
    </row>
    <row r="32" spans="1:7">
      <c r="A32" s="1049" t="s">
        <v>526</v>
      </c>
      <c r="B32" s="1050"/>
      <c r="C32" s="1050"/>
      <c r="D32" s="1051"/>
      <c r="E32" s="1052"/>
      <c r="F32" s="1052"/>
      <c r="G32" s="1052"/>
    </row>
    <row r="34" spans="1:13">
      <c r="A34" s="525"/>
      <c r="H34" s="887"/>
    </row>
    <row r="35" spans="1:13" ht="12.75" customHeight="1">
      <c r="A35" s="1053" t="s">
        <v>1034</v>
      </c>
      <c r="B35" s="985"/>
      <c r="C35" s="985"/>
      <c r="D35" s="985"/>
      <c r="E35" s="985"/>
      <c r="F35" s="985"/>
      <c r="G35" s="985"/>
      <c r="H35" s="985"/>
      <c r="I35" s="985"/>
      <c r="J35" s="986" t="str">
        <f>G1</f>
        <v>Travanj 2024.</v>
      </c>
    </row>
    <row r="36" spans="1:13">
      <c r="A36" s="1054" t="s">
        <v>1035</v>
      </c>
      <c r="B36" s="985"/>
      <c r="C36" s="985"/>
      <c r="D36" s="985"/>
      <c r="E36" s="985"/>
      <c r="F36" s="985"/>
      <c r="G36" s="985"/>
      <c r="H36" s="985"/>
      <c r="I36" s="985"/>
      <c r="J36" s="988" t="str">
        <f>G2</f>
        <v>April 2024</v>
      </c>
      <c r="M36" s="785"/>
    </row>
    <row r="37" spans="1:13">
      <c r="A37" s="985"/>
      <c r="B37" s="985"/>
      <c r="C37" s="985"/>
      <c r="D37" s="985"/>
      <c r="E37" s="985"/>
      <c r="F37" s="985"/>
      <c r="G37" s="985"/>
      <c r="H37" s="985"/>
      <c r="I37" s="985"/>
      <c r="J37" s="985"/>
    </row>
    <row r="38" spans="1:13" ht="30" customHeight="1">
      <c r="A38" s="1194" t="s">
        <v>1090</v>
      </c>
      <c r="B38" s="990" t="s">
        <v>1423</v>
      </c>
      <c r="C38" s="1190" t="s">
        <v>1338</v>
      </c>
      <c r="D38" s="1190"/>
      <c r="E38" s="1190"/>
      <c r="F38" s="1190"/>
      <c r="G38" s="1190"/>
      <c r="H38" s="1190"/>
      <c r="I38" s="1190"/>
      <c r="J38" s="990"/>
    </row>
    <row r="39" spans="1:13" ht="42.75" customHeight="1">
      <c r="A39" s="1194"/>
      <c r="B39" s="1055" t="str">
        <f>J35</f>
        <v>Travanj 2024.</v>
      </c>
      <c r="C39" s="1029" t="s">
        <v>626</v>
      </c>
      <c r="D39" s="1029" t="s">
        <v>59</v>
      </c>
      <c r="E39" s="1029" t="s">
        <v>60</v>
      </c>
      <c r="F39" s="989" t="s">
        <v>1328</v>
      </c>
      <c r="G39" s="989" t="s">
        <v>1329</v>
      </c>
      <c r="H39" s="989" t="s">
        <v>1330</v>
      </c>
      <c r="I39" s="989" t="s">
        <v>1334</v>
      </c>
      <c r="J39" s="989" t="s">
        <v>61</v>
      </c>
    </row>
    <row r="40" spans="1:13" ht="48" customHeight="1">
      <c r="A40" s="1194"/>
      <c r="B40" s="1056" t="str">
        <f>J36</f>
        <v>April 2024</v>
      </c>
      <c r="C40" s="1057" t="s">
        <v>237</v>
      </c>
      <c r="D40" s="1057" t="s">
        <v>1276</v>
      </c>
      <c r="E40" s="1057" t="s">
        <v>814</v>
      </c>
      <c r="F40" s="992" t="s">
        <v>1331</v>
      </c>
      <c r="G40" s="992" t="s">
        <v>1332</v>
      </c>
      <c r="H40" s="992" t="s">
        <v>1333</v>
      </c>
      <c r="I40" s="992" t="s">
        <v>1335</v>
      </c>
      <c r="J40" s="992" t="s">
        <v>813</v>
      </c>
    </row>
    <row r="41" spans="1:13" ht="15" customHeight="1">
      <c r="A41" s="1040" t="s">
        <v>1373</v>
      </c>
      <c r="B41" s="913">
        <v>15.3207</v>
      </c>
      <c r="C41" s="1058">
        <v>-5.6336199902644601E-3</v>
      </c>
      <c r="D41" s="1058">
        <v>3.4574270530161266E-2</v>
      </c>
      <c r="E41" s="1058">
        <v>0.12085186702563511</v>
      </c>
      <c r="F41" s="1058" t="s">
        <v>139</v>
      </c>
      <c r="G41" s="1058" t="s">
        <v>139</v>
      </c>
      <c r="H41" s="1058" t="s">
        <v>139</v>
      </c>
      <c r="I41" s="1058">
        <v>0.11116304742640337</v>
      </c>
      <c r="J41" s="1085">
        <v>44915</v>
      </c>
    </row>
    <row r="42" spans="1:13" ht="15" customHeight="1">
      <c r="A42" s="1040" t="s">
        <v>850</v>
      </c>
      <c r="B42" s="913">
        <v>25.229199999999999</v>
      </c>
      <c r="C42" s="1058">
        <v>-5.8555115100600297E-3</v>
      </c>
      <c r="D42" s="1058">
        <v>2.608610774449116E-2</v>
      </c>
      <c r="E42" s="1058">
        <v>0.12345481101492628</v>
      </c>
      <c r="F42" s="1058">
        <v>4.3612747433590116E-2</v>
      </c>
      <c r="G42" s="1058">
        <v>4.0927392166449028E-2</v>
      </c>
      <c r="H42" s="1058">
        <v>4.0014087348875904E-2</v>
      </c>
      <c r="I42" s="1058">
        <v>5.340762581714964E-2</v>
      </c>
      <c r="J42" s="1085">
        <v>40906</v>
      </c>
    </row>
    <row r="43" spans="1:13" ht="15" customHeight="1">
      <c r="A43" s="1040" t="s">
        <v>837</v>
      </c>
      <c r="B43" s="913">
        <v>44.412700000000001</v>
      </c>
      <c r="C43" s="1058">
        <v>-5.1988137476256524E-3</v>
      </c>
      <c r="D43" s="1058">
        <v>2.4684607362699396E-2</v>
      </c>
      <c r="E43" s="1058">
        <v>0.12315232317306002</v>
      </c>
      <c r="F43" s="1058">
        <v>4.5773826282004659E-2</v>
      </c>
      <c r="G43" s="1058">
        <v>4.3314600567627703E-2</v>
      </c>
      <c r="H43" s="1058">
        <v>3.9915421122654449E-2</v>
      </c>
      <c r="I43" s="1058">
        <v>6.1747716952682774E-2</v>
      </c>
      <c r="J43" s="1085">
        <v>38054</v>
      </c>
    </row>
    <row r="44" spans="1:13" ht="15" customHeight="1">
      <c r="A44" s="1040" t="s">
        <v>181</v>
      </c>
      <c r="B44" s="913">
        <v>42.607399999999998</v>
      </c>
      <c r="C44" s="1058">
        <v>-5.4527205247310029E-3</v>
      </c>
      <c r="D44" s="1058">
        <v>2.3918523698635674E-2</v>
      </c>
      <c r="E44" s="1058">
        <v>0.12882236057756002</v>
      </c>
      <c r="F44" s="1058">
        <v>5.0754975288751725E-2</v>
      </c>
      <c r="G44" s="1058">
        <v>4.6990043103727563E-2</v>
      </c>
      <c r="H44" s="1058">
        <v>4.100471456278898E-2</v>
      </c>
      <c r="I44" s="1058">
        <v>6.2001279084834549E-2</v>
      </c>
      <c r="J44" s="1085">
        <v>38335</v>
      </c>
    </row>
    <row r="45" spans="1:13" ht="15" customHeight="1">
      <c r="A45" s="1040" t="s">
        <v>852</v>
      </c>
      <c r="B45" s="913">
        <v>41.179400000000001</v>
      </c>
      <c r="C45" s="1058">
        <v>-5.8471908376305226E-3</v>
      </c>
      <c r="D45" s="1058">
        <v>2.4294388187858118E-2</v>
      </c>
      <c r="E45" s="1058">
        <v>0.12456408169730282</v>
      </c>
      <c r="F45" s="1058">
        <v>4.7119335024383258E-2</v>
      </c>
      <c r="G45" s="1058">
        <v>4.4185311051397669E-2</v>
      </c>
      <c r="H45" s="1058">
        <v>4.0131393544222904E-2</v>
      </c>
      <c r="I45" s="1058">
        <v>6.09334582981087E-2</v>
      </c>
      <c r="J45" s="1085">
        <v>38425</v>
      </c>
    </row>
    <row r="46" spans="1:13" ht="15" customHeight="1">
      <c r="A46" s="1059" t="s">
        <v>182</v>
      </c>
      <c r="B46" s="913">
        <v>14.835000000000001</v>
      </c>
      <c r="C46" s="1058">
        <v>-2.662256464039281E-3</v>
      </c>
      <c r="D46" s="1058">
        <v>4.380412043086368E-3</v>
      </c>
      <c r="E46" s="1058">
        <v>5.0555551621332739E-2</v>
      </c>
      <c r="F46" s="1058">
        <v>3.4975991654939698E-4</v>
      </c>
      <c r="G46" s="1058">
        <v>7.5299991973953873E-3</v>
      </c>
      <c r="H46" s="1058" t="s">
        <v>139</v>
      </c>
      <c r="I46" s="1058">
        <v>1.5286957357149245E-2</v>
      </c>
      <c r="J46" s="1085">
        <v>42734</v>
      </c>
    </row>
    <row r="47" spans="1:13" ht="15" customHeight="1">
      <c r="A47" s="1059" t="s">
        <v>183</v>
      </c>
      <c r="B47" s="913">
        <v>22.2027</v>
      </c>
      <c r="C47" s="1058">
        <v>-5.7542810059467708E-3</v>
      </c>
      <c r="D47" s="1058">
        <v>2.6220915721456572E-2</v>
      </c>
      <c r="E47" s="1058">
        <v>0.12581763972131799</v>
      </c>
      <c r="F47" s="1058">
        <v>4.6910677304850656E-2</v>
      </c>
      <c r="G47" s="1058">
        <v>4.4322688522793197E-2</v>
      </c>
      <c r="H47" s="1058">
        <v>4.3893767847515974E-2</v>
      </c>
      <c r="I47" s="1058">
        <v>4.5420832610635786E-2</v>
      </c>
      <c r="J47" s="1085">
        <v>41184</v>
      </c>
      <c r="K47" s="197"/>
      <c r="L47" s="197"/>
      <c r="M47" s="197"/>
    </row>
    <row r="48" spans="1:13" ht="15" customHeight="1">
      <c r="A48" s="1059" t="s">
        <v>184</v>
      </c>
      <c r="B48" s="913">
        <v>32.812899999999999</v>
      </c>
      <c r="C48" s="1058">
        <v>-5.6817493121295026E-3</v>
      </c>
      <c r="D48" s="1058">
        <v>2.451947695112966E-2</v>
      </c>
      <c r="E48" s="1058">
        <v>0.12478104529234524</v>
      </c>
      <c r="F48" s="1058">
        <v>4.657295012524254E-2</v>
      </c>
      <c r="G48" s="1058">
        <v>4.4742897884095578E-2</v>
      </c>
      <c r="H48" s="1058">
        <v>4.0709601114282901E-2</v>
      </c>
      <c r="I48" s="1058">
        <v>5.9868232109626218E-2</v>
      </c>
      <c r="J48" s="1085">
        <v>39730</v>
      </c>
      <c r="K48" s="197"/>
      <c r="L48" s="197"/>
      <c r="M48" s="197"/>
    </row>
    <row r="49" spans="1:15" ht="15" customHeight="1">
      <c r="A49" s="1059" t="s">
        <v>185</v>
      </c>
      <c r="B49" s="913">
        <v>24.144600000000001</v>
      </c>
      <c r="C49" s="1058">
        <v>-5.6462274058241002E-3</v>
      </c>
      <c r="D49" s="1058">
        <v>3.7843553614566705E-2</v>
      </c>
      <c r="E49" s="1058">
        <v>0.11390174250427898</v>
      </c>
      <c r="F49" s="1058">
        <v>3.550637285764191E-2</v>
      </c>
      <c r="G49" s="1058">
        <v>4.0958437113123303E-2</v>
      </c>
      <c r="H49" s="1058">
        <v>4.1310950607545083E-2</v>
      </c>
      <c r="I49" s="1058">
        <v>3.2655114015142539E-2</v>
      </c>
      <c r="J49" s="1085">
        <v>38615</v>
      </c>
      <c r="K49" s="197"/>
      <c r="L49" s="197"/>
      <c r="M49" s="197"/>
    </row>
    <row r="50" spans="1:15" ht="15" customHeight="1">
      <c r="A50" s="1059" t="s">
        <v>186</v>
      </c>
      <c r="B50" s="913">
        <v>28.7348</v>
      </c>
      <c r="C50" s="1058">
        <v>-5.2963534779387755E-3</v>
      </c>
      <c r="D50" s="1058">
        <v>3.6100614417169163E-2</v>
      </c>
      <c r="E50" s="1058">
        <v>0.11106471170502341</v>
      </c>
      <c r="F50" s="1058">
        <v>3.6521953800471074E-2</v>
      </c>
      <c r="G50" s="1058">
        <v>4.2631660290592288E-2</v>
      </c>
      <c r="H50" s="1058">
        <v>4.466495744116572E-2</v>
      </c>
      <c r="I50" s="1058">
        <v>4.9722905422671548E-2</v>
      </c>
      <c r="J50" s="1085">
        <v>39602</v>
      </c>
      <c r="K50" s="952"/>
      <c r="L50" s="197"/>
      <c r="M50" s="197"/>
    </row>
    <row r="51" spans="1:15" ht="15" customHeight="1">
      <c r="A51" s="1059" t="s">
        <v>187</v>
      </c>
      <c r="B51" s="913">
        <v>27.312999999999999</v>
      </c>
      <c r="C51" s="1058">
        <v>-4.9945173241627838E-3</v>
      </c>
      <c r="D51" s="1058">
        <v>3.892794108696962E-2</v>
      </c>
      <c r="E51" s="1058">
        <v>0.11999114274935607</v>
      </c>
      <c r="F51" s="1058">
        <v>4.1337749448698613E-2</v>
      </c>
      <c r="G51" s="1058">
        <v>4.72607086701331E-2</v>
      </c>
      <c r="H51" s="1058">
        <v>4.8037020065695213E-2</v>
      </c>
      <c r="I51" s="1058">
        <v>4.0933638514059068E-2</v>
      </c>
      <c r="J51" s="1085">
        <v>38846</v>
      </c>
      <c r="K51" s="1187"/>
      <c r="L51" s="197"/>
      <c r="M51" s="197"/>
    </row>
    <row r="52" spans="1:15" ht="15" customHeight="1">
      <c r="A52" s="1059" t="s">
        <v>625</v>
      </c>
      <c r="B52" s="913">
        <v>17.027899999999999</v>
      </c>
      <c r="C52" s="1058">
        <v>-5.7919904712414594E-3</v>
      </c>
      <c r="D52" s="1058">
        <v>3.5835949096040931E-2</v>
      </c>
      <c r="E52" s="1058">
        <v>0.11636399396839958</v>
      </c>
      <c r="F52" s="1058">
        <v>4.3856772770175745E-2</v>
      </c>
      <c r="G52" s="1058">
        <v>4.7801243510027014E-2</v>
      </c>
      <c r="H52" s="1058" t="s">
        <v>139</v>
      </c>
      <c r="I52" s="1058">
        <v>4.8560937124268788E-2</v>
      </c>
      <c r="J52" s="1085">
        <v>43494</v>
      </c>
      <c r="K52" s="1188"/>
      <c r="L52" s="197"/>
      <c r="M52" s="197"/>
    </row>
    <row r="53" spans="1:15" ht="15" customHeight="1">
      <c r="A53" s="1040" t="s">
        <v>188</v>
      </c>
      <c r="B53" s="913">
        <v>35.6342</v>
      </c>
      <c r="C53" s="1058">
        <v>-6.3133355270128533E-3</v>
      </c>
      <c r="D53" s="1058">
        <v>3.9947001931978088E-2</v>
      </c>
      <c r="E53" s="1058">
        <v>0.12838229380080368</v>
      </c>
      <c r="F53" s="1058">
        <v>5.1484959488442783E-2</v>
      </c>
      <c r="G53" s="1058">
        <v>5.2236398342203172E-2</v>
      </c>
      <c r="H53" s="1058">
        <v>6.232268698620258E-2</v>
      </c>
      <c r="I53" s="1058">
        <v>6.6489262736832755E-2</v>
      </c>
      <c r="J53" s="1085">
        <v>39812</v>
      </c>
      <c r="K53" s="330"/>
      <c r="L53" s="197"/>
      <c r="M53" s="197"/>
    </row>
    <row r="54" spans="1:15" ht="15" customHeight="1">
      <c r="A54" s="1040" t="s">
        <v>189</v>
      </c>
      <c r="B54" s="913">
        <v>22.868500000000001</v>
      </c>
      <c r="C54" s="1058">
        <v>-8.9576688392732917E-3</v>
      </c>
      <c r="D54" s="1058">
        <v>4.3137737880197813E-2</v>
      </c>
      <c r="E54" s="1058">
        <v>0.14837449406943937</v>
      </c>
      <c r="F54" s="1058">
        <v>5.6285100345575323E-2</v>
      </c>
      <c r="G54" s="1058">
        <v>6.1222224129992453E-2</v>
      </c>
      <c r="H54" s="1058" t="s">
        <v>139</v>
      </c>
      <c r="I54" s="1058">
        <v>6.7392173174754211E-2</v>
      </c>
      <c r="J54" s="1085">
        <v>42367</v>
      </c>
      <c r="K54" s="330"/>
      <c r="L54" s="197"/>
      <c r="M54" s="197"/>
    </row>
    <row r="55" spans="1:15" ht="15" customHeight="1">
      <c r="A55" s="1040" t="s">
        <v>193</v>
      </c>
      <c r="B55" s="913">
        <v>19.478400000000001</v>
      </c>
      <c r="C55" s="1058">
        <v>-8.2634529319218775E-3</v>
      </c>
      <c r="D55" s="1058">
        <v>5.5053623659408579E-2</v>
      </c>
      <c r="E55" s="1058">
        <v>0.15965636107092451</v>
      </c>
      <c r="F55" s="1058">
        <v>6.5975165448584061E-2</v>
      </c>
      <c r="G55" s="1058">
        <v>6.4485440766292923E-2</v>
      </c>
      <c r="H55" s="1058" t="s">
        <v>139</v>
      </c>
      <c r="I55" s="1058">
        <v>5.8352013714896733E-2</v>
      </c>
      <c r="J55" s="1085">
        <v>42943</v>
      </c>
      <c r="K55" s="330"/>
      <c r="L55" s="197"/>
      <c r="M55" s="197"/>
    </row>
    <row r="56" spans="1:15" ht="15" customHeight="1">
      <c r="A56" s="1040" t="s">
        <v>225</v>
      </c>
      <c r="B56" s="913">
        <v>15.459199999999999</v>
      </c>
      <c r="C56" s="1058">
        <v>-3.5001772649628782E-3</v>
      </c>
      <c r="D56" s="1058">
        <v>2.8227844733551333E-2</v>
      </c>
      <c r="E56" s="1058">
        <v>9.6024048550847896E-2</v>
      </c>
      <c r="F56" s="1058">
        <v>1.3183607134675146E-2</v>
      </c>
      <c r="G56" s="1058">
        <v>2.6128850000703974E-2</v>
      </c>
      <c r="H56" s="1058" t="s">
        <v>139</v>
      </c>
      <c r="I56" s="1058">
        <v>2.7748819020078308E-2</v>
      </c>
      <c r="J56" s="1085">
        <v>43378</v>
      </c>
      <c r="K56" s="330"/>
      <c r="L56" s="197"/>
      <c r="M56" s="197"/>
    </row>
    <row r="57" spans="1:15" ht="15" customHeight="1">
      <c r="A57" s="1040" t="s">
        <v>224</v>
      </c>
      <c r="B57" s="913">
        <v>15.8316</v>
      </c>
      <c r="C57" s="1058">
        <v>-5.3153390884759233E-3</v>
      </c>
      <c r="D57" s="1058">
        <v>2.2257520872479342E-2</v>
      </c>
      <c r="E57" s="1058">
        <v>8.5367191356331862E-2</v>
      </c>
      <c r="F57" s="1058">
        <v>1.9280867575087512E-2</v>
      </c>
      <c r="G57" s="1058">
        <v>2.9996926941008972E-2</v>
      </c>
      <c r="H57" s="1058" t="s">
        <v>139</v>
      </c>
      <c r="I57" s="1058">
        <v>3.1580451662311937E-2</v>
      </c>
      <c r="J57" s="1085">
        <v>43342</v>
      </c>
      <c r="K57" s="330"/>
      <c r="L57" s="197"/>
      <c r="M57" s="197"/>
    </row>
    <row r="58" spans="1:15" ht="15" customHeight="1">
      <c r="A58" s="1040" t="s">
        <v>190</v>
      </c>
      <c r="B58" s="913">
        <v>42.038400000000003</v>
      </c>
      <c r="C58" s="1058">
        <v>-1.2803050939798277E-2</v>
      </c>
      <c r="D58" s="1058">
        <v>1.315903635364557E-2</v>
      </c>
      <c r="E58" s="1058">
        <v>6.0531294936804647E-2</v>
      </c>
      <c r="F58" s="1058">
        <v>2.8902834591777005E-2</v>
      </c>
      <c r="G58" s="1058">
        <v>3.3596895952869854E-2</v>
      </c>
      <c r="H58" s="1058">
        <v>5.0741692842527719E-2</v>
      </c>
      <c r="I58" s="1058">
        <v>6.1886640595007814E-2</v>
      </c>
      <c r="J58" s="1085">
        <v>38404</v>
      </c>
      <c r="K58" s="197"/>
      <c r="L58" s="197"/>
      <c r="M58" s="197"/>
    </row>
    <row r="59" spans="1:15" ht="15" customHeight="1">
      <c r="A59" s="1040" t="s">
        <v>191</v>
      </c>
      <c r="B59" s="913">
        <v>43.537100000000002</v>
      </c>
      <c r="C59" s="1058">
        <v>-1.3477779112161525E-2</v>
      </c>
      <c r="D59" s="1058">
        <v>1.3494764580724183E-2</v>
      </c>
      <c r="E59" s="1058">
        <v>6.8384604813695127E-2</v>
      </c>
      <c r="F59" s="1058">
        <v>2.7733613089013565E-2</v>
      </c>
      <c r="G59" s="1058">
        <v>3.2100155523110852E-2</v>
      </c>
      <c r="H59" s="1058">
        <v>4.7597723251627144E-2</v>
      </c>
      <c r="I59" s="1058">
        <v>6.1692379849452861E-2</v>
      </c>
      <c r="J59" s="1085">
        <v>38169</v>
      </c>
      <c r="K59" s="197"/>
      <c r="L59" s="197"/>
      <c r="M59" s="197"/>
    </row>
    <row r="60" spans="1:15" ht="15" customHeight="1">
      <c r="A60" s="1059" t="s">
        <v>192</v>
      </c>
      <c r="B60" s="913">
        <v>20.045500000000001</v>
      </c>
      <c r="C60" s="1058">
        <v>-1.3397185705074754E-2</v>
      </c>
      <c r="D60" s="1058">
        <v>1.256775119085507E-2</v>
      </c>
      <c r="E60" s="1058">
        <v>6.1917602123252591E-2</v>
      </c>
      <c r="F60" s="1058">
        <v>2.8608986584429008E-2</v>
      </c>
      <c r="G60" s="1058">
        <v>3.4894830054156056E-2</v>
      </c>
      <c r="H60" s="1058" t="s">
        <v>139</v>
      </c>
      <c r="I60" s="1058">
        <v>4.9778844705832492E-2</v>
      </c>
      <c r="J60" s="1085">
        <v>42314</v>
      </c>
      <c r="K60" s="197"/>
      <c r="L60" s="197"/>
      <c r="M60" s="197"/>
    </row>
    <row r="61" spans="1:15" ht="15" customHeight="1">
      <c r="A61" s="1040" t="s">
        <v>1411</v>
      </c>
      <c r="B61" s="913">
        <v>36.630200000000002</v>
      </c>
      <c r="C61" s="1058">
        <v>-1.3784859270587146E-2</v>
      </c>
      <c r="D61" s="1058">
        <v>1.5894234422624276E-2</v>
      </c>
      <c r="E61" s="1058">
        <v>5.8951750455320751E-2</v>
      </c>
      <c r="F61" s="1058">
        <v>1.894085688222602E-2</v>
      </c>
      <c r="G61" s="1058">
        <v>2.9179372803329384E-2</v>
      </c>
      <c r="H61" s="1058">
        <v>5.2481550787632836E-2</v>
      </c>
      <c r="I61" s="1058">
        <v>6.0177736950993044E-2</v>
      </c>
      <c r="J61" s="1085">
        <v>39071</v>
      </c>
    </row>
    <row r="62" spans="1:15" ht="12.75" customHeight="1">
      <c r="A62" s="33" t="s">
        <v>526</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1037</v>
      </c>
    </row>
    <row r="67" spans="1:10" ht="12.75" customHeight="1"/>
    <row r="68" spans="1:10" ht="12.75" customHeight="1">
      <c r="B68" s="927"/>
      <c r="C68" s="76"/>
      <c r="D68" s="76"/>
      <c r="E68" s="76"/>
      <c r="F68" s="76"/>
      <c r="G68" s="928"/>
    </row>
    <row r="69" spans="1:10" ht="12.75" customHeight="1">
      <c r="B69" s="927"/>
      <c r="C69" s="76"/>
      <c r="D69" s="76"/>
      <c r="E69" s="76"/>
      <c r="F69" s="76"/>
      <c r="G69" s="928"/>
    </row>
    <row r="70" spans="1:10" ht="12.75" customHeight="1">
      <c r="B70" s="927"/>
      <c r="C70" s="76"/>
      <c r="D70" s="76"/>
      <c r="E70" s="76"/>
      <c r="F70" s="76"/>
      <c r="G70" s="928"/>
    </row>
    <row r="71" spans="1:10" ht="12.75" customHeight="1">
      <c r="B71" s="927"/>
      <c r="C71" s="76"/>
      <c r="D71" s="76"/>
      <c r="E71" s="76"/>
      <c r="F71" s="76"/>
      <c r="G71" s="928"/>
    </row>
    <row r="72" spans="1:10" ht="12.75" customHeight="1">
      <c r="B72" s="927"/>
      <c r="C72" s="76"/>
      <c r="D72" s="76"/>
      <c r="E72" s="76"/>
      <c r="F72" s="76"/>
      <c r="G72" s="928"/>
    </row>
    <row r="73" spans="1:10" ht="12.75" customHeight="1">
      <c r="B73" s="927"/>
      <c r="C73" s="76"/>
      <c r="D73" s="76"/>
      <c r="E73" s="76"/>
      <c r="F73" s="76"/>
      <c r="G73" s="928"/>
    </row>
    <row r="74" spans="1:10" ht="12.75" customHeight="1">
      <c r="B74" s="927"/>
      <c r="C74" s="76"/>
      <c r="D74" s="76"/>
      <c r="E74" s="76"/>
      <c r="F74" s="76"/>
      <c r="G74" s="928"/>
    </row>
    <row r="75" spans="1:10" ht="12.75" customHeight="1">
      <c r="B75" s="927"/>
      <c r="C75" s="76"/>
      <c r="D75" s="76"/>
      <c r="E75" s="76"/>
      <c r="F75" s="76"/>
      <c r="G75" s="928"/>
    </row>
    <row r="76" spans="1:10" ht="12.75" customHeight="1">
      <c r="B76" s="927"/>
      <c r="C76" s="76"/>
      <c r="D76" s="76"/>
      <c r="E76" s="76"/>
      <c r="F76" s="76"/>
      <c r="G76" s="928"/>
    </row>
    <row r="77" spans="1:10" ht="12.75" customHeight="1">
      <c r="B77" s="927"/>
      <c r="C77" s="76"/>
      <c r="D77" s="76"/>
      <c r="E77" s="76"/>
      <c r="F77" s="76"/>
      <c r="G77" s="928"/>
    </row>
    <row r="78" spans="1:10" ht="12.75" customHeight="1">
      <c r="B78" s="927"/>
      <c r="C78" s="76"/>
      <c r="D78" s="76"/>
      <c r="E78" s="76"/>
      <c r="F78" s="76"/>
      <c r="G78" s="928"/>
    </row>
    <row r="79" spans="1:10" ht="12.75" customHeight="1">
      <c r="B79" s="927"/>
      <c r="C79" s="76"/>
      <c r="D79" s="76"/>
      <c r="E79" s="76"/>
      <c r="F79" s="76"/>
      <c r="G79" s="928"/>
    </row>
    <row r="80" spans="1:10" ht="12.75" customHeight="1">
      <c r="A80" s="328"/>
      <c r="B80" s="927"/>
      <c r="C80" s="76"/>
      <c r="D80" s="76"/>
      <c r="E80" s="76"/>
      <c r="F80" s="76"/>
      <c r="G80" s="928"/>
    </row>
    <row r="81" spans="1:7" ht="12.75" customHeight="1">
      <c r="A81" s="328"/>
      <c r="B81" s="927"/>
      <c r="C81" s="76"/>
      <c r="D81" s="76"/>
      <c r="E81" s="76"/>
      <c r="F81" s="76"/>
      <c r="G81" s="928"/>
    </row>
    <row r="82" spans="1:7" ht="12.75" customHeight="1">
      <c r="A82" s="328"/>
      <c r="B82" s="927"/>
      <c r="C82" s="76"/>
      <c r="D82" s="76"/>
      <c r="E82" s="76"/>
      <c r="F82" s="76"/>
      <c r="G82" s="928"/>
    </row>
    <row r="83" spans="1:7" ht="12.75" customHeight="1">
      <c r="A83" s="897"/>
      <c r="B83" s="927"/>
      <c r="C83" s="76"/>
      <c r="D83" s="76"/>
      <c r="E83" s="76"/>
      <c r="F83" s="76"/>
      <c r="G83" s="928"/>
    </row>
    <row r="84" spans="1:7">
      <c r="A84" s="897"/>
      <c r="B84" s="927"/>
      <c r="C84" s="76"/>
      <c r="D84" s="76"/>
      <c r="E84" s="76"/>
      <c r="F84" s="76"/>
      <c r="G84" s="928"/>
    </row>
    <row r="85" spans="1:7">
      <c r="A85" s="897"/>
      <c r="B85" s="927"/>
      <c r="C85" s="76"/>
      <c r="D85" s="76"/>
      <c r="E85" s="76"/>
      <c r="F85" s="76"/>
      <c r="G85" s="928"/>
    </row>
    <row r="86" spans="1:7">
      <c r="A86" s="897"/>
      <c r="B86" s="927"/>
      <c r="C86" s="76"/>
      <c r="D86" s="76"/>
      <c r="E86" s="76"/>
      <c r="F86" s="76"/>
      <c r="G86" s="928"/>
    </row>
    <row r="87" spans="1:7">
      <c r="A87" s="897"/>
      <c r="B87" s="927"/>
      <c r="C87" s="76"/>
      <c r="D87" s="76"/>
      <c r="E87" s="76"/>
      <c r="F87" s="76"/>
      <c r="G87" s="928"/>
    </row>
    <row r="88" spans="1:7">
      <c r="A88" s="897"/>
    </row>
    <row r="89" spans="1:7">
      <c r="A89" s="897"/>
    </row>
    <row r="90" spans="1:7">
      <c r="A90" s="900"/>
    </row>
    <row r="91" spans="1:7">
      <c r="A91" s="900"/>
    </row>
    <row r="92" spans="1:7">
      <c r="A92" s="900"/>
    </row>
    <row r="93" spans="1:7">
      <c r="A93" s="900"/>
    </row>
    <row r="94" spans="1:7">
      <c r="A94" s="897"/>
    </row>
    <row r="95" spans="1:7">
      <c r="A95" s="897"/>
    </row>
    <row r="96" spans="1:7">
      <c r="A96" s="897"/>
    </row>
    <row r="97" spans="1:1">
      <c r="A97" s="897"/>
    </row>
    <row r="98" spans="1:1">
      <c r="A98" s="897"/>
    </row>
    <row r="99" spans="1:1">
      <c r="A99" s="900"/>
    </row>
    <row r="100" spans="1:1">
      <c r="A100" s="900"/>
    </row>
    <row r="101" spans="1:1">
      <c r="A101" s="900"/>
    </row>
    <row r="102" spans="1:1">
      <c r="A102" s="900"/>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20" customWidth="1"/>
    <col min="2" max="2" width="5.5703125" style="261" bestFit="1" customWidth="1"/>
    <col min="3" max="3" width="7" style="261"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41" t="s">
        <v>1058</v>
      </c>
      <c r="B1" s="141"/>
      <c r="C1" s="141"/>
      <c r="AS1" s="137" t="str">
        <f>Naslovnica!A20</f>
        <v>Travanj 2024.</v>
      </c>
    </row>
    <row r="2" spans="1:45" ht="12.75" customHeight="1">
      <c r="A2" s="550" t="s">
        <v>1059</v>
      </c>
      <c r="B2" s="550"/>
      <c r="C2" s="550"/>
      <c r="I2" s="516"/>
      <c r="AS2" s="527" t="str">
        <f>Naslovnica!A24</f>
        <v>April 2024</v>
      </c>
    </row>
    <row r="3" spans="1:45" ht="12.75" customHeight="1">
      <c r="B3" s="980"/>
      <c r="AS3" s="24"/>
    </row>
    <row r="4" spans="1:45" ht="12.75" customHeight="1">
      <c r="A4" s="328"/>
      <c r="B4" s="328"/>
      <c r="C4" s="32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261"/>
      <c r="AS4" s="13" t="s">
        <v>1397</v>
      </c>
    </row>
    <row r="5" spans="1:45" s="1072" customFormat="1" ht="28.5" customHeight="1">
      <c r="A5" s="1103" t="s">
        <v>1633</v>
      </c>
      <c r="B5" s="1198" t="s">
        <v>1629</v>
      </c>
      <c r="C5" s="1199"/>
      <c r="D5" s="1199"/>
      <c r="E5" s="1199"/>
      <c r="F5" s="1199"/>
      <c r="G5" s="1199"/>
      <c r="H5" s="1199"/>
      <c r="I5" s="1199"/>
      <c r="J5" s="1199"/>
      <c r="K5" s="1199"/>
      <c r="L5" s="1199"/>
      <c r="M5" s="1199"/>
      <c r="N5" s="1199"/>
      <c r="O5" s="1200"/>
      <c r="P5" s="1198" t="s">
        <v>1630</v>
      </c>
      <c r="Q5" s="1199"/>
      <c r="R5" s="1199"/>
      <c r="S5" s="1199"/>
      <c r="T5" s="1199"/>
      <c r="U5" s="1199"/>
      <c r="V5" s="1199"/>
      <c r="W5" s="1200"/>
      <c r="X5" s="1201" t="s">
        <v>1631</v>
      </c>
      <c r="Y5" s="1202"/>
      <c r="Z5" s="1202"/>
      <c r="AA5" s="1202"/>
      <c r="AB5" s="1202"/>
      <c r="AC5" s="1202"/>
      <c r="AD5" s="1202"/>
      <c r="AE5" s="1202"/>
      <c r="AF5" s="1202"/>
      <c r="AG5" s="1202"/>
      <c r="AH5" s="1202"/>
      <c r="AI5" s="1203"/>
      <c r="AJ5" s="1201" t="s">
        <v>1632</v>
      </c>
      <c r="AK5" s="1202"/>
      <c r="AL5" s="1202"/>
      <c r="AM5" s="1202"/>
      <c r="AN5" s="1202"/>
      <c r="AO5" s="1202"/>
      <c r="AP5" s="1202"/>
      <c r="AQ5" s="1203"/>
      <c r="AR5" s="1196"/>
      <c r="AS5" s="1197"/>
    </row>
    <row r="6" spans="1:45" ht="56.25" customHeight="1">
      <c r="A6" s="1177" t="s">
        <v>537</v>
      </c>
      <c r="B6" s="1145" t="s">
        <v>850</v>
      </c>
      <c r="C6" s="1145"/>
      <c r="D6" s="1145" t="s">
        <v>837</v>
      </c>
      <c r="E6" s="1145"/>
      <c r="F6" s="1145" t="s">
        <v>851</v>
      </c>
      <c r="G6" s="1145"/>
      <c r="H6" s="1179" t="s">
        <v>852</v>
      </c>
      <c r="I6" s="1179"/>
      <c r="J6" s="1145" t="s">
        <v>182</v>
      </c>
      <c r="K6" s="1145"/>
      <c r="L6" s="1145" t="s">
        <v>183</v>
      </c>
      <c r="M6" s="1145"/>
      <c r="N6" s="1145" t="s">
        <v>184</v>
      </c>
      <c r="O6" s="1145"/>
      <c r="P6" s="1145" t="s">
        <v>185</v>
      </c>
      <c r="Q6" s="1145"/>
      <c r="R6" s="1145" t="s">
        <v>187</v>
      </c>
      <c r="S6" s="1145"/>
      <c r="T6" s="1145" t="s">
        <v>855</v>
      </c>
      <c r="U6" s="1145"/>
      <c r="V6" s="1145" t="s">
        <v>625</v>
      </c>
      <c r="W6" s="1145"/>
      <c r="X6" s="1145" t="s">
        <v>1373</v>
      </c>
      <c r="Y6" s="1145"/>
      <c r="Z6" s="1145" t="s">
        <v>188</v>
      </c>
      <c r="AA6" s="1145"/>
      <c r="AB6" s="1145" t="s">
        <v>854</v>
      </c>
      <c r="AC6" s="1145"/>
      <c r="AD6" s="1145" t="s">
        <v>857</v>
      </c>
      <c r="AE6" s="1145"/>
      <c r="AF6" s="1145" t="s">
        <v>225</v>
      </c>
      <c r="AG6" s="1145"/>
      <c r="AH6" s="1145" t="s">
        <v>224</v>
      </c>
      <c r="AI6" s="1145"/>
      <c r="AJ6" s="1145" t="s">
        <v>853</v>
      </c>
      <c r="AK6" s="1145"/>
      <c r="AL6" s="1145" t="s">
        <v>856</v>
      </c>
      <c r="AM6" s="1145"/>
      <c r="AN6" s="1145" t="s">
        <v>1634</v>
      </c>
      <c r="AO6" s="1145"/>
      <c r="AP6" s="1145" t="s">
        <v>1411</v>
      </c>
      <c r="AQ6" s="1145"/>
      <c r="AR6" s="1145" t="s">
        <v>419</v>
      </c>
      <c r="AS6" s="1145"/>
    </row>
    <row r="7" spans="1:45">
      <c r="A7" s="1177"/>
      <c r="B7" s="700" t="s">
        <v>31</v>
      </c>
      <c r="C7" s="700" t="s">
        <v>32</v>
      </c>
      <c r="D7" s="700" t="s">
        <v>31</v>
      </c>
      <c r="E7" s="700" t="s">
        <v>32</v>
      </c>
      <c r="F7" s="700" t="s">
        <v>31</v>
      </c>
      <c r="G7" s="700" t="s">
        <v>32</v>
      </c>
      <c r="H7" s="700" t="s">
        <v>31</v>
      </c>
      <c r="I7" s="700" t="s">
        <v>32</v>
      </c>
      <c r="J7" s="700" t="s">
        <v>31</v>
      </c>
      <c r="K7" s="700" t="s">
        <v>32</v>
      </c>
      <c r="L7" s="700" t="s">
        <v>32</v>
      </c>
      <c r="M7" s="700" t="s">
        <v>32</v>
      </c>
      <c r="N7" s="700" t="s">
        <v>31</v>
      </c>
      <c r="O7" s="700" t="s">
        <v>32</v>
      </c>
      <c r="P7" s="700" t="s">
        <v>31</v>
      </c>
      <c r="Q7" s="700" t="s">
        <v>32</v>
      </c>
      <c r="R7" s="700" t="s">
        <v>31</v>
      </c>
      <c r="S7" s="700" t="s">
        <v>32</v>
      </c>
      <c r="T7" s="700" t="s">
        <v>31</v>
      </c>
      <c r="U7" s="700" t="s">
        <v>32</v>
      </c>
      <c r="V7" s="700" t="s">
        <v>31</v>
      </c>
      <c r="W7" s="700" t="s">
        <v>32</v>
      </c>
      <c r="X7" s="700" t="s">
        <v>31</v>
      </c>
      <c r="Y7" s="700" t="s">
        <v>32</v>
      </c>
      <c r="Z7" s="700" t="s">
        <v>31</v>
      </c>
      <c r="AA7" s="700" t="s">
        <v>32</v>
      </c>
      <c r="AB7" s="700" t="s">
        <v>31</v>
      </c>
      <c r="AC7" s="700" t="s">
        <v>32</v>
      </c>
      <c r="AD7" s="700" t="s">
        <v>31</v>
      </c>
      <c r="AE7" s="700" t="s">
        <v>32</v>
      </c>
      <c r="AF7" s="700" t="s">
        <v>31</v>
      </c>
      <c r="AG7" s="700" t="s">
        <v>32</v>
      </c>
      <c r="AH7" s="700" t="s">
        <v>31</v>
      </c>
      <c r="AI7" s="700" t="s">
        <v>32</v>
      </c>
      <c r="AJ7" s="700" t="s">
        <v>31</v>
      </c>
      <c r="AK7" s="700" t="s">
        <v>32</v>
      </c>
      <c r="AL7" s="700" t="s">
        <v>31</v>
      </c>
      <c r="AM7" s="700" t="s">
        <v>32</v>
      </c>
      <c r="AN7" s="700" t="s">
        <v>31</v>
      </c>
      <c r="AO7" s="700" t="s">
        <v>32</v>
      </c>
      <c r="AP7" s="700" t="s">
        <v>31</v>
      </c>
      <c r="AQ7" s="700" t="s">
        <v>32</v>
      </c>
      <c r="AR7" s="700" t="s">
        <v>31</v>
      </c>
      <c r="AS7" s="700" t="s">
        <v>32</v>
      </c>
    </row>
    <row r="8" spans="1:45">
      <c r="A8" s="1177"/>
      <c r="B8" s="701" t="s">
        <v>29</v>
      </c>
      <c r="C8" s="701" t="s">
        <v>30</v>
      </c>
      <c r="D8" s="701" t="s">
        <v>29</v>
      </c>
      <c r="E8" s="701" t="s">
        <v>30</v>
      </c>
      <c r="F8" s="701" t="s">
        <v>29</v>
      </c>
      <c r="G8" s="701" t="s">
        <v>30</v>
      </c>
      <c r="H8" s="701" t="s">
        <v>29</v>
      </c>
      <c r="I8" s="701" t="s">
        <v>30</v>
      </c>
      <c r="J8" s="701" t="s">
        <v>29</v>
      </c>
      <c r="K8" s="701" t="s">
        <v>30</v>
      </c>
      <c r="L8" s="701" t="s">
        <v>30</v>
      </c>
      <c r="M8" s="701" t="s">
        <v>30</v>
      </c>
      <c r="N8" s="701" t="s">
        <v>29</v>
      </c>
      <c r="O8" s="701" t="s">
        <v>30</v>
      </c>
      <c r="P8" s="701" t="s">
        <v>29</v>
      </c>
      <c r="Q8" s="701" t="s">
        <v>30</v>
      </c>
      <c r="R8" s="701" t="s">
        <v>29</v>
      </c>
      <c r="S8" s="701" t="s">
        <v>30</v>
      </c>
      <c r="T8" s="701" t="s">
        <v>29</v>
      </c>
      <c r="U8" s="701" t="s">
        <v>30</v>
      </c>
      <c r="V8" s="701" t="s">
        <v>29</v>
      </c>
      <c r="W8" s="701" t="s">
        <v>30</v>
      </c>
      <c r="X8" s="701" t="s">
        <v>29</v>
      </c>
      <c r="Y8" s="701" t="s">
        <v>30</v>
      </c>
      <c r="Z8" s="701" t="s">
        <v>29</v>
      </c>
      <c r="AA8" s="701" t="s">
        <v>30</v>
      </c>
      <c r="AB8" s="701" t="s">
        <v>29</v>
      </c>
      <c r="AC8" s="701" t="s">
        <v>30</v>
      </c>
      <c r="AD8" s="701" t="s">
        <v>29</v>
      </c>
      <c r="AE8" s="701" t="s">
        <v>30</v>
      </c>
      <c r="AF8" s="701" t="s">
        <v>29</v>
      </c>
      <c r="AG8" s="701" t="s">
        <v>30</v>
      </c>
      <c r="AH8" s="701" t="s">
        <v>29</v>
      </c>
      <c r="AI8" s="701" t="s">
        <v>30</v>
      </c>
      <c r="AJ8" s="701" t="s">
        <v>29</v>
      </c>
      <c r="AK8" s="701" t="s">
        <v>30</v>
      </c>
      <c r="AL8" s="701" t="s">
        <v>29</v>
      </c>
      <c r="AM8" s="701" t="s">
        <v>30</v>
      </c>
      <c r="AN8" s="701" t="s">
        <v>29</v>
      </c>
      <c r="AO8" s="701" t="s">
        <v>30</v>
      </c>
      <c r="AP8" s="701" t="s">
        <v>29</v>
      </c>
      <c r="AQ8" s="701" t="s">
        <v>30</v>
      </c>
      <c r="AR8" s="701" t="s">
        <v>29</v>
      </c>
      <c r="AS8" s="701" t="s">
        <v>30</v>
      </c>
    </row>
    <row r="9" spans="1:45" ht="18">
      <c r="A9" s="359" t="s">
        <v>420</v>
      </c>
      <c r="B9" s="377">
        <v>41.781550000000003</v>
      </c>
      <c r="C9" s="378">
        <v>9.5727135857626572E-3</v>
      </c>
      <c r="D9" s="377">
        <v>40.700689999999994</v>
      </c>
      <c r="E9" s="378">
        <v>9.6409669091999089E-3</v>
      </c>
      <c r="F9" s="377">
        <v>39.571930000000009</v>
      </c>
      <c r="G9" s="378">
        <v>1.0010221868162155E-2</v>
      </c>
      <c r="H9" s="377">
        <v>126.08635000000001</v>
      </c>
      <c r="I9" s="378">
        <v>8.1939745610322117E-3</v>
      </c>
      <c r="J9" s="377">
        <v>12.392910000000001</v>
      </c>
      <c r="K9" s="378">
        <v>1.0576443393534498E-2</v>
      </c>
      <c r="L9" s="377">
        <v>245.10867000000002</v>
      </c>
      <c r="M9" s="378">
        <v>8.6733909716972223E-3</v>
      </c>
      <c r="N9" s="377">
        <v>150.08051</v>
      </c>
      <c r="O9" s="378">
        <v>9.7837748515315886E-3</v>
      </c>
      <c r="P9" s="377">
        <v>94.45041999999998</v>
      </c>
      <c r="Q9" s="378">
        <v>7.3723041730518555E-3</v>
      </c>
      <c r="R9" s="377">
        <v>84.558360000000008</v>
      </c>
      <c r="S9" s="378">
        <v>2.129769787411639E-3</v>
      </c>
      <c r="T9" s="377">
        <v>378.62026000000003</v>
      </c>
      <c r="U9" s="378">
        <v>1.2051040684597336E-2</v>
      </c>
      <c r="V9" s="377">
        <v>103.34111999999999</v>
      </c>
      <c r="W9" s="378">
        <v>1.0681539166113904E-2</v>
      </c>
      <c r="X9" s="377">
        <v>72.092910000000003</v>
      </c>
      <c r="Y9" s="378">
        <v>0.10571850686797216</v>
      </c>
      <c r="Z9" s="377">
        <v>498.62243999999998</v>
      </c>
      <c r="AA9" s="378">
        <v>0.10074861601807178</v>
      </c>
      <c r="AB9" s="377">
        <v>868.29295999999999</v>
      </c>
      <c r="AC9" s="378">
        <v>7.8399132958331882E-2</v>
      </c>
      <c r="AD9" s="377">
        <v>69.86515</v>
      </c>
      <c r="AE9" s="378">
        <v>0.11785823876494482</v>
      </c>
      <c r="AF9" s="377">
        <v>38.941300000000005</v>
      </c>
      <c r="AG9" s="378">
        <v>8.9371938212498808E-2</v>
      </c>
      <c r="AH9" s="377">
        <v>205.67199000000002</v>
      </c>
      <c r="AI9" s="378">
        <v>2.3244089453222195E-2</v>
      </c>
      <c r="AJ9" s="377">
        <v>473.19648999999993</v>
      </c>
      <c r="AK9" s="378">
        <v>5.3479425303798511E-2</v>
      </c>
      <c r="AL9" s="377">
        <v>222.37062</v>
      </c>
      <c r="AM9" s="378">
        <v>3.7767181577847579E-2</v>
      </c>
      <c r="AN9" s="377">
        <v>497.71888999999999</v>
      </c>
      <c r="AO9" s="378">
        <v>6.8532242803349047E-2</v>
      </c>
      <c r="AP9" s="377">
        <v>286.49523000000005</v>
      </c>
      <c r="AQ9" s="378">
        <v>3.3763321557991319E-2</v>
      </c>
      <c r="AR9" s="377">
        <v>4549.9607500000002</v>
      </c>
      <c r="AS9" s="378">
        <v>2.0369325574544329E-2</v>
      </c>
    </row>
    <row r="10" spans="1:45" ht="18">
      <c r="A10" s="359" t="s">
        <v>421</v>
      </c>
      <c r="B10" s="377">
        <v>2.2105299999999999</v>
      </c>
      <c r="C10" s="378">
        <v>5.064620762689734E-4</v>
      </c>
      <c r="D10" s="377">
        <v>2.1556100000000002</v>
      </c>
      <c r="E10" s="378">
        <v>5.106096402577062E-4</v>
      </c>
      <c r="F10" s="377">
        <v>22.734939999999998</v>
      </c>
      <c r="G10" s="378">
        <v>5.7510915833358248E-3</v>
      </c>
      <c r="H10" s="377">
        <v>60.911139999999996</v>
      </c>
      <c r="I10" s="378">
        <v>3.958432706184861E-3</v>
      </c>
      <c r="J10" s="377">
        <v>0.11478000000000001</v>
      </c>
      <c r="K10" s="378">
        <v>9.7956345419267132E-5</v>
      </c>
      <c r="L10" s="377">
        <v>14.756780000000001</v>
      </c>
      <c r="M10" s="378">
        <v>5.2218194657627627E-4</v>
      </c>
      <c r="N10" s="377">
        <v>82.362920000000003</v>
      </c>
      <c r="O10" s="378">
        <v>5.3692532454394518E-3</v>
      </c>
      <c r="P10" s="377">
        <v>10.207280000000001</v>
      </c>
      <c r="Q10" s="378">
        <v>7.9672671587388143E-4</v>
      </c>
      <c r="R10" s="377">
        <v>30.662430000000001</v>
      </c>
      <c r="S10" s="378">
        <v>7.7229403482546562E-4</v>
      </c>
      <c r="T10" s="377">
        <v>23.217040000000001</v>
      </c>
      <c r="U10" s="378">
        <v>7.3897126798212992E-4</v>
      </c>
      <c r="V10" s="377">
        <v>9.4344400000000004</v>
      </c>
      <c r="W10" s="378">
        <v>9.7516206879073571E-4</v>
      </c>
      <c r="X10" s="377">
        <v>0</v>
      </c>
      <c r="Y10" s="378">
        <v>0</v>
      </c>
      <c r="Z10" s="377">
        <v>2.0467599999999999</v>
      </c>
      <c r="AA10" s="378">
        <v>4.1355587069276026E-4</v>
      </c>
      <c r="AB10" s="377">
        <v>7.88192</v>
      </c>
      <c r="AC10" s="378">
        <v>7.1166728571303312E-4</v>
      </c>
      <c r="AD10" s="377">
        <v>0.49953999999999998</v>
      </c>
      <c r="AE10" s="378">
        <v>8.4269345435657877E-4</v>
      </c>
      <c r="AF10" s="377">
        <v>6.6640000000000005E-2</v>
      </c>
      <c r="AG10" s="378">
        <v>1.5294163169901672E-4</v>
      </c>
      <c r="AH10" s="377">
        <v>1.2986</v>
      </c>
      <c r="AI10" s="378">
        <v>1.4676171783991753E-4</v>
      </c>
      <c r="AJ10" s="377">
        <v>1.73007</v>
      </c>
      <c r="AK10" s="378">
        <v>1.9552797049560258E-4</v>
      </c>
      <c r="AL10" s="377">
        <v>1.2749399999999997</v>
      </c>
      <c r="AM10" s="378">
        <v>2.1653440765178862E-4</v>
      </c>
      <c r="AN10" s="377">
        <v>1.59233</v>
      </c>
      <c r="AO10" s="378">
        <v>2.1925216899655305E-4</v>
      </c>
      <c r="AP10" s="377">
        <v>4.0064299999999999</v>
      </c>
      <c r="AQ10" s="378">
        <v>4.7215579955583607E-4</v>
      </c>
      <c r="AR10" s="377">
        <v>279.16512000000006</v>
      </c>
      <c r="AS10" s="378">
        <v>1.2497701696298671E-3</v>
      </c>
    </row>
    <row r="11" spans="1:45" ht="18">
      <c r="A11" s="359" t="s">
        <v>422</v>
      </c>
      <c r="B11" s="377">
        <v>4328.3995700000005</v>
      </c>
      <c r="C11" s="378">
        <v>0.99169440502681805</v>
      </c>
      <c r="D11" s="377">
        <v>4185.3668799999996</v>
      </c>
      <c r="E11" s="378">
        <v>0.99140785065170312</v>
      </c>
      <c r="F11" s="377">
        <v>3896.57638</v>
      </c>
      <c r="G11" s="378">
        <v>0.98568844355178309</v>
      </c>
      <c r="H11" s="377">
        <v>15225.584970000002</v>
      </c>
      <c r="I11" s="378">
        <v>0.98946520318031572</v>
      </c>
      <c r="J11" s="377">
        <v>1160.24821</v>
      </c>
      <c r="K11" s="378">
        <v>0.99018709209658806</v>
      </c>
      <c r="L11" s="377">
        <v>28045.061399999999</v>
      </c>
      <c r="M11" s="378">
        <v>0.99239974802790221</v>
      </c>
      <c r="N11" s="377">
        <v>15132.309700000002</v>
      </c>
      <c r="O11" s="378">
        <v>0.98647793166779296</v>
      </c>
      <c r="P11" s="377">
        <v>12736.580419999998</v>
      </c>
      <c r="Q11" s="378">
        <v>0.99415063459512998</v>
      </c>
      <c r="R11" s="377">
        <v>39647.48287</v>
      </c>
      <c r="S11" s="378">
        <v>0.9986003886954109</v>
      </c>
      <c r="T11" s="377">
        <v>31060.66764</v>
      </c>
      <c r="U11" s="378">
        <v>0.98862477517815839</v>
      </c>
      <c r="V11" s="377">
        <v>9575.4356700000008</v>
      </c>
      <c r="W11" s="378">
        <v>0.98973565548456555</v>
      </c>
      <c r="X11" s="377">
        <v>618.13099000000011</v>
      </c>
      <c r="Y11" s="378">
        <v>0.9064398331489385</v>
      </c>
      <c r="Z11" s="377">
        <v>4457.0148899999995</v>
      </c>
      <c r="AA11" s="378">
        <v>0.90055730692633573</v>
      </c>
      <c r="AB11" s="377">
        <v>10215.93181</v>
      </c>
      <c r="AC11" s="378">
        <v>0.92240779686321783</v>
      </c>
      <c r="AD11" s="377">
        <v>523.03179</v>
      </c>
      <c r="AE11" s="378">
        <v>0.88232266856188635</v>
      </c>
      <c r="AF11" s="377">
        <v>397.24238000000008</v>
      </c>
      <c r="AG11" s="378">
        <v>0.91168814191477876</v>
      </c>
      <c r="AH11" s="377">
        <v>8655.3814899999979</v>
      </c>
      <c r="AI11" s="378">
        <v>0.97819086403220756</v>
      </c>
      <c r="AJ11" s="377">
        <v>8389.4505700000009</v>
      </c>
      <c r="AK11" s="378">
        <v>0.94815368368058894</v>
      </c>
      <c r="AL11" s="377">
        <v>5678.6397500000003</v>
      </c>
      <c r="AM11" s="378">
        <v>0.96445393079999953</v>
      </c>
      <c r="AN11" s="377">
        <v>6786.4062400000003</v>
      </c>
      <c r="AO11" s="378">
        <v>0.93443839393325634</v>
      </c>
      <c r="AP11" s="377">
        <v>8210.8678800000016</v>
      </c>
      <c r="AQ11" s="378">
        <v>0.96764673011352587</v>
      </c>
      <c r="AR11" s="377">
        <v>218925.81150000001</v>
      </c>
      <c r="AS11" s="378">
        <v>0.98009002190069905</v>
      </c>
    </row>
    <row r="12" spans="1:45" ht="18.75">
      <c r="A12" s="359" t="s">
        <v>423</v>
      </c>
      <c r="B12" s="379">
        <v>3437.4686400000001</v>
      </c>
      <c r="C12" s="380">
        <v>0.78757017752479475</v>
      </c>
      <c r="D12" s="379">
        <v>3350.45705</v>
      </c>
      <c r="E12" s="380">
        <v>0.79363876999985872</v>
      </c>
      <c r="F12" s="379">
        <v>3172.6490099999996</v>
      </c>
      <c r="G12" s="380">
        <v>0.80256182854627001</v>
      </c>
      <c r="H12" s="379">
        <v>12216.841930000002</v>
      </c>
      <c r="I12" s="380">
        <v>0.79393599696217454</v>
      </c>
      <c r="J12" s="379">
        <v>1094.42741</v>
      </c>
      <c r="K12" s="380">
        <v>0.93401384744967664</v>
      </c>
      <c r="L12" s="379">
        <v>22156.018779999999</v>
      </c>
      <c r="M12" s="380">
        <v>0.78401067271592662</v>
      </c>
      <c r="N12" s="379">
        <v>12160.472080000001</v>
      </c>
      <c r="O12" s="380">
        <v>0.79274331436544321</v>
      </c>
      <c r="P12" s="379">
        <v>4868.4621499999994</v>
      </c>
      <c r="Q12" s="380">
        <v>0.38000660902079642</v>
      </c>
      <c r="R12" s="379">
        <v>15663.016019999999</v>
      </c>
      <c r="S12" s="380">
        <v>0.39450408332352344</v>
      </c>
      <c r="T12" s="379">
        <v>12221.309939999999</v>
      </c>
      <c r="U12" s="380">
        <v>0.38899002210292127</v>
      </c>
      <c r="V12" s="379">
        <v>4255.1344300000001</v>
      </c>
      <c r="W12" s="380">
        <v>0.439818971103901</v>
      </c>
      <c r="X12" s="379">
        <v>246.87603000000001</v>
      </c>
      <c r="Y12" s="380">
        <v>0.3620240225161212</v>
      </c>
      <c r="Z12" s="379">
        <v>3088.8625399999996</v>
      </c>
      <c r="AA12" s="380">
        <v>0.62411676854147569</v>
      </c>
      <c r="AB12" s="379">
        <v>5865.1104800000003</v>
      </c>
      <c r="AC12" s="380">
        <v>0.52956732061587342</v>
      </c>
      <c r="AD12" s="379">
        <v>308.12918999999999</v>
      </c>
      <c r="AE12" s="380">
        <v>0.51979511452375105</v>
      </c>
      <c r="AF12" s="379">
        <v>273.23855000000003</v>
      </c>
      <c r="AG12" s="380">
        <v>0.62709408283423418</v>
      </c>
      <c r="AH12" s="379">
        <v>6850.703849999999</v>
      </c>
      <c r="AI12" s="380">
        <v>0.77423461068730681</v>
      </c>
      <c r="AJ12" s="379">
        <v>5427.0766300000005</v>
      </c>
      <c r="AK12" s="380">
        <v>0.61335395630697853</v>
      </c>
      <c r="AL12" s="379">
        <v>3561.0398</v>
      </c>
      <c r="AM12" s="380">
        <v>0.60480308384507819</v>
      </c>
      <c r="AN12" s="379">
        <v>4276.9483200000004</v>
      </c>
      <c r="AO12" s="380">
        <v>0.58890443302968842</v>
      </c>
      <c r="AP12" s="379">
        <v>5156.8821400000006</v>
      </c>
      <c r="AQ12" s="380">
        <v>0.60773601685962597</v>
      </c>
      <c r="AR12" s="379">
        <v>129651.12497</v>
      </c>
      <c r="AS12" s="380">
        <v>0.58042390269407573</v>
      </c>
    </row>
    <row r="13" spans="1:45" ht="19.5">
      <c r="A13" s="366" t="s">
        <v>424</v>
      </c>
      <c r="B13" s="379">
        <v>959.37481000000002</v>
      </c>
      <c r="C13" s="380">
        <v>0.21980563855399018</v>
      </c>
      <c r="D13" s="379">
        <v>989.33590000000004</v>
      </c>
      <c r="E13" s="380">
        <v>0.23434872170431292</v>
      </c>
      <c r="F13" s="379">
        <v>1025.3966500000001</v>
      </c>
      <c r="G13" s="380">
        <v>0.25938709507901719</v>
      </c>
      <c r="H13" s="379">
        <v>3838.0232899999996</v>
      </c>
      <c r="I13" s="380">
        <v>0.24942164796513777</v>
      </c>
      <c r="J13" s="379">
        <v>67.894369999999995</v>
      </c>
      <c r="K13" s="380">
        <v>5.794288516939821E-2</v>
      </c>
      <c r="L13" s="379">
        <v>6651.8217499999992</v>
      </c>
      <c r="M13" s="380">
        <v>0.23538070159570121</v>
      </c>
      <c r="N13" s="379">
        <v>3853.6241400000004</v>
      </c>
      <c r="O13" s="380">
        <v>0.25121843567953661</v>
      </c>
      <c r="P13" s="379">
        <v>1672.2907100000002</v>
      </c>
      <c r="Q13" s="380">
        <v>0.13053023776801473</v>
      </c>
      <c r="R13" s="379">
        <v>5078.3590799999993</v>
      </c>
      <c r="S13" s="380">
        <v>0.12790853250005751</v>
      </c>
      <c r="T13" s="379">
        <v>3843.9847599999998</v>
      </c>
      <c r="U13" s="380">
        <v>0.12234954551489696</v>
      </c>
      <c r="V13" s="379">
        <v>1214.7917000000002</v>
      </c>
      <c r="W13" s="380">
        <v>0.1255632329339966</v>
      </c>
      <c r="X13" s="379">
        <v>45.334069999999997</v>
      </c>
      <c r="Y13" s="380">
        <v>6.6478800628912468E-2</v>
      </c>
      <c r="Z13" s="379">
        <v>979.85781000000009</v>
      </c>
      <c r="AA13" s="380">
        <v>0.19798410647543008</v>
      </c>
      <c r="AB13" s="379">
        <v>2400.4716600000002</v>
      </c>
      <c r="AC13" s="380">
        <v>0.21674124460832628</v>
      </c>
      <c r="AD13" s="379">
        <v>133.47058999999999</v>
      </c>
      <c r="AE13" s="380">
        <v>0.22515672927515443</v>
      </c>
      <c r="AF13" s="379">
        <v>42.534639999999996</v>
      </c>
      <c r="AG13" s="380">
        <v>9.7618806202434932E-2</v>
      </c>
      <c r="AH13" s="379">
        <v>1150.38752</v>
      </c>
      <c r="AI13" s="380">
        <v>0.13001143432681542</v>
      </c>
      <c r="AJ13" s="379">
        <v>1578.7907399999999</v>
      </c>
      <c r="AK13" s="380">
        <v>0.1784307855921729</v>
      </c>
      <c r="AL13" s="379">
        <v>1222.7032300000003</v>
      </c>
      <c r="AM13" s="380">
        <v>0.20766257207553201</v>
      </c>
      <c r="AN13" s="379">
        <v>1409.4842599999999</v>
      </c>
      <c r="AO13" s="380">
        <v>0.19407565088361176</v>
      </c>
      <c r="AP13" s="379">
        <v>1476.1335800000002</v>
      </c>
      <c r="AQ13" s="380">
        <v>0.17396161438390756</v>
      </c>
      <c r="AR13" s="379">
        <v>39634.065259999988</v>
      </c>
      <c r="AS13" s="380">
        <v>0.1774343172353029</v>
      </c>
    </row>
    <row r="14" spans="1:45" ht="19.5">
      <c r="A14" s="366" t="s">
        <v>425</v>
      </c>
      <c r="B14" s="379">
        <v>2308.2263599999997</v>
      </c>
      <c r="C14" s="380">
        <v>0.52884562289784565</v>
      </c>
      <c r="D14" s="379">
        <v>2229.5370800000001</v>
      </c>
      <c r="E14" s="380">
        <v>0.52812110092271636</v>
      </c>
      <c r="F14" s="379">
        <v>2121.7948999999999</v>
      </c>
      <c r="G14" s="380">
        <v>0.53673494590066551</v>
      </c>
      <c r="H14" s="379">
        <v>8309.9500800000005</v>
      </c>
      <c r="I14" s="380">
        <v>0.54003878737839262</v>
      </c>
      <c r="J14" s="379">
        <v>927.12143999999989</v>
      </c>
      <c r="K14" s="380">
        <v>0.79123042361254858</v>
      </c>
      <c r="L14" s="379">
        <v>15222.809150000001</v>
      </c>
      <c r="M14" s="380">
        <v>0.53867280763866843</v>
      </c>
      <c r="N14" s="379">
        <v>8245.4054800000013</v>
      </c>
      <c r="O14" s="380">
        <v>0.53751943390853851</v>
      </c>
      <c r="P14" s="379">
        <v>2445.6982499999999</v>
      </c>
      <c r="Q14" s="380">
        <v>0.19089837201889226</v>
      </c>
      <c r="R14" s="379">
        <v>8266.2510600000023</v>
      </c>
      <c r="S14" s="380">
        <v>0.20820190650276849</v>
      </c>
      <c r="T14" s="379">
        <v>6556.985459999999</v>
      </c>
      <c r="U14" s="380">
        <v>0.20870118927807285</v>
      </c>
      <c r="V14" s="379">
        <v>2314.6127200000001</v>
      </c>
      <c r="W14" s="380">
        <v>0.23924287276028591</v>
      </c>
      <c r="X14" s="379">
        <v>164.19076000000001</v>
      </c>
      <c r="Y14" s="380">
        <v>0.24077266389604149</v>
      </c>
      <c r="Z14" s="379">
        <v>1928.31619</v>
      </c>
      <c r="AA14" s="380">
        <v>0.38962383519630839</v>
      </c>
      <c r="AB14" s="379">
        <v>2786.6158899999996</v>
      </c>
      <c r="AC14" s="380">
        <v>0.25160663477440876</v>
      </c>
      <c r="AD14" s="379">
        <v>118.42595999999999</v>
      </c>
      <c r="AE14" s="380">
        <v>0.19977735780496861</v>
      </c>
      <c r="AF14" s="379">
        <v>224.31168000000002</v>
      </c>
      <c r="AG14" s="380">
        <v>0.51480483716007952</v>
      </c>
      <c r="AH14" s="379">
        <v>5117.3627799999995</v>
      </c>
      <c r="AI14" s="380">
        <v>0.5783404839079439</v>
      </c>
      <c r="AJ14" s="379">
        <v>2526.6150300000004</v>
      </c>
      <c r="AK14" s="380">
        <v>0.28555139909921917</v>
      </c>
      <c r="AL14" s="379">
        <v>1753.9985100000004</v>
      </c>
      <c r="AM14" s="380">
        <v>0.29789717820836276</v>
      </c>
      <c r="AN14" s="379">
        <v>2079.52774</v>
      </c>
      <c r="AO14" s="380">
        <v>0.28633572656641526</v>
      </c>
      <c r="AP14" s="379">
        <v>3066.4969099999998</v>
      </c>
      <c r="AQ14" s="380">
        <v>0.36138514846797537</v>
      </c>
      <c r="AR14" s="379">
        <v>78714.253430000012</v>
      </c>
      <c r="AS14" s="380">
        <v>0.35238903005325112</v>
      </c>
    </row>
    <row r="15" spans="1:45" ht="19.5">
      <c r="A15" s="366" t="s">
        <v>426</v>
      </c>
      <c r="B15" s="379">
        <v>0</v>
      </c>
      <c r="C15" s="380">
        <v>0</v>
      </c>
      <c r="D15" s="379">
        <v>0</v>
      </c>
      <c r="E15" s="380">
        <v>0</v>
      </c>
      <c r="F15" s="379">
        <v>0</v>
      </c>
      <c r="G15" s="380">
        <v>0</v>
      </c>
      <c r="H15" s="379">
        <v>0</v>
      </c>
      <c r="I15" s="380">
        <v>0</v>
      </c>
      <c r="J15" s="379">
        <v>0</v>
      </c>
      <c r="K15" s="380">
        <v>0</v>
      </c>
      <c r="L15" s="379">
        <v>0</v>
      </c>
      <c r="M15" s="380">
        <v>0</v>
      </c>
      <c r="N15" s="379">
        <v>0</v>
      </c>
      <c r="O15" s="380">
        <v>0</v>
      </c>
      <c r="P15" s="379">
        <v>0</v>
      </c>
      <c r="Q15" s="380">
        <v>0</v>
      </c>
      <c r="R15" s="379">
        <v>0</v>
      </c>
      <c r="S15" s="380">
        <v>0</v>
      </c>
      <c r="T15" s="379">
        <v>0</v>
      </c>
      <c r="U15" s="380">
        <v>0</v>
      </c>
      <c r="V15" s="379">
        <v>62.057279999999999</v>
      </c>
      <c r="W15" s="380">
        <v>6.4143611648731606E-3</v>
      </c>
      <c r="X15" s="379">
        <v>0</v>
      </c>
      <c r="Y15" s="380">
        <v>0</v>
      </c>
      <c r="Z15" s="379">
        <v>0</v>
      </c>
      <c r="AA15" s="380">
        <v>0</v>
      </c>
      <c r="AB15" s="379">
        <v>0</v>
      </c>
      <c r="AC15" s="380">
        <v>0</v>
      </c>
      <c r="AD15" s="379">
        <v>0</v>
      </c>
      <c r="AE15" s="380">
        <v>0</v>
      </c>
      <c r="AF15" s="379">
        <v>0</v>
      </c>
      <c r="AG15" s="380">
        <v>0</v>
      </c>
      <c r="AH15" s="379">
        <v>0</v>
      </c>
      <c r="AI15" s="380">
        <v>0</v>
      </c>
      <c r="AJ15" s="379">
        <v>0</v>
      </c>
      <c r="AK15" s="380">
        <v>0</v>
      </c>
      <c r="AL15" s="379">
        <v>0</v>
      </c>
      <c r="AM15" s="380">
        <v>0</v>
      </c>
      <c r="AN15" s="379">
        <v>0</v>
      </c>
      <c r="AO15" s="380">
        <v>0</v>
      </c>
      <c r="AP15" s="379">
        <v>0</v>
      </c>
      <c r="AQ15" s="380">
        <v>0</v>
      </c>
      <c r="AR15" s="379">
        <v>62.057279999999999</v>
      </c>
      <c r="AS15" s="380">
        <v>2.7781886702883278E-4</v>
      </c>
    </row>
    <row r="16" spans="1:45" ht="19.5">
      <c r="A16" s="366" t="s">
        <v>427</v>
      </c>
      <c r="B16" s="379">
        <v>15.443110000000001</v>
      </c>
      <c r="C16" s="380">
        <v>3.5382236633975323E-3</v>
      </c>
      <c r="D16" s="379">
        <v>15.443110000000001</v>
      </c>
      <c r="E16" s="380">
        <v>3.6580832532601836E-3</v>
      </c>
      <c r="F16" s="379">
        <v>15.443110000000001</v>
      </c>
      <c r="G16" s="380">
        <v>3.9065306502471227E-3</v>
      </c>
      <c r="H16" s="379">
        <v>48.38841</v>
      </c>
      <c r="I16" s="380">
        <v>3.1446179589527073E-3</v>
      </c>
      <c r="J16" s="379">
        <v>15.443110000000001</v>
      </c>
      <c r="K16" s="380">
        <v>1.3179566279035881E-2</v>
      </c>
      <c r="L16" s="379">
        <v>186.09121999999999</v>
      </c>
      <c r="M16" s="380">
        <v>6.5850053670485067E-3</v>
      </c>
      <c r="N16" s="379">
        <v>48.38841</v>
      </c>
      <c r="O16" s="380">
        <v>3.1544489611848975E-3</v>
      </c>
      <c r="P16" s="379">
        <v>519.12450999999999</v>
      </c>
      <c r="Q16" s="380">
        <v>4.0520135235041839E-2</v>
      </c>
      <c r="R16" s="379">
        <v>1659.0779300000002</v>
      </c>
      <c r="S16" s="380">
        <v>4.1787163921762932E-2</v>
      </c>
      <c r="T16" s="379">
        <v>1353.1137999999999</v>
      </c>
      <c r="U16" s="380">
        <v>4.3068031950245084E-2</v>
      </c>
      <c r="V16" s="379">
        <v>509.46333999999996</v>
      </c>
      <c r="W16" s="380">
        <v>5.265912175046298E-2</v>
      </c>
      <c r="X16" s="379">
        <v>0</v>
      </c>
      <c r="Y16" s="380">
        <v>0</v>
      </c>
      <c r="Z16" s="379">
        <v>63.139150000000008</v>
      </c>
      <c r="AA16" s="380">
        <v>1.2757512435776934E-2</v>
      </c>
      <c r="AB16" s="379">
        <v>210.49715000000003</v>
      </c>
      <c r="AC16" s="380">
        <v>1.9006020790724748E-2</v>
      </c>
      <c r="AD16" s="379">
        <v>16.807089999999999</v>
      </c>
      <c r="AE16" s="380">
        <v>2.8352533790651221E-2</v>
      </c>
      <c r="AF16" s="379">
        <v>3.5181499999999994</v>
      </c>
      <c r="AG16" s="380">
        <v>8.074303744926405E-3</v>
      </c>
      <c r="AH16" s="379">
        <v>548.95528999999999</v>
      </c>
      <c r="AI16" s="380">
        <v>6.2040367609510323E-2</v>
      </c>
      <c r="AJ16" s="379">
        <v>23.773220000000002</v>
      </c>
      <c r="AK16" s="380">
        <v>2.6867869269714345E-3</v>
      </c>
      <c r="AL16" s="379">
        <v>19.01857</v>
      </c>
      <c r="AM16" s="380">
        <v>3.23009301561962E-3</v>
      </c>
      <c r="AN16" s="379">
        <v>16.641249999999999</v>
      </c>
      <c r="AO16" s="380">
        <v>2.2913781422907865E-3</v>
      </c>
      <c r="AP16" s="379">
        <v>40.414470000000001</v>
      </c>
      <c r="AQ16" s="380">
        <v>4.7628253573568863E-3</v>
      </c>
      <c r="AR16" s="379">
        <v>5328.1844000000001</v>
      </c>
      <c r="AS16" s="380">
        <v>2.3853287693703321E-2</v>
      </c>
    </row>
    <row r="17" spans="1:45" ht="19.5">
      <c r="A17" s="367" t="s">
        <v>428</v>
      </c>
      <c r="B17" s="379">
        <v>0</v>
      </c>
      <c r="C17" s="380">
        <v>0</v>
      </c>
      <c r="D17" s="379">
        <v>0</v>
      </c>
      <c r="E17" s="380">
        <v>0</v>
      </c>
      <c r="F17" s="379">
        <v>0</v>
      </c>
      <c r="G17" s="380">
        <v>0</v>
      </c>
      <c r="H17" s="379">
        <v>0</v>
      </c>
      <c r="I17" s="380">
        <v>0</v>
      </c>
      <c r="J17" s="379">
        <v>0</v>
      </c>
      <c r="K17" s="380">
        <v>0</v>
      </c>
      <c r="L17" s="379">
        <v>0</v>
      </c>
      <c r="M17" s="380">
        <v>0</v>
      </c>
      <c r="N17" s="379">
        <v>0</v>
      </c>
      <c r="O17" s="380">
        <v>0</v>
      </c>
      <c r="P17" s="379">
        <v>0</v>
      </c>
      <c r="Q17" s="380">
        <v>0</v>
      </c>
      <c r="R17" s="379">
        <v>0</v>
      </c>
      <c r="S17" s="380">
        <v>0</v>
      </c>
      <c r="T17" s="379">
        <v>0</v>
      </c>
      <c r="U17" s="380">
        <v>0</v>
      </c>
      <c r="V17" s="379">
        <v>0</v>
      </c>
      <c r="W17" s="380">
        <v>0</v>
      </c>
      <c r="X17" s="379">
        <v>0</v>
      </c>
      <c r="Y17" s="380">
        <v>0</v>
      </c>
      <c r="Z17" s="379">
        <v>0</v>
      </c>
      <c r="AA17" s="380">
        <v>0</v>
      </c>
      <c r="AB17" s="379">
        <v>0</v>
      </c>
      <c r="AC17" s="380">
        <v>0</v>
      </c>
      <c r="AD17" s="379">
        <v>0</v>
      </c>
      <c r="AE17" s="380">
        <v>0</v>
      </c>
      <c r="AF17" s="379">
        <v>0</v>
      </c>
      <c r="AG17" s="380">
        <v>0</v>
      </c>
      <c r="AH17" s="379">
        <v>0</v>
      </c>
      <c r="AI17" s="380">
        <v>0</v>
      </c>
      <c r="AJ17" s="379">
        <v>0</v>
      </c>
      <c r="AK17" s="380">
        <v>0</v>
      </c>
      <c r="AL17" s="379">
        <v>0</v>
      </c>
      <c r="AM17" s="380">
        <v>0</v>
      </c>
      <c r="AN17" s="379">
        <v>0</v>
      </c>
      <c r="AO17" s="380">
        <v>0</v>
      </c>
      <c r="AP17" s="379">
        <v>0</v>
      </c>
      <c r="AQ17" s="380">
        <v>0</v>
      </c>
      <c r="AR17" s="379">
        <v>0</v>
      </c>
      <c r="AS17" s="380">
        <v>0</v>
      </c>
    </row>
    <row r="18" spans="1:45" s="261" customFormat="1" ht="19.5">
      <c r="A18" s="367" t="s">
        <v>429</v>
      </c>
      <c r="B18" s="379">
        <v>39.915219999999998</v>
      </c>
      <c r="C18" s="380">
        <v>9.1451123467823792E-3</v>
      </c>
      <c r="D18" s="379">
        <v>0</v>
      </c>
      <c r="E18" s="380">
        <v>0</v>
      </c>
      <c r="F18" s="379">
        <v>0</v>
      </c>
      <c r="G18" s="380">
        <v>0</v>
      </c>
      <c r="H18" s="379">
        <v>0</v>
      </c>
      <c r="I18" s="380">
        <v>0</v>
      </c>
      <c r="J18" s="379">
        <v>2.3603200000000002</v>
      </c>
      <c r="K18" s="380">
        <v>2.0143607006447516E-3</v>
      </c>
      <c r="L18" s="379">
        <v>0</v>
      </c>
      <c r="M18" s="380">
        <v>0</v>
      </c>
      <c r="N18" s="379">
        <v>0</v>
      </c>
      <c r="O18" s="380">
        <v>0</v>
      </c>
      <c r="P18" s="379">
        <v>231.34868</v>
      </c>
      <c r="Q18" s="380">
        <v>1.8057863998847637E-2</v>
      </c>
      <c r="R18" s="379">
        <v>659.32794999999999</v>
      </c>
      <c r="S18" s="380">
        <v>1.6606480398934552E-2</v>
      </c>
      <c r="T18" s="379">
        <v>467.22591999999997</v>
      </c>
      <c r="U18" s="380">
        <v>1.487125535970637E-2</v>
      </c>
      <c r="V18" s="379">
        <v>154.20939000000001</v>
      </c>
      <c r="W18" s="380">
        <v>1.5939382494282374E-2</v>
      </c>
      <c r="X18" s="379">
        <v>37.351199999999999</v>
      </c>
      <c r="Y18" s="380">
        <v>5.4772557991167252E-2</v>
      </c>
      <c r="Z18" s="379">
        <v>17.528279999999999</v>
      </c>
      <c r="AA18" s="380">
        <v>3.5416575940249444E-3</v>
      </c>
      <c r="AB18" s="379">
        <v>22.431840000000001</v>
      </c>
      <c r="AC18" s="380">
        <v>2.0253956759709621E-3</v>
      </c>
      <c r="AD18" s="379">
        <v>14.92038</v>
      </c>
      <c r="AE18" s="380">
        <v>2.5169769312793393E-2</v>
      </c>
      <c r="AF18" s="379">
        <v>2.8740799999999997</v>
      </c>
      <c r="AG18" s="380">
        <v>6.5961357267933663E-3</v>
      </c>
      <c r="AH18" s="379">
        <v>33.998260000000002</v>
      </c>
      <c r="AI18" s="380">
        <v>3.8423248430372362E-3</v>
      </c>
      <c r="AJ18" s="379">
        <v>281.25117999999998</v>
      </c>
      <c r="AK18" s="380">
        <v>3.1786270165307419E-2</v>
      </c>
      <c r="AL18" s="379">
        <v>111.71361000000002</v>
      </c>
      <c r="AM18" s="380">
        <v>1.8973316679995089E-2</v>
      </c>
      <c r="AN18" s="379">
        <v>166.91249999999999</v>
      </c>
      <c r="AO18" s="380">
        <v>2.2982627757837357E-2</v>
      </c>
      <c r="AP18" s="379">
        <v>269.73210999999998</v>
      </c>
      <c r="AQ18" s="380">
        <v>3.1787796133448662E-2</v>
      </c>
      <c r="AR18" s="379">
        <v>2513.1009199999999</v>
      </c>
      <c r="AS18" s="380">
        <v>1.1250684050662828E-2</v>
      </c>
    </row>
    <row r="19" spans="1:45" ht="19.5">
      <c r="A19" s="368" t="s">
        <v>430</v>
      </c>
      <c r="B19" s="379">
        <v>0</v>
      </c>
      <c r="C19" s="380">
        <v>0</v>
      </c>
      <c r="D19" s="379">
        <v>0</v>
      </c>
      <c r="E19" s="380">
        <v>0</v>
      </c>
      <c r="F19" s="379">
        <v>0</v>
      </c>
      <c r="G19" s="380">
        <v>0</v>
      </c>
      <c r="H19" s="379">
        <v>0</v>
      </c>
      <c r="I19" s="380">
        <v>0</v>
      </c>
      <c r="J19" s="379">
        <v>0</v>
      </c>
      <c r="K19" s="380">
        <v>0</v>
      </c>
      <c r="L19" s="379">
        <v>0</v>
      </c>
      <c r="M19" s="380">
        <v>0</v>
      </c>
      <c r="N19" s="379">
        <v>0</v>
      </c>
      <c r="O19" s="380">
        <v>0</v>
      </c>
      <c r="P19" s="379">
        <v>0</v>
      </c>
      <c r="Q19" s="380">
        <v>0</v>
      </c>
      <c r="R19" s="379">
        <v>0</v>
      </c>
      <c r="S19" s="380">
        <v>0</v>
      </c>
      <c r="T19" s="379">
        <v>0</v>
      </c>
      <c r="U19" s="380">
        <v>0</v>
      </c>
      <c r="V19" s="379">
        <v>0</v>
      </c>
      <c r="W19" s="380">
        <v>0</v>
      </c>
      <c r="X19" s="379">
        <v>0</v>
      </c>
      <c r="Y19" s="380">
        <v>0</v>
      </c>
      <c r="Z19" s="379">
        <v>0</v>
      </c>
      <c r="AA19" s="380">
        <v>0</v>
      </c>
      <c r="AB19" s="379">
        <v>0</v>
      </c>
      <c r="AC19" s="380">
        <v>0</v>
      </c>
      <c r="AD19" s="379">
        <v>0</v>
      </c>
      <c r="AE19" s="380">
        <v>0</v>
      </c>
      <c r="AF19" s="379">
        <v>0</v>
      </c>
      <c r="AG19" s="380">
        <v>0</v>
      </c>
      <c r="AH19" s="379">
        <v>0</v>
      </c>
      <c r="AI19" s="380">
        <v>0</v>
      </c>
      <c r="AJ19" s="379">
        <v>0</v>
      </c>
      <c r="AK19" s="380">
        <v>0</v>
      </c>
      <c r="AL19" s="379">
        <v>0</v>
      </c>
      <c r="AM19" s="380">
        <v>0</v>
      </c>
      <c r="AN19" s="379">
        <v>0</v>
      </c>
      <c r="AO19" s="380">
        <v>0</v>
      </c>
      <c r="AP19" s="379">
        <v>0</v>
      </c>
      <c r="AQ19" s="380">
        <v>0</v>
      </c>
      <c r="AR19" s="379">
        <v>0</v>
      </c>
      <c r="AS19" s="380">
        <v>0</v>
      </c>
    </row>
    <row r="20" spans="1:45" ht="18.75">
      <c r="A20" s="359" t="s">
        <v>431</v>
      </c>
      <c r="B20" s="379">
        <v>114.50914</v>
      </c>
      <c r="C20" s="380">
        <v>2.6235580062778863E-2</v>
      </c>
      <c r="D20" s="379">
        <v>116.14096000000001</v>
      </c>
      <c r="E20" s="380">
        <v>2.7510864119569236E-2</v>
      </c>
      <c r="F20" s="379">
        <v>10.01435</v>
      </c>
      <c r="G20" s="380">
        <v>2.5332569163401849E-3</v>
      </c>
      <c r="H20" s="379">
        <v>20.480150000000002</v>
      </c>
      <c r="I20" s="380">
        <v>1.3309436596913454E-3</v>
      </c>
      <c r="J20" s="379">
        <v>81.608170000000001</v>
      </c>
      <c r="K20" s="380">
        <v>6.9646611688049073E-2</v>
      </c>
      <c r="L20" s="379">
        <v>95.296660000000003</v>
      </c>
      <c r="M20" s="380">
        <v>3.3721581145085555E-3</v>
      </c>
      <c r="N20" s="379">
        <v>13.05405</v>
      </c>
      <c r="O20" s="380">
        <v>8.5099581618316685E-4</v>
      </c>
      <c r="P20" s="379">
        <v>0</v>
      </c>
      <c r="Q20" s="380">
        <v>0</v>
      </c>
      <c r="R20" s="379">
        <v>0</v>
      </c>
      <c r="S20" s="380">
        <v>0</v>
      </c>
      <c r="T20" s="379">
        <v>0</v>
      </c>
      <c r="U20" s="380">
        <v>0</v>
      </c>
      <c r="V20" s="379">
        <v>0</v>
      </c>
      <c r="W20" s="380">
        <v>0</v>
      </c>
      <c r="X20" s="379">
        <v>0</v>
      </c>
      <c r="Y20" s="380">
        <v>0</v>
      </c>
      <c r="Z20" s="379">
        <v>100.02111000000001</v>
      </c>
      <c r="AA20" s="380">
        <v>2.0209656839935485E-2</v>
      </c>
      <c r="AB20" s="379">
        <v>445.09393999999998</v>
      </c>
      <c r="AC20" s="380">
        <v>4.0188024766442641E-2</v>
      </c>
      <c r="AD20" s="379">
        <v>24.50517</v>
      </c>
      <c r="AE20" s="380">
        <v>4.1338724340183375E-2</v>
      </c>
      <c r="AF20" s="379">
        <v>0</v>
      </c>
      <c r="AG20" s="380">
        <v>0</v>
      </c>
      <c r="AH20" s="379">
        <v>0</v>
      </c>
      <c r="AI20" s="380">
        <v>0</v>
      </c>
      <c r="AJ20" s="379">
        <v>1016.6464599999999</v>
      </c>
      <c r="AK20" s="380">
        <v>0.1148987145233076</v>
      </c>
      <c r="AL20" s="379">
        <v>453.60588000000001</v>
      </c>
      <c r="AM20" s="380">
        <v>7.7039923865568835E-2</v>
      </c>
      <c r="AN20" s="379">
        <v>604.3825700000001</v>
      </c>
      <c r="AO20" s="380">
        <v>8.3219049679533183E-2</v>
      </c>
      <c r="AP20" s="379">
        <v>304.10507000000001</v>
      </c>
      <c r="AQ20" s="380">
        <v>3.5838632516937398E-2</v>
      </c>
      <c r="AR20" s="379">
        <v>3399.4636799999998</v>
      </c>
      <c r="AS20" s="380">
        <v>1.5218764794126757E-2</v>
      </c>
    </row>
    <row r="21" spans="1:45" ht="19.5">
      <c r="A21" s="366" t="s">
        <v>432</v>
      </c>
      <c r="B21" s="379">
        <v>890.93093000000022</v>
      </c>
      <c r="C21" s="380">
        <v>0.2041242275020233</v>
      </c>
      <c r="D21" s="379">
        <v>834.90982999999994</v>
      </c>
      <c r="E21" s="380">
        <v>0.19776908065184451</v>
      </c>
      <c r="F21" s="379">
        <v>723.92737</v>
      </c>
      <c r="G21" s="380">
        <v>0.18312661500551308</v>
      </c>
      <c r="H21" s="379">
        <v>3008.7430399999998</v>
      </c>
      <c r="I21" s="380">
        <v>0.19552920621814113</v>
      </c>
      <c r="J21" s="379">
        <v>65.820800000000006</v>
      </c>
      <c r="K21" s="380">
        <v>5.6173244646911466E-2</v>
      </c>
      <c r="L21" s="379">
        <v>5889.0426199999993</v>
      </c>
      <c r="M21" s="380">
        <v>0.20838907531197548</v>
      </c>
      <c r="N21" s="379">
        <v>2971.8376199999998</v>
      </c>
      <c r="O21" s="380">
        <v>0.19373461730234984</v>
      </c>
      <c r="P21" s="379">
        <v>7868.1182699999999</v>
      </c>
      <c r="Q21" s="380">
        <v>0.61414402557433367</v>
      </c>
      <c r="R21" s="379">
        <v>23984.466849999997</v>
      </c>
      <c r="S21" s="380">
        <v>0.60409630537188741</v>
      </c>
      <c r="T21" s="379">
        <v>18839.357700000004</v>
      </c>
      <c r="U21" s="380">
        <v>0.59963475307523728</v>
      </c>
      <c r="V21" s="379">
        <v>5320.3012399999998</v>
      </c>
      <c r="W21" s="380">
        <v>0.54991668438066443</v>
      </c>
      <c r="X21" s="379">
        <v>371.2549600000001</v>
      </c>
      <c r="Y21" s="380">
        <v>0.5444158106328173</v>
      </c>
      <c r="Z21" s="379">
        <v>1368.1523500000001</v>
      </c>
      <c r="AA21" s="380">
        <v>0.27644053838486005</v>
      </c>
      <c r="AB21" s="379">
        <v>4350.8213299999998</v>
      </c>
      <c r="AC21" s="380">
        <v>0.39284047624734436</v>
      </c>
      <c r="AD21" s="379">
        <v>214.90260000000004</v>
      </c>
      <c r="AE21" s="380">
        <v>0.36252755403813536</v>
      </c>
      <c r="AF21" s="379">
        <v>124.00383000000002</v>
      </c>
      <c r="AG21" s="380">
        <v>0.28459405908054447</v>
      </c>
      <c r="AH21" s="379">
        <v>1804.6776400000001</v>
      </c>
      <c r="AI21" s="380">
        <v>0.20395625334490089</v>
      </c>
      <c r="AJ21" s="379">
        <v>2962.3739400000004</v>
      </c>
      <c r="AK21" s="380">
        <v>0.33479972737361036</v>
      </c>
      <c r="AL21" s="379">
        <v>2117.5999499999998</v>
      </c>
      <c r="AM21" s="380">
        <v>0.35965084695492122</v>
      </c>
      <c r="AN21" s="379">
        <v>2509.4579199999998</v>
      </c>
      <c r="AO21" s="380">
        <v>0.34553396090356797</v>
      </c>
      <c r="AP21" s="379">
        <v>3053.9857400000001</v>
      </c>
      <c r="AQ21" s="380">
        <v>0.35991071325389978</v>
      </c>
      <c r="AR21" s="379">
        <v>89274.686530000006</v>
      </c>
      <c r="AS21" s="380">
        <v>0.39966611920662332</v>
      </c>
    </row>
    <row r="22" spans="1:45" s="261" customFormat="1" ht="19.5">
      <c r="A22" s="366" t="s">
        <v>433</v>
      </c>
      <c r="B22" s="379">
        <v>363.64443000000011</v>
      </c>
      <c r="C22" s="380">
        <v>8.3315817040007345E-2</v>
      </c>
      <c r="D22" s="379">
        <v>363.0732999999999</v>
      </c>
      <c r="E22" s="380">
        <v>8.6002907344175511E-2</v>
      </c>
      <c r="F22" s="379">
        <v>344.42083000000002</v>
      </c>
      <c r="G22" s="380">
        <v>8.7125619708630822E-2</v>
      </c>
      <c r="H22" s="379">
        <v>1288.2720799999997</v>
      </c>
      <c r="I22" s="380">
        <v>8.3720947201723669E-2</v>
      </c>
      <c r="J22" s="379">
        <v>1.925</v>
      </c>
      <c r="K22" s="380">
        <v>1.642846880398059E-3</v>
      </c>
      <c r="L22" s="379">
        <v>2368.6382299999996</v>
      </c>
      <c r="M22" s="380">
        <v>8.3816396373489699E-2</v>
      </c>
      <c r="N22" s="379">
        <v>1276.5566999999996</v>
      </c>
      <c r="O22" s="380">
        <v>8.3218955865849278E-2</v>
      </c>
      <c r="P22" s="379">
        <v>1402.22705</v>
      </c>
      <c r="Q22" s="380">
        <v>0.10945048558048968</v>
      </c>
      <c r="R22" s="379">
        <v>4340.76818</v>
      </c>
      <c r="S22" s="380">
        <v>0.1093308446843317</v>
      </c>
      <c r="T22" s="379">
        <v>3315.7251900000001</v>
      </c>
      <c r="U22" s="380">
        <v>0.10553566035698732</v>
      </c>
      <c r="V22" s="379">
        <v>1055.4876999999999</v>
      </c>
      <c r="W22" s="380">
        <v>0.10909726164087909</v>
      </c>
      <c r="X22" s="379">
        <v>36.287500000000001</v>
      </c>
      <c r="Y22" s="380">
        <v>5.3212726715727521E-2</v>
      </c>
      <c r="Z22" s="379">
        <v>344.38929999999999</v>
      </c>
      <c r="AA22" s="380">
        <v>6.9585206286408866E-2</v>
      </c>
      <c r="AB22" s="379">
        <v>824.49590000000001</v>
      </c>
      <c r="AC22" s="380">
        <v>7.4444647907429204E-2</v>
      </c>
      <c r="AD22" s="379">
        <v>44.604999999999997</v>
      </c>
      <c r="AE22" s="380">
        <v>7.5245909299706121E-2</v>
      </c>
      <c r="AF22" s="379">
        <v>16.7454</v>
      </c>
      <c r="AG22" s="380">
        <v>3.8431404553612165E-2</v>
      </c>
      <c r="AH22" s="379">
        <v>467.25229999999999</v>
      </c>
      <c r="AI22" s="380">
        <v>5.2806676584516016E-2</v>
      </c>
      <c r="AJ22" s="379">
        <v>1020.0741100000002</v>
      </c>
      <c r="AK22" s="380">
        <v>0.11528609852977516</v>
      </c>
      <c r="AL22" s="379">
        <v>682.75651000000016</v>
      </c>
      <c r="AM22" s="380">
        <v>0.11595861488638882</v>
      </c>
      <c r="AN22" s="379">
        <v>837.67637000000002</v>
      </c>
      <c r="AO22" s="380">
        <v>0.11534189586308058</v>
      </c>
      <c r="AP22" s="379">
        <v>979.83565999999996</v>
      </c>
      <c r="AQ22" s="380">
        <v>0.11547314928268317</v>
      </c>
      <c r="AR22" s="379">
        <v>21374.856740000003</v>
      </c>
      <c r="AS22" s="380">
        <v>9.5691246577523398E-2</v>
      </c>
    </row>
    <row r="23" spans="1:45" s="261" customFormat="1" ht="19.5">
      <c r="A23" s="366" t="s">
        <v>434</v>
      </c>
      <c r="B23" s="379">
        <v>132.51529000000002</v>
      </c>
      <c r="C23" s="380">
        <v>3.0361030572208993E-2</v>
      </c>
      <c r="D23" s="379">
        <v>130.57327000000001</v>
      </c>
      <c r="E23" s="380">
        <v>3.0929514347202109E-2</v>
      </c>
      <c r="F23" s="379">
        <v>115.58219</v>
      </c>
      <c r="G23" s="380">
        <v>2.92379817185584E-2</v>
      </c>
      <c r="H23" s="379">
        <v>478.97253000000001</v>
      </c>
      <c r="I23" s="380">
        <v>3.1126991353570294E-2</v>
      </c>
      <c r="J23" s="379">
        <v>46.651319999999998</v>
      </c>
      <c r="K23" s="380">
        <v>3.9813493781013808E-2</v>
      </c>
      <c r="L23" s="379">
        <v>869.96610999999984</v>
      </c>
      <c r="M23" s="380">
        <v>3.0784534076891489E-2</v>
      </c>
      <c r="N23" s="379">
        <v>482.87521000000004</v>
      </c>
      <c r="O23" s="380">
        <v>3.1478719895248454E-2</v>
      </c>
      <c r="P23" s="379">
        <v>3376.4738299999999</v>
      </c>
      <c r="Q23" s="380">
        <v>0.26354982971075602</v>
      </c>
      <c r="R23" s="379">
        <v>10290.435030000001</v>
      </c>
      <c r="S23" s="380">
        <v>0.25918498923366518</v>
      </c>
      <c r="T23" s="379">
        <v>8115.32762</v>
      </c>
      <c r="U23" s="380">
        <v>0.25830140024059056</v>
      </c>
      <c r="V23" s="379">
        <v>2330.9267500000001</v>
      </c>
      <c r="W23" s="380">
        <v>0.24092912263257449</v>
      </c>
      <c r="X23" s="379">
        <v>236.50681000000003</v>
      </c>
      <c r="Y23" s="380">
        <v>0.34681838779024438</v>
      </c>
      <c r="Z23" s="379">
        <v>406.54969999999997</v>
      </c>
      <c r="AA23" s="380">
        <v>8.2144958453057748E-2</v>
      </c>
      <c r="AB23" s="379">
        <v>1358.9694100000002</v>
      </c>
      <c r="AC23" s="380">
        <v>0.12270285303349211</v>
      </c>
      <c r="AD23" s="379">
        <v>40.656100000000009</v>
      </c>
      <c r="AE23" s="380">
        <v>6.8584356307135594E-2</v>
      </c>
      <c r="AF23" s="379">
        <v>53.372340000000001</v>
      </c>
      <c r="AG23" s="380">
        <v>0.12249178822320976</v>
      </c>
      <c r="AH23" s="379">
        <v>558.39197999999999</v>
      </c>
      <c r="AI23" s="380">
        <v>6.3106858318830186E-2</v>
      </c>
      <c r="AJ23" s="379">
        <v>1122.5978700000001</v>
      </c>
      <c r="AK23" s="380">
        <v>0.1268730647914745</v>
      </c>
      <c r="AL23" s="379">
        <v>788.16734999999983</v>
      </c>
      <c r="AM23" s="380">
        <v>0.13386147604022933</v>
      </c>
      <c r="AN23" s="379">
        <v>924.66878999999994</v>
      </c>
      <c r="AO23" s="380">
        <v>0.12732011443037447</v>
      </c>
      <c r="AP23" s="379">
        <v>1143.5779299999999</v>
      </c>
      <c r="AQ23" s="380">
        <v>0.13477009504560367</v>
      </c>
      <c r="AR23" s="379">
        <v>33003.757429999998</v>
      </c>
      <c r="AS23" s="380">
        <v>0.14775166583029456</v>
      </c>
    </row>
    <row r="24" spans="1:45" ht="19.5">
      <c r="A24" s="366" t="s">
        <v>426</v>
      </c>
      <c r="B24" s="379">
        <v>0</v>
      </c>
      <c r="C24" s="380">
        <v>0</v>
      </c>
      <c r="D24" s="379">
        <v>0</v>
      </c>
      <c r="E24" s="380">
        <v>0</v>
      </c>
      <c r="F24" s="379">
        <v>0</v>
      </c>
      <c r="G24" s="380">
        <v>0</v>
      </c>
      <c r="H24" s="379">
        <v>0</v>
      </c>
      <c r="I24" s="380">
        <v>0</v>
      </c>
      <c r="J24" s="379">
        <v>0</v>
      </c>
      <c r="K24" s="380">
        <v>0</v>
      </c>
      <c r="L24" s="379">
        <v>0</v>
      </c>
      <c r="M24" s="380">
        <v>0</v>
      </c>
      <c r="N24" s="379">
        <v>0</v>
      </c>
      <c r="O24" s="380">
        <v>0</v>
      </c>
      <c r="P24" s="379">
        <v>0</v>
      </c>
      <c r="Q24" s="380">
        <v>0</v>
      </c>
      <c r="R24" s="379">
        <v>0</v>
      </c>
      <c r="S24" s="380">
        <v>0</v>
      </c>
      <c r="T24" s="379">
        <v>0</v>
      </c>
      <c r="U24" s="380">
        <v>0</v>
      </c>
      <c r="V24" s="379">
        <v>0</v>
      </c>
      <c r="W24" s="380">
        <v>0</v>
      </c>
      <c r="X24" s="379">
        <v>0</v>
      </c>
      <c r="Y24" s="380">
        <v>0</v>
      </c>
      <c r="Z24" s="379">
        <v>0</v>
      </c>
      <c r="AA24" s="380">
        <v>0</v>
      </c>
      <c r="AB24" s="379">
        <v>0</v>
      </c>
      <c r="AC24" s="380">
        <v>0</v>
      </c>
      <c r="AD24" s="379">
        <v>0</v>
      </c>
      <c r="AE24" s="380">
        <v>0</v>
      </c>
      <c r="AF24" s="379">
        <v>0</v>
      </c>
      <c r="AG24" s="380">
        <v>0</v>
      </c>
      <c r="AH24" s="379">
        <v>0</v>
      </c>
      <c r="AI24" s="380">
        <v>0</v>
      </c>
      <c r="AJ24" s="379">
        <v>0</v>
      </c>
      <c r="AK24" s="380">
        <v>0</v>
      </c>
      <c r="AL24" s="379">
        <v>0</v>
      </c>
      <c r="AM24" s="380">
        <v>0</v>
      </c>
      <c r="AN24" s="379">
        <v>0</v>
      </c>
      <c r="AO24" s="380">
        <v>0</v>
      </c>
      <c r="AP24" s="379">
        <v>0</v>
      </c>
      <c r="AQ24" s="380">
        <v>0</v>
      </c>
      <c r="AR24" s="379">
        <v>0</v>
      </c>
      <c r="AS24" s="380">
        <v>0</v>
      </c>
    </row>
    <row r="25" spans="1:45" ht="19.5">
      <c r="A25" s="366" t="s">
        <v>435</v>
      </c>
      <c r="B25" s="379">
        <v>0</v>
      </c>
      <c r="C25" s="380">
        <v>0</v>
      </c>
      <c r="D25" s="379">
        <v>0</v>
      </c>
      <c r="E25" s="380">
        <v>0</v>
      </c>
      <c r="F25" s="379">
        <v>0</v>
      </c>
      <c r="G25" s="380">
        <v>0</v>
      </c>
      <c r="H25" s="379">
        <v>0</v>
      </c>
      <c r="I25" s="380">
        <v>0</v>
      </c>
      <c r="J25" s="379">
        <v>0</v>
      </c>
      <c r="K25" s="380">
        <v>0</v>
      </c>
      <c r="L25" s="379">
        <v>0</v>
      </c>
      <c r="M25" s="380">
        <v>0</v>
      </c>
      <c r="N25" s="379">
        <v>0</v>
      </c>
      <c r="O25" s="380">
        <v>0</v>
      </c>
      <c r="P25" s="379">
        <v>242.47681</v>
      </c>
      <c r="Q25" s="380">
        <v>1.8926467433721336E-2</v>
      </c>
      <c r="R25" s="379">
        <v>754.48361999999997</v>
      </c>
      <c r="S25" s="380">
        <v>1.900316442954858E-2</v>
      </c>
      <c r="T25" s="379">
        <v>593.16640000000007</v>
      </c>
      <c r="U25" s="380">
        <v>1.8879793752019865E-2</v>
      </c>
      <c r="V25" s="379">
        <v>183.36055999999999</v>
      </c>
      <c r="W25" s="380">
        <v>1.8952504125759221E-2</v>
      </c>
      <c r="X25" s="379">
        <v>0</v>
      </c>
      <c r="Y25" s="380">
        <v>0</v>
      </c>
      <c r="Z25" s="379">
        <v>0</v>
      </c>
      <c r="AA25" s="380">
        <v>0</v>
      </c>
      <c r="AB25" s="379">
        <v>111.7445</v>
      </c>
      <c r="AC25" s="380">
        <v>1.0089534657591048E-2</v>
      </c>
      <c r="AD25" s="379">
        <v>0</v>
      </c>
      <c r="AE25" s="380">
        <v>0</v>
      </c>
      <c r="AF25" s="379">
        <v>0</v>
      </c>
      <c r="AG25" s="380">
        <v>0</v>
      </c>
      <c r="AH25" s="379">
        <v>146.20313000000002</v>
      </c>
      <c r="AI25" s="380">
        <v>1.6523196143826264E-2</v>
      </c>
      <c r="AJ25" s="379">
        <v>0</v>
      </c>
      <c r="AK25" s="380">
        <v>0</v>
      </c>
      <c r="AL25" s="379">
        <v>0</v>
      </c>
      <c r="AM25" s="380">
        <v>0</v>
      </c>
      <c r="AN25" s="379">
        <v>0</v>
      </c>
      <c r="AO25" s="380">
        <v>0</v>
      </c>
      <c r="AP25" s="379">
        <v>0</v>
      </c>
      <c r="AQ25" s="380">
        <v>0</v>
      </c>
      <c r="AR25" s="379">
        <v>2031.4350200000003</v>
      </c>
      <c r="AS25" s="380">
        <v>9.0943556614001518E-3</v>
      </c>
    </row>
    <row r="26" spans="1:45" ht="19.5">
      <c r="A26" s="367" t="s">
        <v>428</v>
      </c>
      <c r="B26" s="379">
        <v>56.210500000000003</v>
      </c>
      <c r="C26" s="380">
        <v>1.2878579588658436E-2</v>
      </c>
      <c r="D26" s="379">
        <v>54.087630000000004</v>
      </c>
      <c r="E26" s="380">
        <v>1.281199535012916E-2</v>
      </c>
      <c r="F26" s="379">
        <v>54.596170000000001</v>
      </c>
      <c r="G26" s="380">
        <v>1.381079403637625E-2</v>
      </c>
      <c r="H26" s="379">
        <v>205.72547</v>
      </c>
      <c r="I26" s="380">
        <v>1.3369482642144812E-2</v>
      </c>
      <c r="J26" s="379">
        <v>0</v>
      </c>
      <c r="K26" s="380">
        <v>0</v>
      </c>
      <c r="L26" s="379">
        <v>373.24998999999997</v>
      </c>
      <c r="M26" s="380">
        <v>1.3207786952016336E-2</v>
      </c>
      <c r="N26" s="379">
        <v>214.30938</v>
      </c>
      <c r="O26" s="380">
        <v>1.3970866187030726E-2</v>
      </c>
      <c r="P26" s="379">
        <v>278.60852</v>
      </c>
      <c r="Q26" s="380">
        <v>2.1746719121458664E-2</v>
      </c>
      <c r="R26" s="379">
        <v>843.76757999999995</v>
      </c>
      <c r="S26" s="380">
        <v>2.1251957813295252E-2</v>
      </c>
      <c r="T26" s="379">
        <v>648.69481000000007</v>
      </c>
      <c r="U26" s="380">
        <v>2.0647198190601682E-2</v>
      </c>
      <c r="V26" s="379">
        <v>0</v>
      </c>
      <c r="W26" s="380">
        <v>0</v>
      </c>
      <c r="X26" s="379">
        <v>0</v>
      </c>
      <c r="Y26" s="380">
        <v>0</v>
      </c>
      <c r="Z26" s="379">
        <v>0</v>
      </c>
      <c r="AA26" s="380">
        <v>0</v>
      </c>
      <c r="AB26" s="379">
        <v>0</v>
      </c>
      <c r="AC26" s="380">
        <v>0</v>
      </c>
      <c r="AD26" s="379">
        <v>0</v>
      </c>
      <c r="AE26" s="380">
        <v>0</v>
      </c>
      <c r="AF26" s="379">
        <v>0</v>
      </c>
      <c r="AG26" s="380">
        <v>0</v>
      </c>
      <c r="AH26" s="379">
        <v>0</v>
      </c>
      <c r="AI26" s="380">
        <v>0</v>
      </c>
      <c r="AJ26" s="379">
        <v>0</v>
      </c>
      <c r="AK26" s="380">
        <v>0</v>
      </c>
      <c r="AL26" s="379">
        <v>0</v>
      </c>
      <c r="AM26" s="380">
        <v>0</v>
      </c>
      <c r="AN26" s="379">
        <v>0</v>
      </c>
      <c r="AO26" s="380">
        <v>0</v>
      </c>
      <c r="AP26" s="379">
        <v>0</v>
      </c>
      <c r="AQ26" s="380">
        <v>0</v>
      </c>
      <c r="AR26" s="379">
        <v>2729.2500499999996</v>
      </c>
      <c r="AS26" s="380">
        <v>1.2218343387421832E-2</v>
      </c>
    </row>
    <row r="27" spans="1:45" ht="39">
      <c r="A27" s="367" t="s">
        <v>436</v>
      </c>
      <c r="B27" s="379">
        <v>338.56071000000003</v>
      </c>
      <c r="C27" s="380">
        <v>7.7568800301148502E-2</v>
      </c>
      <c r="D27" s="379">
        <v>287.17563000000001</v>
      </c>
      <c r="E27" s="380">
        <v>6.8024663610337738E-2</v>
      </c>
      <c r="F27" s="379">
        <v>209.32818000000003</v>
      </c>
      <c r="G27" s="380">
        <v>5.2952219541947627E-2</v>
      </c>
      <c r="H27" s="379">
        <v>1035.77296</v>
      </c>
      <c r="I27" s="380">
        <v>6.7311785020702355E-2</v>
      </c>
      <c r="J27" s="379">
        <v>17.244479999999999</v>
      </c>
      <c r="K27" s="380">
        <v>1.4716903985499595E-2</v>
      </c>
      <c r="L27" s="379">
        <v>2277.1882900000001</v>
      </c>
      <c r="M27" s="380">
        <v>8.058035790957796E-2</v>
      </c>
      <c r="N27" s="379">
        <v>998.09633000000008</v>
      </c>
      <c r="O27" s="380">
        <v>6.5066075354221375E-2</v>
      </c>
      <c r="P27" s="379">
        <v>1195.35346</v>
      </c>
      <c r="Q27" s="380">
        <v>9.3303018678265029E-2</v>
      </c>
      <c r="R27" s="379">
        <v>3697.6020399999998</v>
      </c>
      <c r="S27" s="380">
        <v>9.3131431483103988E-2</v>
      </c>
      <c r="T27" s="379">
        <v>2836.7408799999998</v>
      </c>
      <c r="U27" s="380">
        <v>9.0290149176223286E-2</v>
      </c>
      <c r="V27" s="379">
        <v>1075.46623</v>
      </c>
      <c r="W27" s="380">
        <v>0.11116228136077745</v>
      </c>
      <c r="X27" s="379">
        <v>98.460650000000001</v>
      </c>
      <c r="Y27" s="380">
        <v>0.14438469612684524</v>
      </c>
      <c r="Z27" s="379">
        <v>617.21334999999999</v>
      </c>
      <c r="AA27" s="380">
        <v>0.12471037364539339</v>
      </c>
      <c r="AB27" s="379">
        <v>2055.6115200000004</v>
      </c>
      <c r="AC27" s="380">
        <v>0.18560344064883208</v>
      </c>
      <c r="AD27" s="379">
        <v>129.64150000000001</v>
      </c>
      <c r="AE27" s="380">
        <v>0.21869728843129363</v>
      </c>
      <c r="AF27" s="379">
        <v>43.89349</v>
      </c>
      <c r="AG27" s="380">
        <v>0.10073742469334443</v>
      </c>
      <c r="AH27" s="379">
        <v>632.83023000000003</v>
      </c>
      <c r="AI27" s="380">
        <v>7.1519522297728413E-2</v>
      </c>
      <c r="AJ27" s="379">
        <v>819.70195999999999</v>
      </c>
      <c r="AK27" s="380">
        <v>9.2640564052360652E-2</v>
      </c>
      <c r="AL27" s="379">
        <v>646.67608999999993</v>
      </c>
      <c r="AM27" s="380">
        <v>0.10983075602830311</v>
      </c>
      <c r="AN27" s="379">
        <v>747.11275999999998</v>
      </c>
      <c r="AO27" s="380">
        <v>0.10287195061011295</v>
      </c>
      <c r="AP27" s="379">
        <v>930.57215000000019</v>
      </c>
      <c r="AQ27" s="380">
        <v>0.10966746892561295</v>
      </c>
      <c r="AR27" s="379">
        <v>20690.242889999998</v>
      </c>
      <c r="AS27" s="380">
        <v>9.2626358071948411E-2</v>
      </c>
    </row>
    <row r="28" spans="1:45" ht="19.5">
      <c r="A28" s="368" t="s">
        <v>430</v>
      </c>
      <c r="B28" s="379">
        <v>0</v>
      </c>
      <c r="C28" s="380">
        <v>0</v>
      </c>
      <c r="D28" s="379">
        <v>0</v>
      </c>
      <c r="E28" s="380">
        <v>0</v>
      </c>
      <c r="F28" s="379">
        <v>0</v>
      </c>
      <c r="G28" s="380">
        <v>0</v>
      </c>
      <c r="H28" s="379">
        <v>0</v>
      </c>
      <c r="I28" s="380">
        <v>0</v>
      </c>
      <c r="J28" s="379">
        <v>0</v>
      </c>
      <c r="K28" s="380">
        <v>0</v>
      </c>
      <c r="L28" s="379">
        <v>0</v>
      </c>
      <c r="M28" s="380">
        <v>0</v>
      </c>
      <c r="N28" s="379">
        <v>0</v>
      </c>
      <c r="O28" s="380">
        <v>0</v>
      </c>
      <c r="P28" s="379">
        <v>1372.9786000000001</v>
      </c>
      <c r="Q28" s="380">
        <v>0.10716750504964295</v>
      </c>
      <c r="R28" s="379">
        <v>4057.4103999999998</v>
      </c>
      <c r="S28" s="380">
        <v>0.10219391772794283</v>
      </c>
      <c r="T28" s="379">
        <v>3329.7028</v>
      </c>
      <c r="U28" s="380">
        <v>0.1059805513588144</v>
      </c>
      <c r="V28" s="379">
        <v>675.06</v>
      </c>
      <c r="W28" s="380">
        <v>6.9775514620674245E-2</v>
      </c>
      <c r="X28" s="379">
        <v>0</v>
      </c>
      <c r="Y28" s="380">
        <v>0</v>
      </c>
      <c r="Z28" s="379">
        <v>0</v>
      </c>
      <c r="AA28" s="380">
        <v>0</v>
      </c>
      <c r="AB28" s="379">
        <v>0</v>
      </c>
      <c r="AC28" s="380">
        <v>0</v>
      </c>
      <c r="AD28" s="379">
        <v>0</v>
      </c>
      <c r="AE28" s="380">
        <v>0</v>
      </c>
      <c r="AF28" s="379">
        <v>9.9925999999999995</v>
      </c>
      <c r="AG28" s="380">
        <v>2.2933441610378066E-2</v>
      </c>
      <c r="AH28" s="379">
        <v>0</v>
      </c>
      <c r="AI28" s="380">
        <v>0</v>
      </c>
      <c r="AJ28" s="379">
        <v>0</v>
      </c>
      <c r="AK28" s="380">
        <v>0</v>
      </c>
      <c r="AL28" s="379">
        <v>0</v>
      </c>
      <c r="AM28" s="380">
        <v>0</v>
      </c>
      <c r="AN28" s="379">
        <v>0</v>
      </c>
      <c r="AO28" s="380">
        <v>0</v>
      </c>
      <c r="AP28" s="379">
        <v>0</v>
      </c>
      <c r="AQ28" s="380">
        <v>0</v>
      </c>
      <c r="AR28" s="379">
        <v>9445.144400000001</v>
      </c>
      <c r="AS28" s="380">
        <v>4.2284149678034955E-2</v>
      </c>
    </row>
    <row r="29" spans="1:45" ht="19.5">
      <c r="A29" s="366" t="s">
        <v>431</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c r="T29" s="379">
        <v>0</v>
      </c>
      <c r="U29" s="380">
        <v>0</v>
      </c>
      <c r="V29" s="379">
        <v>0</v>
      </c>
      <c r="W29" s="380">
        <v>0</v>
      </c>
      <c r="X29" s="379">
        <v>0</v>
      </c>
      <c r="Y29" s="380">
        <v>0</v>
      </c>
      <c r="Z29" s="379">
        <v>0</v>
      </c>
      <c r="AA29" s="380">
        <v>0</v>
      </c>
      <c r="AB29" s="379">
        <v>0</v>
      </c>
      <c r="AC29" s="380">
        <v>0</v>
      </c>
      <c r="AD29" s="379">
        <v>0</v>
      </c>
      <c r="AE29" s="380">
        <v>0</v>
      </c>
      <c r="AF29" s="379">
        <v>0</v>
      </c>
      <c r="AG29" s="380">
        <v>0</v>
      </c>
      <c r="AH29" s="379">
        <v>0</v>
      </c>
      <c r="AI29" s="380">
        <v>0</v>
      </c>
      <c r="AJ29" s="379">
        <v>0</v>
      </c>
      <c r="AK29" s="380">
        <v>0</v>
      </c>
      <c r="AL29" s="379">
        <v>0</v>
      </c>
      <c r="AM29" s="380">
        <v>0</v>
      </c>
      <c r="AN29" s="379">
        <v>0</v>
      </c>
      <c r="AO29" s="380">
        <v>0</v>
      </c>
      <c r="AP29" s="379">
        <v>0</v>
      </c>
      <c r="AQ29" s="380">
        <v>0</v>
      </c>
      <c r="AR29" s="379">
        <v>0</v>
      </c>
      <c r="AS29" s="380">
        <v>0</v>
      </c>
    </row>
    <row r="30" spans="1:45" ht="19.5">
      <c r="A30" s="366" t="s">
        <v>437</v>
      </c>
      <c r="B30" s="379">
        <v>0</v>
      </c>
      <c r="C30" s="380">
        <v>0</v>
      </c>
      <c r="D30" s="379">
        <v>0</v>
      </c>
      <c r="E30" s="380">
        <v>0</v>
      </c>
      <c r="F30" s="379">
        <v>0</v>
      </c>
      <c r="G30" s="380">
        <v>0</v>
      </c>
      <c r="H30" s="379">
        <v>0</v>
      </c>
      <c r="I30" s="380">
        <v>0</v>
      </c>
      <c r="J30" s="379">
        <v>0</v>
      </c>
      <c r="K30" s="380">
        <v>0</v>
      </c>
      <c r="L30" s="379">
        <v>0</v>
      </c>
      <c r="M30" s="380">
        <v>0</v>
      </c>
      <c r="N30" s="379">
        <v>0</v>
      </c>
      <c r="O30" s="380">
        <v>0</v>
      </c>
      <c r="P30" s="379">
        <v>0</v>
      </c>
      <c r="Q30" s="380">
        <v>0</v>
      </c>
      <c r="R30" s="379">
        <v>0</v>
      </c>
      <c r="S30" s="380">
        <v>0</v>
      </c>
      <c r="T30" s="379">
        <v>0</v>
      </c>
      <c r="U30" s="380">
        <v>0</v>
      </c>
      <c r="V30" s="379">
        <v>0</v>
      </c>
      <c r="W30" s="380">
        <v>0</v>
      </c>
      <c r="X30" s="379">
        <v>0</v>
      </c>
      <c r="Y30" s="380">
        <v>0</v>
      </c>
      <c r="Z30" s="379">
        <v>0</v>
      </c>
      <c r="AA30" s="380">
        <v>0</v>
      </c>
      <c r="AB30" s="379">
        <v>0</v>
      </c>
      <c r="AC30" s="380">
        <v>0</v>
      </c>
      <c r="AD30" s="379">
        <v>0</v>
      </c>
      <c r="AE30" s="380">
        <v>0</v>
      </c>
      <c r="AF30" s="379">
        <v>0</v>
      </c>
      <c r="AG30" s="380">
        <v>0</v>
      </c>
      <c r="AH30" s="379">
        <v>0</v>
      </c>
      <c r="AI30" s="380">
        <v>0</v>
      </c>
      <c r="AJ30" s="379">
        <v>0</v>
      </c>
      <c r="AK30" s="380">
        <v>0</v>
      </c>
      <c r="AL30" s="379">
        <v>0</v>
      </c>
      <c r="AM30" s="380">
        <v>0</v>
      </c>
      <c r="AN30" s="379">
        <v>0</v>
      </c>
      <c r="AO30" s="380">
        <v>0</v>
      </c>
      <c r="AP30" s="379">
        <v>0</v>
      </c>
      <c r="AQ30" s="380">
        <v>0</v>
      </c>
      <c r="AR30" s="379">
        <v>0</v>
      </c>
      <c r="AS30" s="380">
        <v>0</v>
      </c>
    </row>
    <row r="31" spans="1:45" ht="18">
      <c r="A31" s="359" t="s">
        <v>438</v>
      </c>
      <c r="B31" s="377">
        <v>4372.3916499999996</v>
      </c>
      <c r="C31" s="378">
        <v>1.0017735806888495</v>
      </c>
      <c r="D31" s="377">
        <v>4228.22318</v>
      </c>
      <c r="E31" s="378">
        <v>1.0015594272011608</v>
      </c>
      <c r="F31" s="377">
        <v>3958.8832499999994</v>
      </c>
      <c r="G31" s="378">
        <v>1.001449757003281</v>
      </c>
      <c r="H31" s="377">
        <v>15412.582460000001</v>
      </c>
      <c r="I31" s="378">
        <v>1.0016176104475327</v>
      </c>
      <c r="J31" s="377">
        <v>1172.7558999999999</v>
      </c>
      <c r="K31" s="378">
        <v>1.0008614918355416</v>
      </c>
      <c r="L31" s="377">
        <v>28304.926850000003</v>
      </c>
      <c r="M31" s="378">
        <v>1.0015953209461759</v>
      </c>
      <c r="N31" s="377">
        <v>15364.753130000005</v>
      </c>
      <c r="O31" s="378">
        <v>1.0016309597647644</v>
      </c>
      <c r="P31" s="377">
        <v>12841.238120000004</v>
      </c>
      <c r="Q31" s="378">
        <v>1.0023196654840563</v>
      </c>
      <c r="R31" s="377">
        <v>39762.703660000006</v>
      </c>
      <c r="S31" s="378">
        <v>1.0015024525176481</v>
      </c>
      <c r="T31" s="377">
        <v>31462.504940000006</v>
      </c>
      <c r="U31" s="378">
        <v>1.0014147871307382</v>
      </c>
      <c r="V31" s="377">
        <v>9688.2112300000008</v>
      </c>
      <c r="W31" s="378">
        <v>1.0013923567194702</v>
      </c>
      <c r="X31" s="377">
        <v>690.22390000000007</v>
      </c>
      <c r="Y31" s="378">
        <v>1.0121583400169105</v>
      </c>
      <c r="Z31" s="377">
        <v>4957.6840900000016</v>
      </c>
      <c r="AA31" s="378">
        <v>1.0017194788151007</v>
      </c>
      <c r="AB31" s="377">
        <v>11092.106690000004</v>
      </c>
      <c r="AC31" s="378">
        <v>1.0015185971072631</v>
      </c>
      <c r="AD31" s="377">
        <v>593.39648</v>
      </c>
      <c r="AE31" s="378">
        <v>1.0010236007811877</v>
      </c>
      <c r="AF31" s="377">
        <v>436.25031999999999</v>
      </c>
      <c r="AG31" s="378">
        <v>1.0012130217589763</v>
      </c>
      <c r="AH31" s="377">
        <v>8862.3520799999988</v>
      </c>
      <c r="AI31" s="378">
        <v>1.0015817152032698</v>
      </c>
      <c r="AJ31" s="377">
        <v>8864.3771300000026</v>
      </c>
      <c r="AK31" s="378">
        <v>1.0018286369548832</v>
      </c>
      <c r="AL31" s="377">
        <v>5902.2853099999993</v>
      </c>
      <c r="AM31" s="378">
        <v>1.0024376467854987</v>
      </c>
      <c r="AN31" s="377">
        <v>7285.7174600000017</v>
      </c>
      <c r="AO31" s="378">
        <v>1.0031898889056021</v>
      </c>
      <c r="AP31" s="377">
        <v>8501.3695400000015</v>
      </c>
      <c r="AQ31" s="378">
        <v>1.0018822074710729</v>
      </c>
      <c r="AR31" s="377">
        <v>223754.93737000003</v>
      </c>
      <c r="AS31" s="378">
        <v>1.0017091176448734</v>
      </c>
    </row>
    <row r="32" spans="1:45" ht="19.5">
      <c r="A32" s="366" t="s">
        <v>439</v>
      </c>
      <c r="B32" s="379">
        <v>7.7410600000000001</v>
      </c>
      <c r="C32" s="380">
        <v>1.773580688849597E-3</v>
      </c>
      <c r="D32" s="379">
        <v>6.5833399999999997</v>
      </c>
      <c r="E32" s="380">
        <v>1.5594272011607698E-3</v>
      </c>
      <c r="F32" s="379">
        <v>5.7311100000000001</v>
      </c>
      <c r="G32" s="380">
        <v>1.4497570032809314E-3</v>
      </c>
      <c r="H32" s="379">
        <v>24.891289999999998</v>
      </c>
      <c r="I32" s="380">
        <v>1.6176104475327858E-3</v>
      </c>
      <c r="J32" s="379">
        <v>1.00945</v>
      </c>
      <c r="K32" s="380">
        <v>8.6149183554172493E-4</v>
      </c>
      <c r="L32" s="379">
        <v>45.08352</v>
      </c>
      <c r="M32" s="380">
        <v>1.59532094617596E-3</v>
      </c>
      <c r="N32" s="379">
        <v>25.018489999999996</v>
      </c>
      <c r="O32" s="380">
        <v>1.6309597647642222E-3</v>
      </c>
      <c r="P32" s="379">
        <v>29.718439999999998</v>
      </c>
      <c r="Q32" s="380">
        <v>2.3196654840559861E-3</v>
      </c>
      <c r="R32" s="379">
        <v>59.651950000000006</v>
      </c>
      <c r="S32" s="380">
        <v>1.5024525176480447E-3</v>
      </c>
      <c r="T32" s="379">
        <v>44.449859999999994</v>
      </c>
      <c r="U32" s="380">
        <v>1.4147871307379474E-3</v>
      </c>
      <c r="V32" s="379">
        <v>13.470690000000001</v>
      </c>
      <c r="W32" s="380">
        <v>1.3923567194702258E-3</v>
      </c>
      <c r="X32" s="379">
        <v>8.2911699999999993</v>
      </c>
      <c r="Y32" s="380">
        <v>1.2158340016910464E-2</v>
      </c>
      <c r="Z32" s="379">
        <v>8.51</v>
      </c>
      <c r="AA32" s="380">
        <v>1.7194788151006419E-3</v>
      </c>
      <c r="AB32" s="379">
        <v>16.818899999999999</v>
      </c>
      <c r="AC32" s="380">
        <v>1.5185971072630695E-3</v>
      </c>
      <c r="AD32" s="379">
        <v>0.60677999999999999</v>
      </c>
      <c r="AE32" s="380">
        <v>1.0236007811876625E-3</v>
      </c>
      <c r="AF32" s="379">
        <v>0.52854000000000001</v>
      </c>
      <c r="AG32" s="380">
        <v>1.2130217589765651E-3</v>
      </c>
      <c r="AH32" s="379">
        <v>13.995580000000002</v>
      </c>
      <c r="AI32" s="380">
        <v>1.58171520326967E-3</v>
      </c>
      <c r="AJ32" s="379">
        <v>16.180140000000002</v>
      </c>
      <c r="AK32" s="380">
        <v>1.8286369548831663E-3</v>
      </c>
      <c r="AL32" s="379">
        <v>14.3527</v>
      </c>
      <c r="AM32" s="380">
        <v>2.4376467854987901E-3</v>
      </c>
      <c r="AN32" s="379">
        <v>23.166730000000005</v>
      </c>
      <c r="AO32" s="380">
        <v>3.189888905602178E-3</v>
      </c>
      <c r="AP32" s="379">
        <v>15.971279999999998</v>
      </c>
      <c r="AQ32" s="380">
        <v>1.8822074710727835E-3</v>
      </c>
      <c r="AR32" s="379">
        <v>381.77101999999991</v>
      </c>
      <c r="AS32" s="380">
        <v>1.7091176448732822E-3</v>
      </c>
    </row>
    <row r="33" spans="1:45" ht="22.5" customHeight="1">
      <c r="A33" s="907" t="s">
        <v>440</v>
      </c>
      <c r="B33" s="908">
        <v>4364.6505900000002</v>
      </c>
      <c r="C33" s="909">
        <v>1</v>
      </c>
      <c r="D33" s="908">
        <v>4221.6398399999998</v>
      </c>
      <c r="E33" s="909">
        <v>1</v>
      </c>
      <c r="F33" s="908">
        <v>3953.1521399999992</v>
      </c>
      <c r="G33" s="909">
        <v>1</v>
      </c>
      <c r="H33" s="908">
        <v>15387.691170000002</v>
      </c>
      <c r="I33" s="909">
        <v>1</v>
      </c>
      <c r="J33" s="908">
        <v>1171.7464499999999</v>
      </c>
      <c r="K33" s="909">
        <v>1</v>
      </c>
      <c r="L33" s="908">
        <v>28259.843330000007</v>
      </c>
      <c r="M33" s="909">
        <v>1</v>
      </c>
      <c r="N33" s="908">
        <v>15339.734640000004</v>
      </c>
      <c r="O33" s="909">
        <v>1</v>
      </c>
      <c r="P33" s="908">
        <v>12811.519680000001</v>
      </c>
      <c r="Q33" s="909">
        <v>1</v>
      </c>
      <c r="R33" s="908">
        <v>39703.05171</v>
      </c>
      <c r="S33" s="909">
        <v>1</v>
      </c>
      <c r="T33" s="908">
        <v>31418.055080000002</v>
      </c>
      <c r="U33" s="909">
        <v>1</v>
      </c>
      <c r="V33" s="908">
        <v>9674.7405400000007</v>
      </c>
      <c r="W33" s="909">
        <v>1</v>
      </c>
      <c r="X33" s="908">
        <v>681.93272999999999</v>
      </c>
      <c r="Y33" s="909">
        <v>1</v>
      </c>
      <c r="Z33" s="908">
        <v>4949.1740900000013</v>
      </c>
      <c r="AA33" s="909">
        <v>1</v>
      </c>
      <c r="AB33" s="908">
        <v>11075.287790000004</v>
      </c>
      <c r="AC33" s="909">
        <v>1</v>
      </c>
      <c r="AD33" s="908">
        <v>592.78969999999993</v>
      </c>
      <c r="AE33" s="909">
        <v>1</v>
      </c>
      <c r="AF33" s="908">
        <v>435.72178000000008</v>
      </c>
      <c r="AG33" s="909">
        <v>1</v>
      </c>
      <c r="AH33" s="908">
        <v>8848.3564999999981</v>
      </c>
      <c r="AI33" s="909">
        <v>1</v>
      </c>
      <c r="AJ33" s="908">
        <v>8848.1969900000022</v>
      </c>
      <c r="AK33" s="909">
        <v>1</v>
      </c>
      <c r="AL33" s="908">
        <v>5887.9326099999998</v>
      </c>
      <c r="AM33" s="909">
        <v>1</v>
      </c>
      <c r="AN33" s="908">
        <v>7262.5507300000017</v>
      </c>
      <c r="AO33" s="909">
        <v>1</v>
      </c>
      <c r="AP33" s="908">
        <v>8485.3982599999999</v>
      </c>
      <c r="AQ33" s="909">
        <v>1</v>
      </c>
      <c r="AR33" s="908">
        <v>223373.16635000001</v>
      </c>
      <c r="AS33" s="909">
        <v>1</v>
      </c>
    </row>
    <row r="34" spans="1:45" ht="19.5">
      <c r="A34" s="368" t="s">
        <v>441</v>
      </c>
      <c r="B34" s="379">
        <v>-1.3178099999999999</v>
      </c>
      <c r="C34" s="380">
        <v>-3.0192794883037816E-4</v>
      </c>
      <c r="D34" s="379">
        <v>-1.34371</v>
      </c>
      <c r="E34" s="380">
        <v>-3.1829100797949641E-4</v>
      </c>
      <c r="F34" s="379">
        <v>-0.39230999999999999</v>
      </c>
      <c r="G34" s="380">
        <v>-9.923979298201259E-5</v>
      </c>
      <c r="H34" s="379">
        <v>-4.8753799999999998</v>
      </c>
      <c r="I34" s="380">
        <v>-3.1683635615881671E-4</v>
      </c>
      <c r="J34" s="379">
        <v>-0.14524000000000001</v>
      </c>
      <c r="K34" s="380">
        <v>-1.23951730342345E-4</v>
      </c>
      <c r="L34" s="379">
        <v>-9.4824099999999998</v>
      </c>
      <c r="M34" s="380">
        <v>-3.3554361534388581E-4</v>
      </c>
      <c r="N34" s="379">
        <v>-4.1626499999999993</v>
      </c>
      <c r="O34" s="380">
        <v>-2.7136388586184812E-4</v>
      </c>
      <c r="P34" s="379">
        <v>0</v>
      </c>
      <c r="Q34" s="380">
        <v>0</v>
      </c>
      <c r="R34" s="379">
        <v>0</v>
      </c>
      <c r="S34" s="380">
        <v>0</v>
      </c>
      <c r="T34" s="379">
        <v>0</v>
      </c>
      <c r="U34" s="380">
        <v>0</v>
      </c>
      <c r="V34" s="379">
        <v>0</v>
      </c>
      <c r="W34" s="380">
        <v>0</v>
      </c>
      <c r="X34" s="379">
        <v>0</v>
      </c>
      <c r="Y34" s="380">
        <v>0</v>
      </c>
      <c r="Z34" s="379">
        <v>0</v>
      </c>
      <c r="AA34" s="380">
        <v>0</v>
      </c>
      <c r="AB34" s="379">
        <v>0</v>
      </c>
      <c r="AC34" s="380">
        <v>0</v>
      </c>
      <c r="AD34" s="379">
        <v>0</v>
      </c>
      <c r="AE34" s="380">
        <v>0</v>
      </c>
      <c r="AF34" s="379">
        <v>0</v>
      </c>
      <c r="AG34" s="380">
        <v>0</v>
      </c>
      <c r="AH34" s="379">
        <v>0</v>
      </c>
      <c r="AI34" s="380">
        <v>0</v>
      </c>
      <c r="AJ34" s="379">
        <v>-6.5107099999999996</v>
      </c>
      <c r="AK34" s="380">
        <v>-7.3582335557834339E-4</v>
      </c>
      <c r="AL34" s="379">
        <v>-4.8112700000000004</v>
      </c>
      <c r="AM34" s="380">
        <v>-8.171408062362318E-4</v>
      </c>
      <c r="AN34" s="379">
        <v>-6.0240300000000007</v>
      </c>
      <c r="AO34" s="380">
        <v>-8.2946477401060433E-4</v>
      </c>
      <c r="AP34" s="379">
        <v>-5.6180699999999995</v>
      </c>
      <c r="AQ34" s="380">
        <v>-6.6208677870589414E-4</v>
      </c>
      <c r="AR34" s="379">
        <v>-44.683590000000002</v>
      </c>
      <c r="AS34" s="380">
        <v>-2.0004009760951307E-4</v>
      </c>
    </row>
    <row r="35" spans="1:45" ht="28.5">
      <c r="A35" s="368" t="s">
        <v>442</v>
      </c>
      <c r="B35" s="379">
        <v>0</v>
      </c>
      <c r="C35" s="380">
        <v>0</v>
      </c>
      <c r="D35" s="379">
        <v>0</v>
      </c>
      <c r="E35" s="380">
        <v>0</v>
      </c>
      <c r="F35" s="379">
        <v>0</v>
      </c>
      <c r="G35" s="380">
        <v>0</v>
      </c>
      <c r="H35" s="379">
        <v>0</v>
      </c>
      <c r="I35" s="380">
        <v>0</v>
      </c>
      <c r="J35" s="379">
        <v>0</v>
      </c>
      <c r="K35" s="380">
        <v>0</v>
      </c>
      <c r="L35" s="379">
        <v>0</v>
      </c>
      <c r="M35" s="380">
        <v>0</v>
      </c>
      <c r="N35" s="379">
        <v>0</v>
      </c>
      <c r="O35" s="380">
        <v>0</v>
      </c>
      <c r="P35" s="379">
        <v>0</v>
      </c>
      <c r="Q35" s="380">
        <v>0</v>
      </c>
      <c r="R35" s="379">
        <v>0</v>
      </c>
      <c r="S35" s="380">
        <v>0</v>
      </c>
      <c r="T35" s="379">
        <v>0</v>
      </c>
      <c r="U35" s="380">
        <v>0</v>
      </c>
      <c r="V35" s="379">
        <v>0</v>
      </c>
      <c r="W35" s="380">
        <v>0</v>
      </c>
      <c r="X35" s="379">
        <v>0</v>
      </c>
      <c r="Y35" s="380">
        <v>0</v>
      </c>
      <c r="Z35" s="379">
        <v>0</v>
      </c>
      <c r="AA35" s="380">
        <v>0</v>
      </c>
      <c r="AB35" s="379">
        <v>0</v>
      </c>
      <c r="AC35" s="380">
        <v>0</v>
      </c>
      <c r="AD35" s="379">
        <v>0</v>
      </c>
      <c r="AE35" s="380">
        <v>0</v>
      </c>
      <c r="AF35" s="379">
        <v>0</v>
      </c>
      <c r="AG35" s="380">
        <v>0</v>
      </c>
      <c r="AH35" s="379">
        <v>0</v>
      </c>
      <c r="AI35" s="380">
        <v>0</v>
      </c>
      <c r="AJ35" s="379">
        <v>0</v>
      </c>
      <c r="AK35" s="380">
        <v>0</v>
      </c>
      <c r="AL35" s="379">
        <v>0</v>
      </c>
      <c r="AM35" s="380">
        <v>0</v>
      </c>
      <c r="AN35" s="379">
        <v>0</v>
      </c>
      <c r="AO35" s="380">
        <v>0</v>
      </c>
      <c r="AP35" s="379">
        <v>0</v>
      </c>
      <c r="AQ35" s="380">
        <v>0</v>
      </c>
      <c r="AR35" s="379">
        <v>0</v>
      </c>
      <c r="AS35" s="380">
        <v>0</v>
      </c>
    </row>
    <row r="36" spans="1:45" ht="12.75" customHeight="1">
      <c r="A36" s="33" t="s">
        <v>526</v>
      </c>
      <c r="B36" s="33"/>
      <c r="C36" s="33"/>
    </row>
    <row r="38" spans="1:45">
      <c r="A38" s="611" t="s">
        <v>81</v>
      </c>
      <c r="B38" s="611"/>
      <c r="C38" s="611"/>
      <c r="AS38" s="24" t="s">
        <v>979</v>
      </c>
    </row>
    <row r="40" spans="1:45" ht="12.75" customHeight="1"/>
    <row r="41" spans="1:45" ht="15" customHeight="1">
      <c r="AM41" s="1072"/>
      <c r="AN41" s="1072"/>
      <c r="AP41" s="1072"/>
      <c r="AQ41" s="1072"/>
    </row>
    <row r="51" spans="1:3">
      <c r="A51" s="33"/>
      <c r="B51" s="33"/>
      <c r="C51" s="33"/>
    </row>
    <row r="52" spans="1:3">
      <c r="A52" s="534"/>
      <c r="B52" s="534"/>
      <c r="C52" s="534"/>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2" t="s">
        <v>1292</v>
      </c>
      <c r="B1" s="591"/>
      <c r="C1" s="591"/>
      <c r="D1" s="591"/>
      <c r="E1" s="591"/>
      <c r="F1" s="591"/>
      <c r="G1" s="547"/>
      <c r="H1" s="547"/>
      <c r="I1" s="547"/>
    </row>
    <row r="2" spans="1:9">
      <c r="A2" s="593" t="s">
        <v>1293</v>
      </c>
      <c r="B2" s="591"/>
      <c r="C2" s="591"/>
      <c r="D2" s="591"/>
      <c r="E2" s="591"/>
      <c r="F2" s="591"/>
      <c r="G2" s="547"/>
      <c r="H2" s="547"/>
      <c r="I2" s="547"/>
    </row>
    <row r="4" spans="1:9">
      <c r="A4" s="58" t="s">
        <v>83</v>
      </c>
      <c r="I4" s="59"/>
    </row>
    <row r="5" spans="1:9">
      <c r="A5" s="546" t="s">
        <v>84</v>
      </c>
      <c r="I5" s="60"/>
    </row>
    <row r="7" spans="1:9" ht="26.25" customHeight="1">
      <c r="A7" s="1204" t="s">
        <v>650</v>
      </c>
      <c r="B7" s="1204"/>
      <c r="C7" s="1204"/>
      <c r="D7" s="58"/>
      <c r="E7" s="1204" t="s">
        <v>652</v>
      </c>
      <c r="F7" s="1204"/>
      <c r="G7" s="1204"/>
      <c r="I7" s="58"/>
    </row>
    <row r="8" spans="1:9" ht="27.75" customHeight="1">
      <c r="A8" s="1205" t="s">
        <v>651</v>
      </c>
      <c r="B8" s="1205"/>
      <c r="C8" s="1205"/>
      <c r="E8" s="1205" t="s">
        <v>653</v>
      </c>
      <c r="F8" s="1205"/>
      <c r="G8" s="1205"/>
      <c r="H8" s="548"/>
    </row>
    <row r="9" spans="1:9">
      <c r="B9" s="547"/>
    </row>
    <row r="10" spans="1:9" ht="26.25" customHeight="1">
      <c r="A10" s="138" t="s">
        <v>522</v>
      </c>
      <c r="B10" s="138" t="s">
        <v>523</v>
      </c>
      <c r="C10" s="138" t="s">
        <v>524</v>
      </c>
      <c r="E10" s="138" t="s">
        <v>525</v>
      </c>
      <c r="F10" s="138" t="s">
        <v>523</v>
      </c>
      <c r="G10" s="138" t="s">
        <v>524</v>
      </c>
    </row>
    <row r="11" spans="1:9">
      <c r="A11" s="80" t="s">
        <v>858</v>
      </c>
      <c r="B11" s="179">
        <v>1521</v>
      </c>
      <c r="C11" s="81">
        <v>1513</v>
      </c>
      <c r="E11" s="82" t="s">
        <v>1414</v>
      </c>
      <c r="F11" s="81">
        <v>11113</v>
      </c>
      <c r="G11" s="81">
        <v>11097</v>
      </c>
    </row>
    <row r="12" spans="1:9">
      <c r="A12" s="80" t="s">
        <v>1095</v>
      </c>
      <c r="B12" s="81">
        <v>4427</v>
      </c>
      <c r="C12" s="81">
        <v>4419</v>
      </c>
      <c r="E12" s="82" t="s">
        <v>1473</v>
      </c>
      <c r="F12" s="81">
        <v>11723</v>
      </c>
      <c r="G12" s="81">
        <v>11701</v>
      </c>
    </row>
    <row r="13" spans="1:9">
      <c r="A13" s="80" t="s">
        <v>1314</v>
      </c>
      <c r="B13" s="81">
        <v>7820</v>
      </c>
      <c r="C13" s="81">
        <v>7813</v>
      </c>
      <c r="E13" s="82" t="s">
        <v>1580</v>
      </c>
      <c r="F13" s="81">
        <v>12006</v>
      </c>
      <c r="G13" s="81">
        <v>11982</v>
      </c>
    </row>
    <row r="14" spans="1:9">
      <c r="A14" s="80" t="s">
        <v>1413</v>
      </c>
      <c r="B14" s="81">
        <v>11113</v>
      </c>
      <c r="C14" s="81">
        <v>11097</v>
      </c>
      <c r="E14" s="82" t="s">
        <v>1581</v>
      </c>
      <c r="F14" s="81">
        <v>12555</v>
      </c>
      <c r="G14" s="81">
        <v>12540</v>
      </c>
    </row>
    <row r="15" spans="1:9">
      <c r="A15" s="80">
        <v>20223</v>
      </c>
      <c r="B15" s="81">
        <v>13311</v>
      </c>
      <c r="C15" s="81">
        <v>13288</v>
      </c>
      <c r="E15" s="82" t="s">
        <v>1603</v>
      </c>
      <c r="F15" s="81">
        <v>13311</v>
      </c>
      <c r="G15" s="81">
        <v>13288</v>
      </c>
    </row>
    <row r="16" spans="1:9" ht="15">
      <c r="A16" s="33" t="s">
        <v>526</v>
      </c>
      <c r="E16" s="33" t="s">
        <v>521</v>
      </c>
      <c r="F16"/>
      <c r="G16"/>
    </row>
    <row r="17" spans="1:9">
      <c r="A17" s="33"/>
    </row>
    <row r="18" spans="1:9">
      <c r="A18" s="874"/>
    </row>
    <row r="19" spans="1:9">
      <c r="A19" s="875"/>
    </row>
    <row r="21" spans="1:9">
      <c r="A21" s="58" t="s">
        <v>85</v>
      </c>
    </row>
    <row r="22" spans="1:9">
      <c r="A22" s="546" t="s">
        <v>86</v>
      </c>
    </row>
    <row r="23" spans="1:9">
      <c r="E23" s="33"/>
    </row>
    <row r="24" spans="1:9" ht="29.25" customHeight="1">
      <c r="A24" s="1204" t="s">
        <v>654</v>
      </c>
      <c r="B24" s="1204"/>
      <c r="C24" s="1204"/>
      <c r="E24" s="1204" t="s">
        <v>656</v>
      </c>
      <c r="F24" s="1204"/>
      <c r="G24" s="1204"/>
    </row>
    <row r="25" spans="1:9" ht="27" customHeight="1">
      <c r="A25" s="1205" t="s">
        <v>655</v>
      </c>
      <c r="B25" s="1205"/>
      <c r="C25" s="1205"/>
      <c r="E25" s="1205" t="s">
        <v>657</v>
      </c>
      <c r="F25" s="1205"/>
      <c r="G25" s="1205"/>
      <c r="H25" s="1206"/>
      <c r="I25" s="1206"/>
    </row>
    <row r="26" spans="1:9">
      <c r="H26" s="74"/>
      <c r="I26" s="75"/>
    </row>
    <row r="27" spans="1:9" ht="25.5" customHeight="1">
      <c r="A27" s="138" t="s">
        <v>522</v>
      </c>
      <c r="B27" s="138" t="s">
        <v>523</v>
      </c>
      <c r="C27" s="138" t="s">
        <v>524</v>
      </c>
      <c r="E27" s="138" t="s">
        <v>525</v>
      </c>
      <c r="F27" s="138" t="s">
        <v>523</v>
      </c>
      <c r="G27" s="138" t="s">
        <v>524</v>
      </c>
    </row>
    <row r="28" spans="1:9">
      <c r="A28" s="80" t="s">
        <v>858</v>
      </c>
      <c r="B28" s="81">
        <v>7714</v>
      </c>
      <c r="C28" s="81">
        <v>7908</v>
      </c>
      <c r="E28" s="82" t="s">
        <v>1414</v>
      </c>
      <c r="F28" s="81">
        <v>5232</v>
      </c>
      <c r="G28" s="81">
        <v>5366</v>
      </c>
    </row>
    <row r="29" spans="1:9">
      <c r="A29" s="80" t="s">
        <v>1095</v>
      </c>
      <c r="B29" s="81">
        <v>6273</v>
      </c>
      <c r="C29" s="81">
        <v>6390</v>
      </c>
      <c r="E29" s="82" t="s">
        <v>1473</v>
      </c>
      <c r="F29" s="81">
        <v>4990</v>
      </c>
      <c r="G29" s="81">
        <v>5129</v>
      </c>
    </row>
    <row r="30" spans="1:9">
      <c r="A30" s="80" t="s">
        <v>1314</v>
      </c>
      <c r="B30" s="81">
        <v>5674</v>
      </c>
      <c r="C30" s="81">
        <v>5806</v>
      </c>
      <c r="E30" s="82" t="s">
        <v>1580</v>
      </c>
      <c r="F30" s="81">
        <v>4807</v>
      </c>
      <c r="G30" s="81">
        <v>4944</v>
      </c>
    </row>
    <row r="31" spans="1:9">
      <c r="A31" s="80" t="s">
        <v>1413</v>
      </c>
      <c r="B31" s="81">
        <v>5232</v>
      </c>
      <c r="C31" s="81">
        <v>5366</v>
      </c>
      <c r="E31" s="82" t="s">
        <v>1581</v>
      </c>
      <c r="F31" s="81">
        <v>4589</v>
      </c>
      <c r="G31" s="81">
        <v>4727</v>
      </c>
    </row>
    <row r="32" spans="1:9">
      <c r="A32" s="80" t="s">
        <v>1604</v>
      </c>
      <c r="B32" s="81">
        <v>4398</v>
      </c>
      <c r="C32" s="81">
        <v>4539</v>
      </c>
      <c r="E32" s="82" t="s">
        <v>1603</v>
      </c>
      <c r="F32" s="81">
        <v>4398</v>
      </c>
      <c r="G32" s="81">
        <v>4539</v>
      </c>
    </row>
    <row r="33" spans="1:9" ht="15">
      <c r="A33" s="33" t="s">
        <v>521</v>
      </c>
      <c r="E33" s="33"/>
      <c r="F33" s="261"/>
      <c r="G33" s="261"/>
    </row>
    <row r="35" spans="1:9">
      <c r="A35" s="874"/>
    </row>
    <row r="36" spans="1:9">
      <c r="A36" s="875"/>
    </row>
    <row r="37" spans="1:9">
      <c r="A37" s="611"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980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19" customWidth="1"/>
    <col min="2" max="2" width="14.28515625" style="819" bestFit="1" customWidth="1"/>
    <col min="3" max="3" width="12.5703125" style="819" customWidth="1"/>
    <col min="4" max="4" width="13.7109375" style="819" customWidth="1"/>
    <col min="5" max="16384" width="9.140625" style="819"/>
  </cols>
  <sheetData>
    <row r="1" spans="1:4">
      <c r="A1" s="148" t="s">
        <v>933</v>
      </c>
      <c r="B1" s="284"/>
      <c r="C1" s="284"/>
      <c r="D1" s="284"/>
    </row>
    <row r="2" spans="1:4">
      <c r="A2" s="522" t="s">
        <v>934</v>
      </c>
      <c r="B2" s="284"/>
      <c r="C2" s="284"/>
      <c r="D2" s="284"/>
    </row>
    <row r="3" spans="1:4">
      <c r="A3" s="284"/>
      <c r="B3" s="284"/>
      <c r="C3" s="284"/>
      <c r="D3" s="284"/>
    </row>
    <row r="4" spans="1:4">
      <c r="A4" s="284"/>
      <c r="B4" s="284"/>
      <c r="C4" s="284"/>
      <c r="D4" s="13" t="s">
        <v>1397</v>
      </c>
    </row>
    <row r="5" spans="1:4" ht="35.25" customHeight="1">
      <c r="A5" s="1207" t="s">
        <v>305</v>
      </c>
      <c r="B5" s="820" t="s">
        <v>935</v>
      </c>
      <c r="C5" s="1209" t="s">
        <v>343</v>
      </c>
      <c r="D5" s="1209"/>
    </row>
    <row r="6" spans="1:4" ht="22.5">
      <c r="A6" s="1208"/>
      <c r="B6" s="821" t="s">
        <v>1603</v>
      </c>
      <c r="C6" s="822" t="s">
        <v>344</v>
      </c>
      <c r="D6" s="822" t="s">
        <v>345</v>
      </c>
    </row>
    <row r="7" spans="1:4">
      <c r="A7" s="453" t="s">
        <v>936</v>
      </c>
      <c r="B7" s="454">
        <v>1699.47434</v>
      </c>
      <c r="C7" s="455">
        <v>0.62389163542049419</v>
      </c>
      <c r="D7" s="454">
        <v>652.93016</v>
      </c>
    </row>
    <row r="8" spans="1:4">
      <c r="A8" s="453" t="s">
        <v>967</v>
      </c>
      <c r="B8" s="454">
        <v>1117.8950300000001</v>
      </c>
      <c r="C8" s="455">
        <v>-0.25768437705660407</v>
      </c>
      <c r="D8" s="454">
        <v>-388.06145999999995</v>
      </c>
    </row>
    <row r="9" spans="1:4">
      <c r="A9" s="453" t="s">
        <v>968</v>
      </c>
      <c r="B9" s="454">
        <v>392947.34532000008</v>
      </c>
      <c r="C9" s="455">
        <v>0.21748193047926953</v>
      </c>
      <c r="D9" s="454">
        <v>70193.195560000066</v>
      </c>
    </row>
    <row r="10" spans="1:4">
      <c r="A10" s="453" t="s">
        <v>1492</v>
      </c>
      <c r="B10" s="454">
        <v>0</v>
      </c>
      <c r="C10" s="513" t="s">
        <v>139</v>
      </c>
      <c r="D10" s="508" t="s">
        <v>139</v>
      </c>
    </row>
    <row r="11" spans="1:4">
      <c r="A11" s="453" t="s">
        <v>937</v>
      </c>
      <c r="B11" s="454">
        <v>58.645559999999996</v>
      </c>
      <c r="C11" s="455">
        <v>-0.75013174997325371</v>
      </c>
      <c r="D11" s="454">
        <v>-176.06037000000001</v>
      </c>
    </row>
    <row r="12" spans="1:4">
      <c r="A12" s="453" t="s">
        <v>938</v>
      </c>
      <c r="B12" s="454">
        <v>377.09195999999997</v>
      </c>
      <c r="C12" s="455">
        <v>2.4869133011518247</v>
      </c>
      <c r="D12" s="454">
        <v>268.94703999999996</v>
      </c>
    </row>
    <row r="13" spans="1:4">
      <c r="A13" s="453" t="s">
        <v>969</v>
      </c>
      <c r="B13" s="454">
        <v>31986.491700000002</v>
      </c>
      <c r="C13" s="455">
        <v>-0.32585342981925808</v>
      </c>
      <c r="D13" s="454">
        <v>-15460.893059999995</v>
      </c>
    </row>
    <row r="14" spans="1:4" ht="22.5">
      <c r="A14" s="456" t="s">
        <v>970</v>
      </c>
      <c r="B14" s="454">
        <v>58.328229999999998</v>
      </c>
      <c r="C14" s="455">
        <v>-0.32055503939106472</v>
      </c>
      <c r="D14" s="454">
        <v>-27.518650000000008</v>
      </c>
    </row>
    <row r="15" spans="1:4">
      <c r="A15" s="823" t="s">
        <v>939</v>
      </c>
      <c r="B15" s="824">
        <v>428245.27214000007</v>
      </c>
      <c r="C15" s="825">
        <v>0.14754505147107155</v>
      </c>
      <c r="D15" s="824">
        <v>55061.429300000069</v>
      </c>
    </row>
    <row r="16" spans="1:4">
      <c r="A16" s="453" t="s">
        <v>971</v>
      </c>
      <c r="B16" s="454">
        <v>0</v>
      </c>
      <c r="C16" s="455" t="s">
        <v>139</v>
      </c>
      <c r="D16" s="454" t="s">
        <v>139</v>
      </c>
    </row>
    <row r="17" spans="1:4">
      <c r="A17" s="456" t="s">
        <v>972</v>
      </c>
      <c r="B17" s="454">
        <v>22817.79124000001</v>
      </c>
      <c r="C17" s="455">
        <v>6.230175405911402E-2</v>
      </c>
      <c r="D17" s="454">
        <v>1338.2152600000129</v>
      </c>
    </row>
    <row r="18" spans="1:4" ht="22.5">
      <c r="A18" s="456" t="s">
        <v>974</v>
      </c>
      <c r="B18" s="454">
        <v>0</v>
      </c>
      <c r="C18" s="513" t="s">
        <v>139</v>
      </c>
      <c r="D18" s="508" t="s">
        <v>139</v>
      </c>
    </row>
    <row r="19" spans="1:4">
      <c r="A19" s="453" t="s">
        <v>975</v>
      </c>
      <c r="B19" s="454">
        <v>0</v>
      </c>
      <c r="C19" s="513" t="s">
        <v>139</v>
      </c>
      <c r="D19" s="508" t="s">
        <v>139</v>
      </c>
    </row>
    <row r="20" spans="1:4">
      <c r="A20" s="453" t="s">
        <v>1493</v>
      </c>
      <c r="B20" s="454">
        <v>0</v>
      </c>
      <c r="C20" s="513" t="s">
        <v>139</v>
      </c>
      <c r="D20" s="508" t="s">
        <v>139</v>
      </c>
    </row>
    <row r="21" spans="1:4">
      <c r="A21" s="453" t="s">
        <v>1494</v>
      </c>
      <c r="B21" s="454">
        <v>381101.64959000004</v>
      </c>
      <c r="C21" s="513">
        <v>0.14717047081594264</v>
      </c>
      <c r="D21" s="508">
        <v>48891.521030000033</v>
      </c>
    </row>
    <row r="22" spans="1:4">
      <c r="A22" s="453" t="s">
        <v>1495</v>
      </c>
      <c r="B22" s="454">
        <v>0</v>
      </c>
      <c r="C22" s="513" t="s">
        <v>139</v>
      </c>
      <c r="D22" s="508" t="s">
        <v>139</v>
      </c>
    </row>
    <row r="23" spans="1:4">
      <c r="A23" s="453" t="s">
        <v>1496</v>
      </c>
      <c r="B23" s="454">
        <v>0</v>
      </c>
      <c r="C23" s="513" t="s">
        <v>139</v>
      </c>
      <c r="D23" s="508" t="s">
        <v>139</v>
      </c>
    </row>
    <row r="24" spans="1:4">
      <c r="A24" s="453" t="s">
        <v>1497</v>
      </c>
      <c r="B24" s="454">
        <v>0</v>
      </c>
      <c r="C24" s="513" t="s">
        <v>139</v>
      </c>
      <c r="D24" s="508" t="s">
        <v>139</v>
      </c>
    </row>
    <row r="25" spans="1:4">
      <c r="A25" s="453" t="s">
        <v>1498</v>
      </c>
      <c r="B25" s="454">
        <v>1927.8927200000001</v>
      </c>
      <c r="C25" s="513">
        <v>2.5897901443469933</v>
      </c>
      <c r="D25" s="508">
        <v>1390.8438557269892</v>
      </c>
    </row>
    <row r="26" spans="1:4">
      <c r="A26" s="456" t="s">
        <v>976</v>
      </c>
      <c r="B26" s="454">
        <v>22211.641680000001</v>
      </c>
      <c r="C26" s="455">
        <v>0.1792286806114641</v>
      </c>
      <c r="D26" s="454">
        <v>3375.9043500000016</v>
      </c>
    </row>
    <row r="27" spans="1:4" ht="22.5">
      <c r="A27" s="456" t="s">
        <v>977</v>
      </c>
      <c r="B27" s="454">
        <v>186.29691999999997</v>
      </c>
      <c r="C27" s="455">
        <v>0.53517660302733905</v>
      </c>
      <c r="D27" s="454">
        <v>64.94480999999999</v>
      </c>
    </row>
    <row r="28" spans="1:4">
      <c r="A28" s="823" t="s">
        <v>940</v>
      </c>
      <c r="B28" s="824">
        <v>428245.27215000003</v>
      </c>
      <c r="C28" s="825">
        <v>0.14754505148472843</v>
      </c>
      <c r="D28" s="824">
        <v>55061.429305727062</v>
      </c>
    </row>
    <row r="29" spans="1:4">
      <c r="A29" s="453" t="s">
        <v>994</v>
      </c>
      <c r="B29" s="454">
        <v>0</v>
      </c>
      <c r="C29" s="455" t="s">
        <v>139</v>
      </c>
      <c r="D29" s="454" t="s">
        <v>139</v>
      </c>
    </row>
    <row r="30" spans="1:4">
      <c r="A30" s="33" t="s">
        <v>526</v>
      </c>
      <c r="B30" s="826"/>
      <c r="C30" s="826"/>
      <c r="D30" s="827"/>
    </row>
    <row r="31" spans="1:4">
      <c r="A31" s="874"/>
      <c r="B31" s="826"/>
      <c r="C31" s="826"/>
      <c r="D31" s="827"/>
    </row>
    <row r="32" spans="1:4">
      <c r="A32" s="875"/>
      <c r="B32" s="829"/>
      <c r="C32" s="829"/>
      <c r="D32" s="827"/>
    </row>
    <row r="33" spans="1:6">
      <c r="A33" s="875"/>
      <c r="B33" s="829"/>
      <c r="C33" s="829"/>
      <c r="D33" s="827"/>
    </row>
    <row r="34" spans="1:6">
      <c r="A34" s="148" t="s">
        <v>983</v>
      </c>
      <c r="B34" s="829"/>
      <c r="C34" s="829"/>
      <c r="D34" s="827"/>
    </row>
    <row r="35" spans="1:6">
      <c r="A35" s="522" t="s">
        <v>984</v>
      </c>
      <c r="B35" s="829"/>
      <c r="C35" s="829"/>
      <c r="D35" s="827"/>
    </row>
    <row r="36" spans="1:6">
      <c r="A36" s="828"/>
      <c r="B36" s="829"/>
      <c r="C36" s="829"/>
      <c r="D36" s="827"/>
    </row>
    <row r="37" spans="1:6">
      <c r="A37" s="830"/>
      <c r="B37" s="284"/>
      <c r="C37" s="284"/>
      <c r="D37" s="13" t="s">
        <v>1397</v>
      </c>
    </row>
    <row r="38" spans="1:6" ht="40.5" customHeight="1">
      <c r="A38" s="1207" t="s">
        <v>305</v>
      </c>
      <c r="B38" s="820" t="s">
        <v>306</v>
      </c>
      <c r="C38" s="1209" t="s">
        <v>363</v>
      </c>
      <c r="D38" s="1209"/>
    </row>
    <row r="39" spans="1:6" ht="24">
      <c r="A39" s="1210"/>
      <c r="B39" s="821" t="s">
        <v>1605</v>
      </c>
      <c r="C39" s="822" t="s">
        <v>344</v>
      </c>
      <c r="D39" s="822" t="s">
        <v>345</v>
      </c>
    </row>
    <row r="40" spans="1:6">
      <c r="A40" s="79" t="s">
        <v>1501</v>
      </c>
      <c r="B40" s="454">
        <v>16712.036659999801</v>
      </c>
      <c r="C40" s="513" t="s">
        <v>139</v>
      </c>
      <c r="D40" s="508" t="s">
        <v>139</v>
      </c>
    </row>
    <row r="41" spans="1:6">
      <c r="A41" s="79" t="s">
        <v>1502</v>
      </c>
      <c r="B41" s="454">
        <v>-15871.135819999803</v>
      </c>
      <c r="C41" s="513" t="s">
        <v>139</v>
      </c>
      <c r="D41" s="508" t="s">
        <v>139</v>
      </c>
    </row>
    <row r="42" spans="1:6">
      <c r="A42" s="79" t="s">
        <v>1503</v>
      </c>
      <c r="B42" s="454">
        <v>840.90084000000081</v>
      </c>
      <c r="C42" s="513" t="s">
        <v>139</v>
      </c>
      <c r="D42" s="508" t="s">
        <v>139</v>
      </c>
    </row>
    <row r="43" spans="1:6">
      <c r="A43" s="79" t="s">
        <v>1504</v>
      </c>
      <c r="B43" s="454">
        <v>0</v>
      </c>
      <c r="C43" s="513" t="s">
        <v>139</v>
      </c>
      <c r="D43" s="508" t="s">
        <v>139</v>
      </c>
    </row>
    <row r="44" spans="1:6">
      <c r="A44" s="79" t="s">
        <v>1505</v>
      </c>
      <c r="B44" s="512">
        <v>0</v>
      </c>
      <c r="C44" s="513" t="s">
        <v>139</v>
      </c>
      <c r="D44" s="508" t="s">
        <v>139</v>
      </c>
    </row>
    <row r="45" spans="1:6">
      <c r="A45" s="79" t="s">
        <v>1506</v>
      </c>
      <c r="B45" s="512">
        <v>0</v>
      </c>
      <c r="C45" s="513" t="s">
        <v>139</v>
      </c>
      <c r="D45" s="508" t="s">
        <v>139</v>
      </c>
    </row>
    <row r="46" spans="1:6">
      <c r="A46" s="79" t="s">
        <v>1507</v>
      </c>
      <c r="B46" s="512">
        <v>2604.4052000000052</v>
      </c>
      <c r="C46" s="513" t="s">
        <v>139</v>
      </c>
      <c r="D46" s="508" t="s">
        <v>139</v>
      </c>
    </row>
    <row r="47" spans="1:6" ht="22.5">
      <c r="A47" s="79" t="s">
        <v>1508</v>
      </c>
      <c r="B47" s="512">
        <v>-1791.0521399999996</v>
      </c>
      <c r="C47" s="513" t="s">
        <v>139</v>
      </c>
      <c r="D47" s="508" t="s">
        <v>139</v>
      </c>
    </row>
    <row r="48" spans="1:6" ht="22.5">
      <c r="A48" s="79" t="s">
        <v>1509</v>
      </c>
      <c r="B48" s="512">
        <v>0</v>
      </c>
      <c r="C48" s="513" t="s">
        <v>139</v>
      </c>
      <c r="D48" s="508" t="s">
        <v>139</v>
      </c>
      <c r="E48" s="975"/>
      <c r="F48" s="975"/>
    </row>
    <row r="49" spans="1:5">
      <c r="A49" s="79" t="s">
        <v>1510</v>
      </c>
      <c r="B49" s="512">
        <v>0</v>
      </c>
      <c r="C49" s="513" t="s">
        <v>139</v>
      </c>
      <c r="D49" s="508" t="s">
        <v>139</v>
      </c>
    </row>
    <row r="50" spans="1:5">
      <c r="A50" s="79" t="s">
        <v>1511</v>
      </c>
      <c r="B50" s="512">
        <v>1090.0048999999999</v>
      </c>
      <c r="C50" s="831">
        <v>4.8576613189146911E-2</v>
      </c>
      <c r="D50" s="512">
        <v>50.495829999999842</v>
      </c>
    </row>
    <row r="51" spans="1:5">
      <c r="A51" s="79" t="s">
        <v>1512</v>
      </c>
      <c r="B51" s="512">
        <v>-1405.2743800000003</v>
      </c>
      <c r="C51" s="831">
        <v>0.85321206769634395</v>
      </c>
      <c r="D51" s="512">
        <v>8168.2263699999994</v>
      </c>
    </row>
    <row r="52" spans="1:5">
      <c r="A52" s="79" t="s">
        <v>1513</v>
      </c>
      <c r="B52" s="512">
        <v>-2.5200000000000001E-3</v>
      </c>
      <c r="C52" s="513" t="s">
        <v>139</v>
      </c>
      <c r="D52" s="508" t="s">
        <v>139</v>
      </c>
    </row>
    <row r="53" spans="1:5" ht="33.75">
      <c r="A53" s="79" t="s">
        <v>1514</v>
      </c>
      <c r="B53" s="512">
        <v>0</v>
      </c>
      <c r="C53" s="513" t="s">
        <v>139</v>
      </c>
      <c r="D53" s="508" t="s">
        <v>139</v>
      </c>
    </row>
    <row r="54" spans="1:5" ht="22.5">
      <c r="A54" s="79" t="s">
        <v>1515</v>
      </c>
      <c r="B54" s="512">
        <v>1338.9819000000059</v>
      </c>
      <c r="C54" s="831">
        <v>1.1151151581528276</v>
      </c>
      <c r="D54" s="512">
        <v>12970.655100000007</v>
      </c>
    </row>
    <row r="55" spans="1:5">
      <c r="A55" s="79" t="s">
        <v>1516</v>
      </c>
      <c r="B55" s="512">
        <v>0</v>
      </c>
      <c r="C55" s="831">
        <v>1</v>
      </c>
      <c r="D55" s="512">
        <v>8.5381599999999995</v>
      </c>
    </row>
    <row r="56" spans="1:5" ht="22.5">
      <c r="A56" s="79" t="s">
        <v>1517</v>
      </c>
      <c r="B56" s="512">
        <v>1338.9819000000009</v>
      </c>
      <c r="C56" s="831">
        <v>1.1150307205418304</v>
      </c>
      <c r="D56" s="512">
        <v>12979.193260000002</v>
      </c>
    </row>
    <row r="57" spans="1:5">
      <c r="A57" s="79" t="s">
        <v>1518</v>
      </c>
      <c r="B57" s="512">
        <v>0</v>
      </c>
      <c r="C57" s="831" t="s">
        <v>139</v>
      </c>
      <c r="D57" s="512" t="s">
        <v>139</v>
      </c>
    </row>
    <row r="58" spans="1:5" ht="21.75">
      <c r="A58" s="832" t="s">
        <v>973</v>
      </c>
      <c r="B58" s="833">
        <v>1338.9819000000009</v>
      </c>
      <c r="C58" s="834">
        <v>1.1150307205418304</v>
      </c>
      <c r="D58" s="833">
        <v>12979.193260000002</v>
      </c>
    </row>
    <row r="59" spans="1:5">
      <c r="A59" s="33" t="s">
        <v>526</v>
      </c>
    </row>
    <row r="60" spans="1:5">
      <c r="A60" s="874"/>
    </row>
    <row r="61" spans="1:5">
      <c r="A61" s="611" t="s">
        <v>81</v>
      </c>
    </row>
    <row r="62" spans="1:5">
      <c r="E62" s="61" t="s">
        <v>1038</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19" customWidth="1"/>
    <col min="2" max="2" width="13.140625" style="819" customWidth="1"/>
    <col min="3" max="3" width="13.42578125" style="819" customWidth="1"/>
    <col min="4" max="4" width="12.85546875" style="819" customWidth="1"/>
    <col min="5" max="5" width="12.7109375" style="819" bestFit="1" customWidth="1"/>
    <col min="6" max="6" width="15.7109375" style="819" bestFit="1" customWidth="1"/>
    <col min="7" max="16384" width="9.140625" style="819"/>
  </cols>
  <sheetData>
    <row r="1" spans="1:8">
      <c r="A1" s="835" t="s">
        <v>986</v>
      </c>
      <c r="B1" s="836"/>
      <c r="C1" s="836"/>
      <c r="D1" s="837"/>
      <c r="E1" s="694" t="s">
        <v>1499</v>
      </c>
    </row>
    <row r="2" spans="1:8">
      <c r="A2" s="522" t="s">
        <v>987</v>
      </c>
      <c r="B2" s="837"/>
      <c r="C2" s="837"/>
      <c r="D2" s="837"/>
      <c r="E2" s="527" t="s">
        <v>1500</v>
      </c>
    </row>
    <row r="3" spans="1:8">
      <c r="A3" s="837"/>
      <c r="B3" s="837"/>
      <c r="C3" s="13" t="s">
        <v>1397</v>
      </c>
      <c r="D3" s="837"/>
    </row>
    <row r="4" spans="1:8" ht="24">
      <c r="A4" s="820" t="s">
        <v>413</v>
      </c>
      <c r="B4" s="849" t="s">
        <v>941</v>
      </c>
      <c r="C4" s="849" t="s">
        <v>942</v>
      </c>
      <c r="D4" s="837"/>
      <c r="E4" s="1072"/>
      <c r="F4" s="1074"/>
      <c r="G4" s="1074"/>
      <c r="H4" s="1075"/>
    </row>
    <row r="5" spans="1:8" ht="15">
      <c r="A5" s="864" t="s">
        <v>985</v>
      </c>
      <c r="B5" s="847">
        <v>18370.339455149624</v>
      </c>
      <c r="C5" s="848">
        <v>5.1348992445918874E-2</v>
      </c>
      <c r="D5" s="1078"/>
      <c r="E5" s="1072"/>
      <c r="F5" s="1073"/>
      <c r="G5" s="1073"/>
      <c r="H5" s="1074"/>
    </row>
    <row r="6" spans="1:8" ht="15">
      <c r="A6" s="79" t="s">
        <v>943</v>
      </c>
      <c r="B6" s="847">
        <v>5813.3182828301251</v>
      </c>
      <c r="C6" s="848">
        <v>1.6249456757157939E-2</v>
      </c>
      <c r="D6" s="1078"/>
      <c r="E6" s="1072"/>
      <c r="F6" s="1073"/>
      <c r="G6" s="1073"/>
      <c r="H6" s="1074"/>
    </row>
    <row r="7" spans="1:8" ht="15">
      <c r="A7" s="79" t="s">
        <v>947</v>
      </c>
      <c r="B7" s="847">
        <v>7177.1599439049996</v>
      </c>
      <c r="C7" s="848">
        <v>2.0061683271694754E-2</v>
      </c>
      <c r="D7" s="1078"/>
      <c r="E7" s="1072"/>
      <c r="F7" s="1073"/>
      <c r="G7" s="1073"/>
      <c r="H7" s="1074"/>
    </row>
    <row r="8" spans="1:8" ht="15">
      <c r="A8" s="79" t="s">
        <v>944</v>
      </c>
      <c r="B8" s="847">
        <v>255898.74266634692</v>
      </c>
      <c r="C8" s="848">
        <v>0.71529122454026872</v>
      </c>
      <c r="D8" s="1078"/>
      <c r="E8" s="43"/>
      <c r="F8" s="1073"/>
      <c r="G8" s="1073"/>
      <c r="H8" s="1075"/>
    </row>
    <row r="9" spans="1:8" ht="15">
      <c r="A9" s="79" t="s">
        <v>945</v>
      </c>
      <c r="B9" s="847">
        <v>164.24794</v>
      </c>
      <c r="C9" s="848">
        <v>4.5910780532438687E-4</v>
      </c>
      <c r="D9" s="1078"/>
      <c r="E9" s="1072"/>
      <c r="F9" s="1073"/>
      <c r="G9" s="1073"/>
      <c r="H9" s="1074"/>
    </row>
    <row r="10" spans="1:8" ht="15">
      <c r="A10" s="79" t="s">
        <v>946</v>
      </c>
      <c r="B10" s="847">
        <v>23510.450619999996</v>
      </c>
      <c r="C10" s="848">
        <v>6.5716692619314246E-2</v>
      </c>
      <c r="D10" s="1078"/>
      <c r="E10" s="1072"/>
      <c r="F10" s="1073"/>
      <c r="G10" s="1073"/>
      <c r="H10" s="1074"/>
    </row>
    <row r="11" spans="1:8" ht="15">
      <c r="A11" s="79" t="s">
        <v>948</v>
      </c>
      <c r="B11" s="847">
        <v>23276.22005</v>
      </c>
      <c r="C11" s="848">
        <v>6.5061968530034472E-2</v>
      </c>
      <c r="D11" s="1078"/>
      <c r="E11" s="1072"/>
      <c r="F11" s="1073"/>
      <c r="G11" s="1073"/>
      <c r="H11" s="1074"/>
    </row>
    <row r="12" spans="1:8" ht="15">
      <c r="A12" s="846" t="s">
        <v>953</v>
      </c>
      <c r="B12" s="847">
        <v>8000.7161752150005</v>
      </c>
      <c r="C12" s="848">
        <v>2.236369749432645E-2</v>
      </c>
      <c r="D12" s="1078"/>
      <c r="E12" s="1072"/>
      <c r="F12" s="1073"/>
      <c r="G12" s="1073"/>
      <c r="H12" s="1074"/>
    </row>
    <row r="13" spans="1:8" ht="15">
      <c r="A13" s="79" t="s">
        <v>949</v>
      </c>
      <c r="B13" s="847">
        <v>15543.42828</v>
      </c>
      <c r="C13" s="848">
        <v>4.3447176535960259E-2</v>
      </c>
      <c r="D13" s="1078"/>
      <c r="E13" s="43"/>
      <c r="F13" s="1073"/>
      <c r="G13" s="1073"/>
      <c r="H13" s="1075"/>
    </row>
    <row r="14" spans="1:8" ht="21.75">
      <c r="A14" s="865" t="s">
        <v>1003</v>
      </c>
      <c r="B14" s="866">
        <v>357754.62341344665</v>
      </c>
      <c r="C14" s="867">
        <v>1</v>
      </c>
      <c r="D14" s="1078"/>
      <c r="E14" s="1072"/>
      <c r="F14" s="1073"/>
      <c r="G14" s="1073"/>
      <c r="H14" s="1074"/>
    </row>
    <row r="15" spans="1:8">
      <c r="A15" s="33" t="s">
        <v>526</v>
      </c>
      <c r="B15" s="837"/>
      <c r="C15" s="837"/>
      <c r="D15" s="1078"/>
    </row>
    <row r="16" spans="1:8">
      <c r="A16" s="874"/>
      <c r="B16" s="837"/>
      <c r="C16" s="837"/>
      <c r="D16" s="837"/>
    </row>
    <row r="17" spans="1:5">
      <c r="A17" s="875"/>
      <c r="B17" s="837"/>
      <c r="C17" s="837"/>
      <c r="D17" s="837"/>
    </row>
    <row r="18" spans="1:5">
      <c r="A18" s="875"/>
      <c r="B18" s="837"/>
      <c r="C18" s="837"/>
      <c r="D18" s="837"/>
    </row>
    <row r="19" spans="1:5">
      <c r="A19" s="838" t="s">
        <v>988</v>
      </c>
      <c r="B19" s="837"/>
      <c r="C19" s="837"/>
      <c r="E19" s="694" t="s">
        <v>1582</v>
      </c>
    </row>
    <row r="20" spans="1:5">
      <c r="A20" s="522" t="s">
        <v>989</v>
      </c>
      <c r="B20" s="837"/>
      <c r="C20" s="837"/>
      <c r="E20" s="527" t="s">
        <v>1583</v>
      </c>
    </row>
    <row r="21" spans="1:5">
      <c r="A21" s="837"/>
      <c r="B21" s="13" t="s">
        <v>1397</v>
      </c>
      <c r="C21" s="837"/>
      <c r="D21" s="837"/>
    </row>
    <row r="22" spans="1:5" ht="24">
      <c r="A22" s="852" t="s">
        <v>958</v>
      </c>
      <c r="B22" s="853" t="s">
        <v>959</v>
      </c>
      <c r="C22" s="837"/>
      <c r="D22" s="837"/>
    </row>
    <row r="23" spans="1:5">
      <c r="A23" s="839" t="s">
        <v>950</v>
      </c>
      <c r="B23" s="840">
        <v>13372.049304365131</v>
      </c>
      <c r="C23" s="837"/>
      <c r="D23" s="837"/>
    </row>
    <row r="24" spans="1:5">
      <c r="A24" s="839" t="s">
        <v>951</v>
      </c>
      <c r="B24" s="840">
        <v>19779.334999999999</v>
      </c>
      <c r="C24" s="837"/>
      <c r="D24" s="837"/>
    </row>
    <row r="25" spans="1:5" ht="21.75">
      <c r="A25" s="850" t="s">
        <v>1006</v>
      </c>
      <c r="B25" s="842">
        <v>6407.2856956348696</v>
      </c>
      <c r="C25" s="837"/>
      <c r="D25" s="837"/>
    </row>
    <row r="26" spans="1:5">
      <c r="A26" s="839" t="s">
        <v>952</v>
      </c>
      <c r="B26" s="840">
        <v>4457.3497681217104</v>
      </c>
      <c r="C26" s="837"/>
      <c r="D26" s="837"/>
    </row>
    <row r="27" spans="1:5">
      <c r="A27" s="839" t="s">
        <v>962</v>
      </c>
      <c r="B27" s="840">
        <v>19779.334999999999</v>
      </c>
      <c r="C27" s="837"/>
      <c r="D27" s="837"/>
    </row>
    <row r="28" spans="1:5" ht="32.25">
      <c r="A28" s="850" t="s">
        <v>954</v>
      </c>
      <c r="B28" s="842">
        <v>15321.985231878292</v>
      </c>
      <c r="C28" s="837"/>
      <c r="D28" s="837"/>
    </row>
    <row r="29" spans="1:5" ht="22.5">
      <c r="A29" s="851" t="s">
        <v>955</v>
      </c>
      <c r="B29" s="840">
        <v>6131.7937443778619</v>
      </c>
      <c r="C29" s="837"/>
      <c r="D29" s="837"/>
    </row>
    <row r="30" spans="1:5">
      <c r="A30" s="839" t="s">
        <v>962</v>
      </c>
      <c r="B30" s="840">
        <v>19779.334999999999</v>
      </c>
      <c r="C30" s="837"/>
      <c r="D30" s="837"/>
    </row>
    <row r="31" spans="1:5" ht="32.25">
      <c r="A31" s="850" t="s">
        <v>956</v>
      </c>
      <c r="B31" s="842">
        <v>13647.541255622142</v>
      </c>
      <c r="C31" s="837"/>
      <c r="D31" s="837"/>
    </row>
    <row r="32" spans="1:5">
      <c r="A32" s="33" t="s">
        <v>526</v>
      </c>
      <c r="B32" s="837"/>
      <c r="C32" s="837"/>
      <c r="D32" s="837"/>
    </row>
    <row r="33" spans="1:4">
      <c r="A33" s="56" t="s">
        <v>1007</v>
      </c>
      <c r="B33" s="837"/>
      <c r="C33" s="837"/>
      <c r="D33" s="837"/>
    </row>
    <row r="34" spans="1:4">
      <c r="A34" s="874"/>
      <c r="B34" s="837"/>
      <c r="C34" s="837"/>
      <c r="D34" s="837"/>
    </row>
    <row r="35" spans="1:4">
      <c r="A35" s="875"/>
    </row>
    <row r="36" spans="1:4">
      <c r="A36" s="875"/>
    </row>
    <row r="37" spans="1:4">
      <c r="A37" s="838" t="s">
        <v>990</v>
      </c>
      <c r="B37" s="837"/>
      <c r="C37" s="837"/>
      <c r="D37" s="837"/>
    </row>
    <row r="38" spans="1:4">
      <c r="A38" s="522" t="s">
        <v>991</v>
      </c>
      <c r="B38" s="837"/>
      <c r="C38" s="837"/>
      <c r="D38" s="837"/>
    </row>
    <row r="39" spans="1:4">
      <c r="A39" s="837"/>
      <c r="C39" s="837"/>
      <c r="D39" s="13" t="s">
        <v>1397</v>
      </c>
    </row>
    <row r="40" spans="1:4" ht="78.75" customHeight="1">
      <c r="A40" s="861" t="s">
        <v>960</v>
      </c>
      <c r="B40" s="861" t="s">
        <v>935</v>
      </c>
      <c r="C40" s="1209" t="s">
        <v>343</v>
      </c>
      <c r="D40" s="1209"/>
    </row>
    <row r="41" spans="1:4" ht="22.5">
      <c r="A41" s="862"/>
      <c r="B41" s="876" t="s">
        <v>1414</v>
      </c>
      <c r="C41" s="863" t="s">
        <v>344</v>
      </c>
      <c r="D41" s="863" t="s">
        <v>345</v>
      </c>
    </row>
    <row r="42" spans="1:4">
      <c r="A42" s="839" t="s">
        <v>961</v>
      </c>
      <c r="B42" s="840">
        <v>1548.4789262724798</v>
      </c>
      <c r="C42" s="843">
        <v>0.30645825499786539</v>
      </c>
      <c r="D42" s="840">
        <v>363.22947773574896</v>
      </c>
    </row>
    <row r="43" spans="1:4">
      <c r="A43" s="839" t="s">
        <v>963</v>
      </c>
      <c r="B43" s="840">
        <v>393.19466321587362</v>
      </c>
      <c r="C43" s="843">
        <v>3.8435863260446679E-2</v>
      </c>
      <c r="D43" s="840">
        <v>14.553403676421711</v>
      </c>
    </row>
    <row r="44" spans="1:4">
      <c r="A44" s="839" t="s">
        <v>964</v>
      </c>
      <c r="B44" s="840">
        <v>256480.32417413231</v>
      </c>
      <c r="C44" s="843">
        <v>0.47173256484999015</v>
      </c>
      <c r="D44" s="840">
        <v>82209.311695533892</v>
      </c>
    </row>
    <row r="45" spans="1:4">
      <c r="A45" s="839" t="s">
        <v>965</v>
      </c>
      <c r="B45" s="840">
        <v>22032.731058464393</v>
      </c>
      <c r="C45" s="843">
        <v>6.1370399283521282E-2</v>
      </c>
      <c r="D45" s="840">
        <v>1273.9732550268757</v>
      </c>
    </row>
    <row r="46" spans="1:4">
      <c r="A46" s="839" t="s">
        <v>966</v>
      </c>
      <c r="B46" s="840">
        <v>46168.905796005041</v>
      </c>
      <c r="C46" s="843">
        <v>0.38559070461133205</v>
      </c>
      <c r="D46" s="840">
        <v>12848.167108633619</v>
      </c>
    </row>
    <row r="47" spans="1:4">
      <c r="A47" s="841" t="s">
        <v>978</v>
      </c>
      <c r="B47" s="844">
        <v>326623.63461809012</v>
      </c>
      <c r="C47" s="845">
        <v>0.42063148317924903</v>
      </c>
      <c r="D47" s="844">
        <v>96709.234940606548</v>
      </c>
    </row>
    <row r="48" spans="1:4">
      <c r="A48" s="33" t="s">
        <v>526</v>
      </c>
    </row>
    <row r="49" spans="1:5">
      <c r="E49" s="819" t="s">
        <v>957</v>
      </c>
    </row>
    <row r="50" spans="1:5">
      <c r="A50" s="874"/>
    </row>
    <row r="51" spans="1:5">
      <c r="A51" s="875"/>
    </row>
    <row r="54" spans="1:5">
      <c r="A54" s="611" t="s">
        <v>81</v>
      </c>
    </row>
    <row r="58" spans="1:5">
      <c r="E58" s="61" t="s">
        <v>1039</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zoomScaleNormal="100" workbookViewId="0"/>
  </sheetViews>
  <sheetFormatPr defaultRowHeight="15"/>
  <cols>
    <col min="1" max="1" width="39.140625" customWidth="1"/>
    <col min="2" max="2" width="23.28515625" style="261" bestFit="1" customWidth="1"/>
    <col min="3" max="4" width="11" bestFit="1" customWidth="1"/>
    <col min="5" max="5" width="10.7109375" customWidth="1"/>
    <col min="6" max="9" width="10" customWidth="1"/>
    <col min="10" max="10" width="10.85546875" customWidth="1"/>
    <col min="11" max="14" width="10" customWidth="1"/>
    <col min="15" max="15" width="10.85546875" customWidth="1"/>
    <col min="16" max="16" width="7.7109375" bestFit="1" customWidth="1"/>
    <col min="17" max="17" width="11.42578125" customWidth="1"/>
  </cols>
  <sheetData>
    <row r="1" spans="1:19" ht="18">
      <c r="A1" s="594" t="s">
        <v>87</v>
      </c>
      <c r="B1" s="594"/>
      <c r="C1" s="543"/>
      <c r="D1" s="543"/>
      <c r="E1" s="197"/>
      <c r="F1" s="197"/>
      <c r="G1" s="197"/>
      <c r="H1" s="197"/>
      <c r="I1" s="197"/>
      <c r="J1" s="197"/>
      <c r="K1" s="197"/>
      <c r="L1" s="197"/>
      <c r="M1" s="197"/>
      <c r="N1" s="197"/>
      <c r="O1" s="197"/>
      <c r="P1" s="197"/>
      <c r="Q1" s="197"/>
    </row>
    <row r="2" spans="1:19" ht="18">
      <c r="A2" s="595" t="s">
        <v>88</v>
      </c>
      <c r="B2" s="595"/>
      <c r="C2" s="543"/>
      <c r="D2" s="543"/>
      <c r="E2" s="197"/>
      <c r="F2" s="197"/>
      <c r="G2" s="197"/>
      <c r="H2" s="197"/>
      <c r="I2" s="197"/>
      <c r="J2" s="197"/>
      <c r="K2" s="197"/>
      <c r="L2" s="197"/>
      <c r="M2" s="197"/>
      <c r="N2" s="197"/>
      <c r="O2" s="197"/>
      <c r="P2" s="197"/>
      <c r="Q2" s="197"/>
    </row>
    <row r="3" spans="1:19" s="261" customFormat="1" ht="18">
      <c r="A3" s="544"/>
      <c r="B3" s="544"/>
      <c r="C3" s="543"/>
      <c r="D3" s="543"/>
      <c r="E3" s="197"/>
      <c r="F3" s="197"/>
      <c r="G3" s="197"/>
      <c r="H3" s="197"/>
      <c r="I3" s="197"/>
      <c r="J3" s="197"/>
      <c r="K3" s="197"/>
      <c r="L3" s="197"/>
      <c r="M3" s="197"/>
      <c r="N3" s="197"/>
      <c r="O3" s="197"/>
      <c r="P3" s="197"/>
      <c r="Q3" s="197"/>
    </row>
    <row r="4" spans="1:19" ht="12.6" customHeight="1">
      <c r="A4" s="148" t="s">
        <v>1673</v>
      </c>
      <c r="B4" s="148"/>
    </row>
    <row r="5" spans="1:19" ht="12.75" customHeight="1">
      <c r="A5" s="522" t="s">
        <v>1674</v>
      </c>
      <c r="B5" s="522"/>
      <c r="I5" s="52"/>
      <c r="K5" s="52"/>
    </row>
    <row r="6" spans="1:19" ht="12.75" customHeight="1">
      <c r="N6" s="980"/>
      <c r="O6" s="980"/>
      <c r="P6" s="980"/>
      <c r="Q6" s="24" t="s">
        <v>1415</v>
      </c>
    </row>
    <row r="7" spans="1:19" ht="24" customHeight="1">
      <c r="A7" s="955"/>
      <c r="B7" s="954"/>
      <c r="C7" s="1211" t="s">
        <v>515</v>
      </c>
      <c r="D7" s="1211"/>
      <c r="E7" s="1211"/>
      <c r="F7" s="1211"/>
      <c r="G7" s="1211"/>
      <c r="H7" s="1211" t="s">
        <v>516</v>
      </c>
      <c r="I7" s="1211"/>
      <c r="J7" s="1211"/>
      <c r="K7" s="1211"/>
      <c r="L7" s="1211"/>
      <c r="M7" s="1211" t="s">
        <v>517</v>
      </c>
      <c r="N7" s="1211"/>
      <c r="O7" s="1211"/>
      <c r="P7" s="1211"/>
      <c r="Q7" s="1211"/>
    </row>
    <row r="8" spans="1:19" ht="48" customHeight="1">
      <c r="A8" s="954" t="s">
        <v>1290</v>
      </c>
      <c r="B8" s="954" t="s">
        <v>1291</v>
      </c>
      <c r="C8" s="1212" t="s">
        <v>1426</v>
      </c>
      <c r="D8" s="1212"/>
      <c r="E8" s="1212"/>
      <c r="F8" s="1212" t="s">
        <v>518</v>
      </c>
      <c r="G8" s="1212"/>
      <c r="H8" s="1212" t="s">
        <v>1426</v>
      </c>
      <c r="I8" s="1212"/>
      <c r="J8" s="1212"/>
      <c r="K8" s="1212" t="s">
        <v>519</v>
      </c>
      <c r="L8" s="1212"/>
      <c r="M8" s="1212" t="s">
        <v>1426</v>
      </c>
      <c r="N8" s="1212"/>
      <c r="O8" s="1212"/>
      <c r="P8" s="1212" t="s">
        <v>519</v>
      </c>
      <c r="Q8" s="1212"/>
    </row>
    <row r="9" spans="1:19" ht="48">
      <c r="A9" s="955"/>
      <c r="B9" s="954"/>
      <c r="C9" s="798" t="s">
        <v>1675</v>
      </c>
      <c r="D9" s="798" t="s">
        <v>1676</v>
      </c>
      <c r="E9" s="381" t="s">
        <v>1677</v>
      </c>
      <c r="F9" s="798" t="s">
        <v>1675</v>
      </c>
      <c r="G9" s="798" t="s">
        <v>1676</v>
      </c>
      <c r="H9" s="798" t="s">
        <v>1675</v>
      </c>
      <c r="I9" s="798" t="s">
        <v>1676</v>
      </c>
      <c r="J9" s="1105" t="s">
        <v>1677</v>
      </c>
      <c r="K9" s="798" t="s">
        <v>1675</v>
      </c>
      <c r="L9" s="798" t="s">
        <v>1676</v>
      </c>
      <c r="M9" s="798" t="s">
        <v>1675</v>
      </c>
      <c r="N9" s="798" t="s">
        <v>1676</v>
      </c>
      <c r="O9" s="1105" t="s">
        <v>1677</v>
      </c>
      <c r="P9" s="798" t="s">
        <v>1675</v>
      </c>
      <c r="Q9" s="798" t="s">
        <v>1676</v>
      </c>
    </row>
    <row r="10" spans="1:19">
      <c r="A10" s="83" t="s">
        <v>1680</v>
      </c>
      <c r="B10" s="83" t="s">
        <v>1681</v>
      </c>
      <c r="C10" s="84">
        <v>62960.972249999999</v>
      </c>
      <c r="D10" s="84">
        <v>75653.680569999997</v>
      </c>
      <c r="E10" s="85">
        <v>120.15964472340244</v>
      </c>
      <c r="F10" s="86">
        <v>0.13949768755856948</v>
      </c>
      <c r="G10" s="87">
        <v>0.15040427552193164</v>
      </c>
      <c r="H10" s="84">
        <v>0</v>
      </c>
      <c r="I10" s="84">
        <v>0</v>
      </c>
      <c r="J10" s="85">
        <v>0</v>
      </c>
      <c r="K10" s="86">
        <v>0</v>
      </c>
      <c r="L10" s="87">
        <v>0</v>
      </c>
      <c r="M10" s="84">
        <v>62960.972249999999</v>
      </c>
      <c r="N10" s="84">
        <v>75653.680569999997</v>
      </c>
      <c r="O10" s="88">
        <v>120.15964472340244</v>
      </c>
      <c r="P10" s="89">
        <v>0.11377904403595074</v>
      </c>
      <c r="Q10" s="87">
        <v>0.12455151268110956</v>
      </c>
      <c r="R10" s="63"/>
    </row>
    <row r="11" spans="1:19">
      <c r="A11" s="83" t="s">
        <v>1682</v>
      </c>
      <c r="B11" s="83" t="s">
        <v>1683</v>
      </c>
      <c r="C11" s="84">
        <v>4946.5472499999996</v>
      </c>
      <c r="D11" s="84">
        <v>4975.2392499999996</v>
      </c>
      <c r="E11" s="85">
        <v>100.58004095685126</v>
      </c>
      <c r="F11" s="86">
        <v>1.0959676734887158E-2</v>
      </c>
      <c r="G11" s="87">
        <v>9.8910885670942649E-3</v>
      </c>
      <c r="H11" s="84">
        <v>14492.219590000001</v>
      </c>
      <c r="I11" s="84">
        <v>14548.656279999999</v>
      </c>
      <c r="J11" s="85">
        <v>100.38942751073785</v>
      </c>
      <c r="K11" s="86">
        <v>0.14205113567830832</v>
      </c>
      <c r="L11" s="87">
        <v>0.13934617384958817</v>
      </c>
      <c r="M11" s="84">
        <v>19438.76684</v>
      </c>
      <c r="N11" s="84">
        <v>19523.895530000002</v>
      </c>
      <c r="O11" s="88">
        <v>100.43793256383336</v>
      </c>
      <c r="P11" s="89">
        <v>3.5128496737801551E-2</v>
      </c>
      <c r="Q11" s="87">
        <v>3.2142926865791392E-2</v>
      </c>
      <c r="R11" s="63"/>
      <c r="S11" s="261"/>
    </row>
    <row r="12" spans="1:19">
      <c r="A12" s="83" t="s">
        <v>1684</v>
      </c>
      <c r="B12" s="83" t="s">
        <v>1685</v>
      </c>
      <c r="C12" s="84">
        <v>45506.831899999997</v>
      </c>
      <c r="D12" s="84">
        <v>51506.744200000001</v>
      </c>
      <c r="E12" s="85">
        <v>113.18464074401982</v>
      </c>
      <c r="F12" s="86">
        <v>0.10082591788703743</v>
      </c>
      <c r="G12" s="87">
        <v>0.10239864719769384</v>
      </c>
      <c r="H12" s="84">
        <v>13485.436760000001</v>
      </c>
      <c r="I12" s="84">
        <v>13707.264050000002</v>
      </c>
      <c r="J12" s="85">
        <v>101.64493960372107</v>
      </c>
      <c r="K12" s="86">
        <v>0.13218276158317627</v>
      </c>
      <c r="L12" s="87">
        <v>0.13128736857569848</v>
      </c>
      <c r="M12" s="84">
        <v>58992.268659999994</v>
      </c>
      <c r="N12" s="84">
        <v>65214.008249999999</v>
      </c>
      <c r="O12" s="88">
        <v>110.54670337541823</v>
      </c>
      <c r="P12" s="89">
        <v>0.10660705662223595</v>
      </c>
      <c r="Q12" s="87">
        <v>0.10736428570742647</v>
      </c>
      <c r="R12" s="63"/>
      <c r="S12" s="261"/>
    </row>
    <row r="13" spans="1:19">
      <c r="A13" s="83" t="s">
        <v>1686</v>
      </c>
      <c r="B13" s="83" t="s">
        <v>1687</v>
      </c>
      <c r="C13" s="84">
        <v>131253.38973999998</v>
      </c>
      <c r="D13" s="84">
        <v>139602.81346</v>
      </c>
      <c r="E13" s="85">
        <v>106.36130140070242</v>
      </c>
      <c r="F13" s="86">
        <v>0.29080784013708849</v>
      </c>
      <c r="G13" s="87">
        <v>0.27753917405045386</v>
      </c>
      <c r="H13" s="84">
        <v>11518.310109999999</v>
      </c>
      <c r="I13" s="84">
        <v>14648.232029999999</v>
      </c>
      <c r="J13" s="85">
        <v>127.17344723409258</v>
      </c>
      <c r="K13" s="87">
        <v>0.11290120343949606</v>
      </c>
      <c r="L13" s="87">
        <v>0.14029990452434318</v>
      </c>
      <c r="M13" s="84">
        <v>142771.69985</v>
      </c>
      <c r="N13" s="84">
        <v>154251.04549000002</v>
      </c>
      <c r="O13" s="88">
        <v>108.04035089030988</v>
      </c>
      <c r="P13" s="89">
        <v>0.25800788875716085</v>
      </c>
      <c r="Q13" s="87">
        <v>0.25394932412634824</v>
      </c>
      <c r="R13" s="63"/>
      <c r="S13" s="261"/>
    </row>
    <row r="14" spans="1:19">
      <c r="A14" s="83" t="s">
        <v>1688</v>
      </c>
      <c r="B14" s="83" t="s">
        <v>1689</v>
      </c>
      <c r="C14" s="84">
        <v>69930.752299999993</v>
      </c>
      <c r="D14" s="84">
        <v>76182.861180000007</v>
      </c>
      <c r="E14" s="85">
        <v>108.94042845868258</v>
      </c>
      <c r="F14" s="86">
        <v>0.15494008250612923</v>
      </c>
      <c r="G14" s="87">
        <v>0.15145631985959823</v>
      </c>
      <c r="H14" s="84">
        <v>0</v>
      </c>
      <c r="I14" s="84">
        <v>0</v>
      </c>
      <c r="J14" s="85">
        <v>0</v>
      </c>
      <c r="K14" s="86">
        <v>0</v>
      </c>
      <c r="L14" s="87">
        <v>0</v>
      </c>
      <c r="M14" s="84">
        <v>69930.752299999993</v>
      </c>
      <c r="N14" s="84">
        <v>76182.861180000007</v>
      </c>
      <c r="O14" s="88">
        <v>108.94042845868258</v>
      </c>
      <c r="P14" s="89">
        <v>0.12637438497320636</v>
      </c>
      <c r="Q14" s="87">
        <v>0.12542272271293384</v>
      </c>
      <c r="R14" s="63"/>
      <c r="S14" s="261"/>
    </row>
    <row r="15" spans="1:19">
      <c r="A15" s="83" t="s">
        <v>1690</v>
      </c>
      <c r="B15" s="83" t="s">
        <v>1691</v>
      </c>
      <c r="C15" s="84">
        <v>28574.368559999999</v>
      </c>
      <c r="D15" s="84">
        <v>34069.991569999998</v>
      </c>
      <c r="E15" s="85">
        <v>119.23270149770897</v>
      </c>
      <c r="F15" s="86">
        <v>6.3309987046241814E-2</v>
      </c>
      <c r="G15" s="87">
        <v>6.7733286213125327E-2</v>
      </c>
      <c r="H15" s="84">
        <v>11914.51353</v>
      </c>
      <c r="I15" s="84">
        <v>11465.680130000001</v>
      </c>
      <c r="J15" s="85">
        <v>96.232885221290275</v>
      </c>
      <c r="K15" s="86">
        <v>0.11678474559955726</v>
      </c>
      <c r="L15" s="87">
        <v>0.10981760967815984</v>
      </c>
      <c r="M15" s="84">
        <v>40488.882090000006</v>
      </c>
      <c r="N15" s="84">
        <v>45535.671700000006</v>
      </c>
      <c r="O15" s="88">
        <v>112.46463065782312</v>
      </c>
      <c r="P15" s="89">
        <v>7.3168919310716771E-2</v>
      </c>
      <c r="Q15" s="87">
        <v>7.4967096755295282E-2</v>
      </c>
      <c r="R15" s="63"/>
      <c r="S15" s="261"/>
    </row>
    <row r="16" spans="1:19">
      <c r="A16" s="83" t="s">
        <v>1692</v>
      </c>
      <c r="B16" s="83" t="s">
        <v>1693</v>
      </c>
      <c r="C16" s="84">
        <v>10210.07955</v>
      </c>
      <c r="D16" s="84">
        <v>11945.17757</v>
      </c>
      <c r="E16" s="85">
        <v>116.99397160916341</v>
      </c>
      <c r="F16" s="86">
        <v>2.2621672380766636E-2</v>
      </c>
      <c r="G16" s="87">
        <v>2.3747764350134089E-2</v>
      </c>
      <c r="H16" s="84">
        <v>11015.08518</v>
      </c>
      <c r="I16" s="84">
        <v>11991.941279999999</v>
      </c>
      <c r="J16" s="85">
        <v>108.86834812474868</v>
      </c>
      <c r="K16" s="86">
        <v>0.10796864825951089</v>
      </c>
      <c r="L16" s="87">
        <v>0.11485810800919774</v>
      </c>
      <c r="M16" s="84">
        <v>21225.16473</v>
      </c>
      <c r="N16" s="84">
        <v>23937.118850000003</v>
      </c>
      <c r="O16" s="88">
        <v>112.77706983431266</v>
      </c>
      <c r="P16" s="89">
        <v>3.8356760802482341E-2</v>
      </c>
      <c r="Q16" s="87">
        <v>3.9408583158573512E-2</v>
      </c>
      <c r="R16" s="63"/>
      <c r="S16" s="261"/>
    </row>
    <row r="17" spans="1:19">
      <c r="A17" s="83" t="s">
        <v>1694</v>
      </c>
      <c r="B17" s="83" t="s">
        <v>1695</v>
      </c>
      <c r="C17" s="84">
        <v>0</v>
      </c>
      <c r="D17" s="84">
        <v>0</v>
      </c>
      <c r="E17" s="85">
        <v>0</v>
      </c>
      <c r="F17" s="86">
        <v>0</v>
      </c>
      <c r="G17" s="87">
        <v>0</v>
      </c>
      <c r="H17" s="84">
        <v>2795.56288</v>
      </c>
      <c r="I17" s="84">
        <v>1789.4915600000002</v>
      </c>
      <c r="J17" s="85">
        <v>64.011851523797603</v>
      </c>
      <c r="K17" s="86">
        <v>2.7401798564944482E-2</v>
      </c>
      <c r="L17" s="87">
        <v>1.7139644873246727E-2</v>
      </c>
      <c r="M17" s="84">
        <v>2795.56288</v>
      </c>
      <c r="N17" s="84">
        <v>1789.4915600000002</v>
      </c>
      <c r="O17" s="88">
        <v>64.011851523797603</v>
      </c>
      <c r="P17" s="89">
        <v>5.0519625199845807E-3</v>
      </c>
      <c r="Q17" s="87">
        <v>2.9461075660668092E-3</v>
      </c>
      <c r="R17" s="63"/>
      <c r="S17" s="261"/>
    </row>
    <row r="18" spans="1:19">
      <c r="A18" s="83" t="s">
        <v>1696</v>
      </c>
      <c r="B18" s="83" t="s">
        <v>1697</v>
      </c>
      <c r="C18" s="84">
        <v>13060.70192</v>
      </c>
      <c r="D18" s="84">
        <v>16392.93173</v>
      </c>
      <c r="E18" s="85">
        <v>125.51340525502171</v>
      </c>
      <c r="F18" s="86">
        <v>2.8937572763288583E-2</v>
      </c>
      <c r="G18" s="87">
        <v>3.2590179379968477E-2</v>
      </c>
      <c r="H18" s="84">
        <v>0</v>
      </c>
      <c r="I18" s="84">
        <v>0</v>
      </c>
      <c r="J18" s="85">
        <v>0</v>
      </c>
      <c r="K18" s="86">
        <v>0</v>
      </c>
      <c r="L18" s="87">
        <v>0</v>
      </c>
      <c r="M18" s="84">
        <v>13060.70192</v>
      </c>
      <c r="N18" s="84">
        <v>16392.93173</v>
      </c>
      <c r="O18" s="88">
        <v>125.51340525502171</v>
      </c>
      <c r="P18" s="89">
        <v>2.3602465555892148E-2</v>
      </c>
      <c r="Q18" s="87">
        <v>2.6988302867306992E-2</v>
      </c>
      <c r="R18" s="63"/>
      <c r="S18" s="261"/>
    </row>
    <row r="19" spans="1:19">
      <c r="A19" s="83" t="s">
        <v>1698</v>
      </c>
      <c r="B19" s="83" t="s">
        <v>1699</v>
      </c>
      <c r="C19" s="84">
        <v>798.93048999999996</v>
      </c>
      <c r="D19" s="84">
        <v>750.23356999999999</v>
      </c>
      <c r="E19" s="85">
        <v>93.904736318174571</v>
      </c>
      <c r="F19" s="86">
        <v>1.7701276186222617E-3</v>
      </c>
      <c r="G19" s="87">
        <v>1.4915115261798346E-3</v>
      </c>
      <c r="H19" s="84">
        <v>0</v>
      </c>
      <c r="I19" s="84">
        <v>0</v>
      </c>
      <c r="J19" s="85">
        <v>0</v>
      </c>
      <c r="K19" s="86">
        <v>0</v>
      </c>
      <c r="L19" s="87">
        <v>0</v>
      </c>
      <c r="M19" s="84">
        <v>798.93048999999996</v>
      </c>
      <c r="N19" s="84">
        <v>750.23356999999999</v>
      </c>
      <c r="O19" s="88">
        <v>93.904736318174571</v>
      </c>
      <c r="P19" s="89">
        <v>1.4437761069258854E-3</v>
      </c>
      <c r="Q19" s="87">
        <v>1.2351378717283879E-3</v>
      </c>
      <c r="R19" s="63"/>
      <c r="S19" s="261"/>
    </row>
    <row r="20" spans="1:19">
      <c r="A20" s="83" t="s">
        <v>1700</v>
      </c>
      <c r="B20" s="83" t="s">
        <v>1701</v>
      </c>
      <c r="C20" s="84">
        <v>1631.5128999999999</v>
      </c>
      <c r="D20" s="84">
        <v>1978.4385199999999</v>
      </c>
      <c r="E20" s="85">
        <v>121.26404394350789</v>
      </c>
      <c r="F20" s="86">
        <v>3.6148151567334729E-3</v>
      </c>
      <c r="G20" s="87">
        <v>3.9332602197715213E-3</v>
      </c>
      <c r="H20" s="84">
        <v>9484.375109999999</v>
      </c>
      <c r="I20" s="84">
        <v>10535.56286</v>
      </c>
      <c r="J20" s="85">
        <v>111.08336329814354</v>
      </c>
      <c r="K20" s="86">
        <v>9.2964797228454091E-2</v>
      </c>
      <c r="L20" s="87">
        <v>0.10090900119147117</v>
      </c>
      <c r="M20" s="84">
        <v>11115.888010000001</v>
      </c>
      <c r="N20" s="84">
        <v>12514.001380000002</v>
      </c>
      <c r="O20" s="88">
        <v>112.57761295132012</v>
      </c>
      <c r="P20" s="89">
        <v>2.0087922187200451E-2</v>
      </c>
      <c r="Q20" s="87">
        <v>2.0602273277773097E-2</v>
      </c>
      <c r="R20" s="63"/>
      <c r="S20" s="261"/>
    </row>
    <row r="21" spans="1:19">
      <c r="A21" s="83" t="s">
        <v>1702</v>
      </c>
      <c r="B21" s="83" t="s">
        <v>1703</v>
      </c>
      <c r="C21" s="84">
        <v>27725.502049999999</v>
      </c>
      <c r="D21" s="84">
        <v>27374.571210000002</v>
      </c>
      <c r="E21" s="85">
        <v>98.734266959829512</v>
      </c>
      <c r="F21" s="86">
        <v>6.1429220105084663E-2</v>
      </c>
      <c r="G21" s="87">
        <v>5.4422369401499408E-2</v>
      </c>
      <c r="H21" s="84">
        <v>2676.1760899999999</v>
      </c>
      <c r="I21" s="84">
        <v>2665.1160299999997</v>
      </c>
      <c r="J21" s="85">
        <v>99.586721515025559</v>
      </c>
      <c r="K21" s="85">
        <v>2.623158243627156E-2</v>
      </c>
      <c r="L21" s="87">
        <v>2.5526324527731865E-2</v>
      </c>
      <c r="M21" s="84">
        <v>30401.67814</v>
      </c>
      <c r="N21" s="84">
        <v>30039.687239999999</v>
      </c>
      <c r="O21" s="88">
        <v>98.809306189174734</v>
      </c>
      <c r="P21" s="89">
        <v>5.4939969194294981E-2</v>
      </c>
      <c r="Q21" s="87">
        <v>4.9455472067185709E-2</v>
      </c>
      <c r="R21" s="63"/>
      <c r="S21" s="261"/>
    </row>
    <row r="22" spans="1:19">
      <c r="A22" s="83" t="s">
        <v>1704</v>
      </c>
      <c r="B22" s="83" t="s">
        <v>1705</v>
      </c>
      <c r="C22" s="84">
        <v>23334.063170000001</v>
      </c>
      <c r="D22" s="84">
        <v>28386.304940000002</v>
      </c>
      <c r="E22" s="85">
        <v>121.65178748849681</v>
      </c>
      <c r="F22" s="86">
        <v>5.16994534429316E-2</v>
      </c>
      <c r="G22" s="87">
        <v>5.6433759693885172E-2</v>
      </c>
      <c r="H22" s="84">
        <v>7163.59951</v>
      </c>
      <c r="I22" s="84">
        <v>7941.9049699999996</v>
      </c>
      <c r="J22" s="85">
        <v>110.86472602095535</v>
      </c>
      <c r="K22" s="85">
        <v>7.0216811139284768E-2</v>
      </c>
      <c r="L22" s="87">
        <v>7.6067098524271987E-2</v>
      </c>
      <c r="M22" s="84">
        <v>30497.662680000001</v>
      </c>
      <c r="N22" s="84">
        <v>36328.209909999998</v>
      </c>
      <c r="O22" s="88">
        <v>119.11801337426293</v>
      </c>
      <c r="P22" s="89">
        <v>5.5113426318814378E-2</v>
      </c>
      <c r="Q22" s="87">
        <v>5.9808504532714434E-2</v>
      </c>
      <c r="R22" s="63"/>
      <c r="S22" s="261"/>
    </row>
    <row r="23" spans="1:19">
      <c r="A23" s="83" t="s">
        <v>1706</v>
      </c>
      <c r="B23" s="83" t="s">
        <v>1707</v>
      </c>
      <c r="C23" s="84">
        <v>31406.964039999999</v>
      </c>
      <c r="D23" s="84">
        <v>34183.206200000001</v>
      </c>
      <c r="E23" s="85">
        <v>108.8395750587805</v>
      </c>
      <c r="F23" s="86">
        <v>6.9585946662619191E-2</v>
      </c>
      <c r="G23" s="87">
        <v>6.7958364018664189E-2</v>
      </c>
      <c r="H23" s="84">
        <v>15172.67821</v>
      </c>
      <c r="I23" s="84">
        <v>15112.72243</v>
      </c>
      <c r="J23" s="85">
        <v>99.604843791121297</v>
      </c>
      <c r="K23" s="85">
        <v>0.1487209159112681</v>
      </c>
      <c r="L23" s="87">
        <v>0.14474876624629079</v>
      </c>
      <c r="M23" s="84">
        <v>46579.642249999997</v>
      </c>
      <c r="N23" s="84">
        <v>49295.928630000002</v>
      </c>
      <c r="O23" s="88">
        <v>105.8314882828453</v>
      </c>
      <c r="P23" s="89">
        <v>8.4175751697379189E-2</v>
      </c>
      <c r="Q23" s="87">
        <v>8.1157749809746202E-2</v>
      </c>
      <c r="R23" s="63"/>
      <c r="S23" s="261"/>
    </row>
    <row r="24" spans="1:19" s="261" customFormat="1">
      <c r="A24" s="83" t="s">
        <v>1708</v>
      </c>
      <c r="B24" s="83" t="s">
        <v>1709</v>
      </c>
      <c r="C24" s="84">
        <v>0</v>
      </c>
      <c r="D24" s="84">
        <v>0</v>
      </c>
      <c r="E24" s="85">
        <v>0</v>
      </c>
      <c r="F24" s="86">
        <v>0</v>
      </c>
      <c r="G24" s="87">
        <v>0</v>
      </c>
      <c r="H24" s="84">
        <v>2303.1885899999997</v>
      </c>
      <c r="I24" s="84">
        <v>0</v>
      </c>
      <c r="J24" s="85">
        <v>0</v>
      </c>
      <c r="K24" s="85">
        <v>2.2575600159728298E-2</v>
      </c>
      <c r="L24" s="87">
        <v>0</v>
      </c>
      <c r="M24" s="84">
        <v>2303.1885899999997</v>
      </c>
      <c r="N24" s="84">
        <v>0</v>
      </c>
      <c r="O24" s="88">
        <v>0</v>
      </c>
      <c r="P24" s="89">
        <v>4.1621751799537894E-3</v>
      </c>
      <c r="Q24" s="87">
        <v>0</v>
      </c>
      <c r="R24" s="63"/>
    </row>
    <row r="25" spans="1:19" ht="18.75" customHeight="1">
      <c r="A25" s="1091" t="s">
        <v>520</v>
      </c>
      <c r="B25" s="382"/>
      <c r="C25" s="383">
        <v>451340.61611999996</v>
      </c>
      <c r="D25" s="383">
        <v>503002.19397000008</v>
      </c>
      <c r="E25" s="384">
        <v>111.44625057104646</v>
      </c>
      <c r="F25" s="385">
        <v>1</v>
      </c>
      <c r="G25" s="386">
        <v>1</v>
      </c>
      <c r="H25" s="387">
        <v>102021.14555999999</v>
      </c>
      <c r="I25" s="383">
        <v>104406.57162</v>
      </c>
      <c r="J25" s="384">
        <v>102.33816827571016</v>
      </c>
      <c r="K25" s="385">
        <v>1</v>
      </c>
      <c r="L25" s="386">
        <v>1</v>
      </c>
      <c r="M25" s="388">
        <v>553361.76168</v>
      </c>
      <c r="N25" s="389">
        <v>607408.76559000008</v>
      </c>
      <c r="O25" s="390">
        <v>109.76702903104724</v>
      </c>
      <c r="P25" s="391">
        <v>1</v>
      </c>
      <c r="Q25" s="386">
        <v>1</v>
      </c>
      <c r="S25" s="261" t="str">
        <f t="shared" ref="S25:S26" si="0">IF(A25=R25,"OK","")</f>
        <v/>
      </c>
    </row>
    <row r="26" spans="1:19" ht="12.75" customHeight="1">
      <c r="A26" s="33" t="s">
        <v>521</v>
      </c>
      <c r="B26" s="33"/>
      <c r="S26" s="261" t="str">
        <f t="shared" si="0"/>
        <v/>
      </c>
    </row>
    <row r="27" spans="1:19" ht="12.75" customHeight="1">
      <c r="N27" s="76"/>
    </row>
    <row r="28" spans="1:19" ht="12.75" customHeight="1">
      <c r="A28" s="1082" t="s">
        <v>1429</v>
      </c>
      <c r="B28" s="286"/>
    </row>
    <row r="29" spans="1:19" ht="12.75" customHeight="1">
      <c r="A29" s="1083" t="s">
        <v>1430</v>
      </c>
      <c r="B29" s="870"/>
    </row>
    <row r="30" spans="1:19">
      <c r="A30" s="545"/>
      <c r="B30" s="950"/>
    </row>
    <row r="31" spans="1:19" ht="12.75" customHeight="1">
      <c r="A31" s="1098"/>
      <c r="B31" s="545"/>
    </row>
    <row r="32" spans="1:19" ht="12.75" customHeight="1">
      <c r="A32" s="50"/>
      <c r="B32" s="871"/>
    </row>
    <row r="33" spans="1:2" ht="12.75" customHeight="1">
      <c r="A33" s="871"/>
      <c r="B33" s="871"/>
    </row>
    <row r="34" spans="1:2" ht="12.75" customHeight="1">
      <c r="A34" s="611" t="s">
        <v>81</v>
      </c>
    </row>
    <row r="35" spans="1:2" ht="12.75" customHeight="1">
      <c r="B35" s="611"/>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1040</v>
      </c>
    </row>
    <row r="102" spans="1:2">
      <c r="A102" s="641"/>
      <c r="B102" s="641"/>
    </row>
    <row r="104" spans="1:2">
      <c r="A104" s="642"/>
      <c r="B104" s="642"/>
    </row>
    <row r="106" spans="1:2">
      <c r="A106" s="642"/>
      <c r="B106" s="642"/>
    </row>
    <row r="108" spans="1:2">
      <c r="A108" s="642"/>
      <c r="B108" s="642"/>
    </row>
    <row r="110" spans="1:2">
      <c r="A110" s="642"/>
      <c r="B110" s="642"/>
    </row>
    <row r="112" spans="1:2">
      <c r="A112" s="642"/>
      <c r="B112" s="642"/>
    </row>
    <row r="114" spans="1:2">
      <c r="A114" s="642"/>
      <c r="B114" s="642"/>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993</v>
      </c>
    </row>
    <row r="2" spans="1:1">
      <c r="A2" s="1"/>
    </row>
    <row r="3" spans="1:1">
      <c r="A3" s="658" t="s">
        <v>614</v>
      </c>
    </row>
    <row r="4" spans="1:1">
      <c r="A4" s="628"/>
    </row>
    <row r="5" spans="1:1">
      <c r="A5" s="807" t="s">
        <v>752</v>
      </c>
    </row>
    <row r="6" spans="1:1">
      <c r="A6" s="808" t="s">
        <v>924</v>
      </c>
    </row>
    <row r="7" spans="1:1">
      <c r="A7" s="807" t="s">
        <v>632</v>
      </c>
    </row>
    <row r="8" spans="1:1">
      <c r="A8" s="808" t="s">
        <v>633</v>
      </c>
    </row>
    <row r="9" spans="1:1">
      <c r="A9" s="807" t="s">
        <v>721</v>
      </c>
    </row>
    <row r="10" spans="1:1">
      <c r="A10" s="808" t="s">
        <v>722</v>
      </c>
    </row>
    <row r="11" spans="1:1">
      <c r="A11" s="807" t="s">
        <v>634</v>
      </c>
    </row>
    <row r="12" spans="1:1" s="261" customFormat="1">
      <c r="A12" s="808" t="s">
        <v>762</v>
      </c>
    </row>
    <row r="13" spans="1:1">
      <c r="A13" s="807" t="s">
        <v>725</v>
      </c>
    </row>
    <row r="14" spans="1:1">
      <c r="A14" s="808" t="s">
        <v>925</v>
      </c>
    </row>
    <row r="15" spans="1:1">
      <c r="A15" s="807" t="s">
        <v>636</v>
      </c>
    </row>
    <row r="16" spans="1:1">
      <c r="A16" s="808" t="s">
        <v>926</v>
      </c>
    </row>
    <row r="17" spans="1:2">
      <c r="A17" s="807" t="s">
        <v>637</v>
      </c>
    </row>
    <row r="18" spans="1:2">
      <c r="A18" s="808" t="s">
        <v>638</v>
      </c>
      <c r="B18" s="150"/>
    </row>
    <row r="19" spans="1:2">
      <c r="A19" s="807" t="s">
        <v>639</v>
      </c>
      <c r="B19" s="549"/>
    </row>
    <row r="20" spans="1:2">
      <c r="A20" s="808" t="s">
        <v>640</v>
      </c>
      <c r="B20" s="338"/>
    </row>
    <row r="21" spans="1:2">
      <c r="A21" s="807" t="s">
        <v>641</v>
      </c>
      <c r="B21" s="150"/>
    </row>
    <row r="22" spans="1:2">
      <c r="A22" s="808" t="s">
        <v>909</v>
      </c>
      <c r="B22" s="549"/>
    </row>
    <row r="23" spans="1:2">
      <c r="A23" s="807" t="s">
        <v>642</v>
      </c>
      <c r="B23" s="150"/>
    </row>
    <row r="24" spans="1:2">
      <c r="A24" s="808" t="s">
        <v>910</v>
      </c>
      <c r="B24" s="549"/>
    </row>
    <row r="25" spans="1:2">
      <c r="A25" s="807" t="s">
        <v>771</v>
      </c>
      <c r="B25" s="306"/>
    </row>
    <row r="26" spans="1:2">
      <c r="A26" s="808" t="s">
        <v>927</v>
      </c>
      <c r="B26" s="554"/>
    </row>
    <row r="27" spans="1:2">
      <c r="A27" s="807" t="s">
        <v>645</v>
      </c>
      <c r="B27" s="136"/>
    </row>
    <row r="28" spans="1:2">
      <c r="A28" s="808" t="s">
        <v>644</v>
      </c>
      <c r="B28" s="525"/>
    </row>
    <row r="29" spans="1:2">
      <c r="A29" s="807" t="s">
        <v>723</v>
      </c>
      <c r="B29" s="151"/>
    </row>
    <row r="30" spans="1:2">
      <c r="A30" s="808" t="s">
        <v>928</v>
      </c>
      <c r="B30" s="552"/>
    </row>
    <row r="31" spans="1:2">
      <c r="A31" s="807" t="s">
        <v>647</v>
      </c>
      <c r="B31" s="150"/>
    </row>
    <row r="32" spans="1:2">
      <c r="A32" s="808" t="s">
        <v>913</v>
      </c>
      <c r="B32" s="549"/>
    </row>
    <row r="33" spans="1:2">
      <c r="A33" s="807" t="s">
        <v>648</v>
      </c>
      <c r="B33" s="136"/>
    </row>
    <row r="34" spans="1:2">
      <c r="A34" s="808" t="s">
        <v>914</v>
      </c>
      <c r="B34" s="525"/>
    </row>
    <row r="35" spans="1:2">
      <c r="A35" s="807" t="s">
        <v>724</v>
      </c>
      <c r="B35" s="136"/>
    </row>
    <row r="36" spans="1:2">
      <c r="A36" s="808" t="s">
        <v>929</v>
      </c>
      <c r="B36" s="525"/>
    </row>
    <row r="37" spans="1:2">
      <c r="A37" s="807" t="s">
        <v>649</v>
      </c>
      <c r="B37" s="150"/>
    </row>
    <row r="38" spans="1:2">
      <c r="A38" s="808" t="s">
        <v>915</v>
      </c>
      <c r="B38" s="551"/>
    </row>
    <row r="39" spans="1:2">
      <c r="A39" s="807" t="s">
        <v>1051</v>
      </c>
      <c r="B39" s="152"/>
    </row>
    <row r="40" spans="1:2">
      <c r="A40" s="808" t="s">
        <v>1052</v>
      </c>
      <c r="B40" s="551"/>
    </row>
    <row r="41" spans="1:2">
      <c r="A41" s="807" t="s">
        <v>1053</v>
      </c>
      <c r="B41" s="151"/>
    </row>
    <row r="42" spans="1:2">
      <c r="A42" s="808" t="s">
        <v>1054</v>
      </c>
      <c r="B42" s="525"/>
    </row>
    <row r="43" spans="1:2">
      <c r="A43" s="807" t="s">
        <v>1055</v>
      </c>
      <c r="B43" s="151"/>
    </row>
    <row r="44" spans="1:2">
      <c r="A44" s="808" t="s">
        <v>1056</v>
      </c>
      <c r="B44" s="525"/>
    </row>
    <row r="45" spans="1:2" s="261" customFormat="1">
      <c r="A45" s="807" t="s">
        <v>1057</v>
      </c>
      <c r="B45" s="525"/>
    </row>
    <row r="46" spans="1:2" s="261" customFormat="1">
      <c r="A46" s="808" t="s">
        <v>916</v>
      </c>
      <c r="B46" s="525"/>
    </row>
    <row r="47" spans="1:2" s="261" customFormat="1">
      <c r="A47" s="807" t="s">
        <v>1031</v>
      </c>
      <c r="B47" s="525"/>
    </row>
    <row r="48" spans="1:2" s="261" customFormat="1">
      <c r="A48" s="808" t="s">
        <v>1032</v>
      </c>
      <c r="B48" s="525"/>
    </row>
    <row r="49" spans="1:5" s="261" customFormat="1">
      <c r="A49" s="807" t="s">
        <v>1034</v>
      </c>
      <c r="B49" s="525"/>
    </row>
    <row r="50" spans="1:5" s="261" customFormat="1">
      <c r="A50" s="808" t="s">
        <v>1035</v>
      </c>
      <c r="B50" s="525"/>
    </row>
    <row r="51" spans="1:5" s="261" customFormat="1">
      <c r="A51" s="807" t="s">
        <v>1058</v>
      </c>
      <c r="B51" s="525"/>
    </row>
    <row r="52" spans="1:5" s="261" customFormat="1">
      <c r="A52" s="808" t="s">
        <v>1059</v>
      </c>
      <c r="B52" s="525"/>
    </row>
    <row r="53" spans="1:5">
      <c r="A53" s="630"/>
      <c r="B53" s="549"/>
    </row>
    <row r="54" spans="1:5">
      <c r="A54" s="638" t="s">
        <v>615</v>
      </c>
      <c r="B54" s="136"/>
    </row>
    <row r="55" spans="1:5">
      <c r="A55" s="629"/>
      <c r="B55" s="525"/>
    </row>
    <row r="56" spans="1:5">
      <c r="A56" s="809" t="s">
        <v>83</v>
      </c>
      <c r="B56" s="153"/>
    </row>
    <row r="57" spans="1:5">
      <c r="A57" s="810" t="s">
        <v>84</v>
      </c>
      <c r="B57" s="525"/>
    </row>
    <row r="58" spans="1:5" ht="15" customHeight="1">
      <c r="A58" s="854" t="s">
        <v>650</v>
      </c>
      <c r="C58" s="733"/>
      <c r="D58" s="58"/>
      <c r="E58" s="58"/>
    </row>
    <row r="59" spans="1:5">
      <c r="A59" s="810" t="s">
        <v>726</v>
      </c>
      <c r="C59" s="734"/>
    </row>
    <row r="60" spans="1:5">
      <c r="A60" s="854" t="s">
        <v>652</v>
      </c>
      <c r="C60" s="734"/>
    </row>
    <row r="61" spans="1:5">
      <c r="A61" s="810" t="s">
        <v>727</v>
      </c>
      <c r="C61" s="734"/>
    </row>
    <row r="62" spans="1:5">
      <c r="A62" s="854" t="s">
        <v>85</v>
      </c>
    </row>
    <row r="63" spans="1:5">
      <c r="A63" s="810" t="s">
        <v>86</v>
      </c>
    </row>
    <row r="64" spans="1:5">
      <c r="A64" s="854" t="s">
        <v>654</v>
      </c>
    </row>
    <row r="65" spans="1:1">
      <c r="A65" s="810" t="s">
        <v>728</v>
      </c>
    </row>
    <row r="66" spans="1:1">
      <c r="A66" s="854" t="s">
        <v>656</v>
      </c>
    </row>
    <row r="67" spans="1:1">
      <c r="A67" s="810" t="s">
        <v>729</v>
      </c>
    </row>
    <row r="68" spans="1:1" s="261" customFormat="1">
      <c r="A68" s="854" t="s">
        <v>933</v>
      </c>
    </row>
    <row r="69" spans="1:1" s="261" customFormat="1">
      <c r="A69" s="810" t="s">
        <v>934</v>
      </c>
    </row>
    <row r="70" spans="1:1" s="261" customFormat="1">
      <c r="A70" s="854" t="s">
        <v>983</v>
      </c>
    </row>
    <row r="71" spans="1:1" s="261" customFormat="1">
      <c r="A71" s="810" t="s">
        <v>984</v>
      </c>
    </row>
    <row r="72" spans="1:1" s="261" customFormat="1">
      <c r="A72" s="854" t="s">
        <v>986</v>
      </c>
    </row>
    <row r="73" spans="1:1" s="261" customFormat="1">
      <c r="A73" s="810" t="s">
        <v>987</v>
      </c>
    </row>
    <row r="74" spans="1:1" s="261" customFormat="1">
      <c r="A74" s="854" t="s">
        <v>988</v>
      </c>
    </row>
    <row r="75" spans="1:1" s="261" customFormat="1">
      <c r="A75" s="810" t="s">
        <v>989</v>
      </c>
    </row>
    <row r="76" spans="1:1" s="261" customFormat="1">
      <c r="A76" s="854" t="s">
        <v>990</v>
      </c>
    </row>
    <row r="77" spans="1:1" s="261" customFormat="1">
      <c r="A77" s="810" t="s">
        <v>991</v>
      </c>
    </row>
    <row r="78" spans="1:1">
      <c r="A78" s="629"/>
    </row>
    <row r="79" spans="1:1">
      <c r="A79" s="639" t="s">
        <v>616</v>
      </c>
    </row>
    <row r="80" spans="1:1">
      <c r="A80" s="631"/>
    </row>
    <row r="81" spans="1:1">
      <c r="A81" s="856" t="s">
        <v>1472</v>
      </c>
    </row>
    <row r="82" spans="1:1">
      <c r="A82" s="857" t="s">
        <v>1471</v>
      </c>
    </row>
    <row r="83" spans="1:1">
      <c r="A83" s="856" t="s">
        <v>730</v>
      </c>
    </row>
    <row r="84" spans="1:1">
      <c r="A84" s="857" t="s">
        <v>731</v>
      </c>
    </row>
    <row r="85" spans="1:1">
      <c r="A85" s="632"/>
    </row>
    <row r="86" spans="1:1">
      <c r="A86" s="640" t="s">
        <v>617</v>
      </c>
    </row>
    <row r="87" spans="1:1">
      <c r="A87" s="633"/>
    </row>
    <row r="88" spans="1:1">
      <c r="A88" s="812" t="s">
        <v>658</v>
      </c>
    </row>
    <row r="89" spans="1:1">
      <c r="A89" s="855" t="s">
        <v>659</v>
      </c>
    </row>
    <row r="90" spans="1:1" s="261" customFormat="1">
      <c r="A90" s="812" t="s">
        <v>660</v>
      </c>
    </row>
    <row r="91" spans="1:1" s="261" customFormat="1">
      <c r="A91" s="855" t="s">
        <v>661</v>
      </c>
    </row>
    <row r="92" spans="1:1">
      <c r="A92" s="812" t="s">
        <v>884</v>
      </c>
    </row>
    <row r="93" spans="1:1">
      <c r="A93" s="855" t="s">
        <v>885</v>
      </c>
    </row>
    <row r="94" spans="1:1">
      <c r="A94" s="812" t="s">
        <v>892</v>
      </c>
    </row>
    <row r="95" spans="1:1">
      <c r="A95" s="855" t="s">
        <v>893</v>
      </c>
    </row>
    <row r="96" spans="1:1">
      <c r="A96" s="812" t="s">
        <v>894</v>
      </c>
    </row>
    <row r="97" spans="1:5">
      <c r="A97" s="855" t="s">
        <v>895</v>
      </c>
    </row>
    <row r="98" spans="1:5">
      <c r="A98" s="812" t="s">
        <v>896</v>
      </c>
    </row>
    <row r="99" spans="1:5">
      <c r="A99" s="855" t="s">
        <v>897</v>
      </c>
    </row>
    <row r="100" spans="1:5">
      <c r="A100" s="812" t="s">
        <v>898</v>
      </c>
    </row>
    <row r="101" spans="1:5">
      <c r="A101" s="855" t="s">
        <v>899</v>
      </c>
    </row>
    <row r="102" spans="1:5" s="261" customFormat="1">
      <c r="A102" s="812" t="s">
        <v>1018</v>
      </c>
    </row>
    <row r="103" spans="1:5" s="261" customFormat="1">
      <c r="A103" s="855" t="s">
        <v>1019</v>
      </c>
    </row>
    <row r="104" spans="1:5">
      <c r="A104" s="634"/>
    </row>
    <row r="105" spans="1:5" s="261" customFormat="1">
      <c r="A105" s="735" t="s">
        <v>735</v>
      </c>
    </row>
    <row r="106" spans="1:5" s="261" customFormat="1">
      <c r="A106" s="634"/>
    </row>
    <row r="107" spans="1:5" s="261" customFormat="1">
      <c r="A107" s="858" t="s">
        <v>665</v>
      </c>
      <c r="E107" s="148"/>
    </row>
    <row r="108" spans="1:5" s="261" customFormat="1">
      <c r="A108" s="855" t="s">
        <v>666</v>
      </c>
      <c r="E108" s="148"/>
    </row>
    <row r="109" spans="1:5" s="261" customFormat="1">
      <c r="A109" s="858" t="s">
        <v>667</v>
      </c>
      <c r="E109" s="148"/>
    </row>
    <row r="110" spans="1:5" s="261" customFormat="1">
      <c r="A110" s="855" t="s">
        <v>668</v>
      </c>
      <c r="E110" s="148"/>
    </row>
    <row r="111" spans="1:5" s="261" customFormat="1">
      <c r="A111" s="858" t="s">
        <v>669</v>
      </c>
      <c r="E111" s="148"/>
    </row>
    <row r="112" spans="1:5" s="261" customFormat="1">
      <c r="A112" s="855" t="s">
        <v>670</v>
      </c>
      <c r="E112" s="712"/>
    </row>
    <row r="113" spans="1:5" s="261" customFormat="1">
      <c r="A113" s="858" t="s">
        <v>859</v>
      </c>
      <c r="E113" s="712"/>
    </row>
    <row r="114" spans="1:5" s="261" customFormat="1">
      <c r="A114" s="855" t="s">
        <v>860</v>
      </c>
      <c r="E114" s="712"/>
    </row>
    <row r="115" spans="1:5" s="261" customFormat="1">
      <c r="A115" s="634"/>
      <c r="E115" s="712"/>
    </row>
    <row r="116" spans="1:5">
      <c r="A116" s="657" t="s">
        <v>732</v>
      </c>
      <c r="E116" s="148"/>
    </row>
    <row r="117" spans="1:5">
      <c r="A117" s="631"/>
      <c r="E117" s="712"/>
    </row>
    <row r="118" spans="1:5">
      <c r="A118" s="859" t="s">
        <v>736</v>
      </c>
    </row>
    <row r="119" spans="1:5">
      <c r="A119" s="855" t="s">
        <v>737</v>
      </c>
    </row>
    <row r="120" spans="1:5">
      <c r="A120" s="859" t="s">
        <v>738</v>
      </c>
    </row>
    <row r="121" spans="1:5">
      <c r="A121" s="855" t="s">
        <v>739</v>
      </c>
      <c r="C121" s="643"/>
    </row>
    <row r="122" spans="1:5">
      <c r="A122" s="859" t="s">
        <v>704</v>
      </c>
    </row>
    <row r="123" spans="1:5">
      <c r="A123" s="855" t="s">
        <v>705</v>
      </c>
    </row>
    <row r="124" spans="1:5">
      <c r="A124" s="859" t="s">
        <v>740</v>
      </c>
    </row>
    <row r="125" spans="1:5">
      <c r="A125" s="855" t="s">
        <v>741</v>
      </c>
    </row>
    <row r="126" spans="1:5">
      <c r="A126" s="859" t="s">
        <v>742</v>
      </c>
    </row>
    <row r="127" spans="1:5">
      <c r="A127" s="855" t="s">
        <v>743</v>
      </c>
    </row>
    <row r="128" spans="1:5">
      <c r="A128" s="859" t="s">
        <v>744</v>
      </c>
    </row>
    <row r="129" spans="1:1">
      <c r="A129" s="855" t="s">
        <v>812</v>
      </c>
    </row>
    <row r="130" spans="1:1">
      <c r="A130" s="859" t="s">
        <v>711</v>
      </c>
    </row>
    <row r="131" spans="1:1">
      <c r="A131" s="855" t="s">
        <v>808</v>
      </c>
    </row>
    <row r="132" spans="1:1">
      <c r="A132" s="859" t="s">
        <v>712</v>
      </c>
    </row>
    <row r="133" spans="1:1">
      <c r="A133" s="855" t="s">
        <v>810</v>
      </c>
    </row>
    <row r="134" spans="1:1">
      <c r="A134" s="859" t="s">
        <v>713</v>
      </c>
    </row>
    <row r="135" spans="1:1">
      <c r="A135" s="855" t="s">
        <v>745</v>
      </c>
    </row>
    <row r="136" spans="1:1">
      <c r="A136" s="859" t="s">
        <v>746</v>
      </c>
    </row>
    <row r="137" spans="1:1">
      <c r="A137" s="855" t="s">
        <v>747</v>
      </c>
    </row>
    <row r="138" spans="1:1">
      <c r="A138" s="859" t="s">
        <v>748</v>
      </c>
    </row>
    <row r="139" spans="1:1">
      <c r="A139" s="855" t="s">
        <v>749</v>
      </c>
    </row>
    <row r="140" spans="1:1">
      <c r="A140" s="859" t="s">
        <v>750</v>
      </c>
    </row>
    <row r="141" spans="1:1">
      <c r="A141" s="855" t="s">
        <v>751</v>
      </c>
    </row>
    <row r="142" spans="1:1">
      <c r="A142" s="644"/>
    </row>
    <row r="143" spans="1:1">
      <c r="A143" s="645" t="s">
        <v>733</v>
      </c>
    </row>
    <row r="144" spans="1:1">
      <c r="A144" s="634"/>
    </row>
    <row r="145" spans="1:1">
      <c r="A145" s="860" t="s">
        <v>679</v>
      </c>
    </row>
    <row r="146" spans="1:1">
      <c r="A146" s="855" t="s">
        <v>680</v>
      </c>
    </row>
    <row r="147" spans="1:1">
      <c r="A147" s="860" t="s">
        <v>681</v>
      </c>
    </row>
    <row r="148" spans="1:1">
      <c r="A148" s="855" t="s">
        <v>682</v>
      </c>
    </row>
    <row r="149" spans="1:1">
      <c r="A149" s="860" t="s">
        <v>683</v>
      </c>
    </row>
    <row r="150" spans="1:1">
      <c r="A150" s="855" t="s">
        <v>684</v>
      </c>
    </row>
    <row r="151" spans="1:1">
      <c r="A151" s="860" t="s">
        <v>685</v>
      </c>
    </row>
    <row r="152" spans="1:1">
      <c r="A152" s="855" t="s">
        <v>992</v>
      </c>
    </row>
    <row r="153" spans="1:1">
      <c r="A153" s="860" t="s">
        <v>686</v>
      </c>
    </row>
    <row r="154" spans="1:1">
      <c r="A154" s="855" t="s">
        <v>687</v>
      </c>
    </row>
    <row r="155" spans="1:1">
      <c r="A155" s="860" t="s">
        <v>688</v>
      </c>
    </row>
    <row r="156" spans="1:1">
      <c r="A156" s="855" t="s">
        <v>689</v>
      </c>
    </row>
    <row r="157" spans="1:1">
      <c r="A157" s="860" t="s">
        <v>690</v>
      </c>
    </row>
    <row r="158" spans="1:1">
      <c r="A158" s="855" t="s">
        <v>691</v>
      </c>
    </row>
    <row r="159" spans="1:1" s="261" customFormat="1">
      <c r="A159" s="860" t="s">
        <v>822</v>
      </c>
    </row>
    <row r="160" spans="1:1" s="261" customFormat="1">
      <c r="A160" s="855" t="s">
        <v>823</v>
      </c>
    </row>
    <row r="161" spans="1:8">
      <c r="A161" s="646"/>
    </row>
    <row r="162" spans="1:8">
      <c r="A162" s="627" t="s">
        <v>734</v>
      </c>
    </row>
    <row r="163" spans="1:8">
      <c r="A163" s="188"/>
      <c r="B163" s="188"/>
      <c r="C163" s="188"/>
      <c r="D163" s="188"/>
      <c r="E163" s="188"/>
    </row>
    <row r="164" spans="1:8">
      <c r="A164" s="62" t="s">
        <v>694</v>
      </c>
    </row>
    <row r="165" spans="1:8">
      <c r="A165" s="855" t="s">
        <v>695</v>
      </c>
    </row>
    <row r="166" spans="1:8">
      <c r="A166" s="62" t="s">
        <v>696</v>
      </c>
    </row>
    <row r="167" spans="1:8">
      <c r="A167" s="855" t="s">
        <v>697</v>
      </c>
      <c r="H167" s="234"/>
    </row>
    <row r="168" spans="1:8">
      <c r="A168" s="62" t="s">
        <v>698</v>
      </c>
    </row>
    <row r="169" spans="1:8">
      <c r="A169" s="855" t="s">
        <v>699</v>
      </c>
      <c r="F169" s="62"/>
    </row>
    <row r="170" spans="1:8">
      <c r="A170" s="62" t="s">
        <v>700</v>
      </c>
    </row>
    <row r="171" spans="1:8">
      <c r="A171" s="855" t="s">
        <v>701</v>
      </c>
    </row>
    <row r="172" spans="1:8">
      <c r="A172" s="62" t="s">
        <v>702</v>
      </c>
    </row>
    <row r="173" spans="1:8" s="261" customFormat="1">
      <c r="A173" s="855" t="s">
        <v>703</v>
      </c>
    </row>
    <row r="174" spans="1:8">
      <c r="A174" s="62" t="s">
        <v>827</v>
      </c>
    </row>
    <row r="175" spans="1:8" s="261" customFormat="1">
      <c r="A175" s="855" t="s">
        <v>828</v>
      </c>
    </row>
    <row r="176" spans="1:8" s="261" customFormat="1">
      <c r="A176" s="635"/>
    </row>
    <row r="177" spans="1:1">
      <c r="A177" s="636"/>
    </row>
    <row r="178" spans="1:1">
      <c r="A178" s="25" t="s">
        <v>4</v>
      </c>
    </row>
    <row r="179" spans="1:1">
      <c r="A179" s="637" t="s">
        <v>5</v>
      </c>
    </row>
    <row r="180" spans="1:1">
      <c r="A180" s="63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6.140625" customWidth="1"/>
    <col min="5" max="5" width="12.42578125" bestFit="1" customWidth="1"/>
    <col min="6" max="6" width="12.140625" customWidth="1"/>
  </cols>
  <sheetData>
    <row r="1" spans="1:8">
      <c r="A1" s="147" t="s">
        <v>1678</v>
      </c>
      <c r="F1" s="197"/>
    </row>
    <row r="2" spans="1:8">
      <c r="A2" s="542" t="s">
        <v>1679</v>
      </c>
    </row>
    <row r="3" spans="1:8" ht="12.75" customHeight="1"/>
    <row r="4" spans="1:8" ht="12.75" customHeight="1">
      <c r="B4" s="797"/>
      <c r="C4" s="796"/>
      <c r="D4" s="796"/>
      <c r="E4" s="796"/>
      <c r="F4" s="24" t="s">
        <v>1428</v>
      </c>
    </row>
    <row r="5" spans="1:8">
      <c r="A5" s="1213" t="s">
        <v>483</v>
      </c>
      <c r="B5" s="1213" t="s">
        <v>484</v>
      </c>
      <c r="C5" s="1214" t="s">
        <v>862</v>
      </c>
      <c r="D5" s="1214"/>
      <c r="E5" s="1215" t="s">
        <v>863</v>
      </c>
      <c r="F5" s="1215"/>
    </row>
    <row r="6" spans="1:8" ht="65.25">
      <c r="A6" s="1213"/>
      <c r="B6" s="1213"/>
      <c r="C6" s="392" t="s">
        <v>485</v>
      </c>
      <c r="D6" s="392" t="s">
        <v>1427</v>
      </c>
      <c r="E6" s="392" t="s">
        <v>486</v>
      </c>
      <c r="F6" s="392" t="s">
        <v>487</v>
      </c>
    </row>
    <row r="7" spans="1:8" ht="22.5">
      <c r="A7" s="90">
        <v>1</v>
      </c>
      <c r="B7" s="91" t="s">
        <v>488</v>
      </c>
      <c r="C7" s="877">
        <v>1022300</v>
      </c>
      <c r="D7" s="877">
        <v>23775.170790000007</v>
      </c>
      <c r="E7" s="877">
        <v>4677</v>
      </c>
      <c r="F7" s="877">
        <v>4367.1841199999999</v>
      </c>
      <c r="G7" s="52"/>
    </row>
    <row r="8" spans="1:8" ht="22.5">
      <c r="A8" s="90">
        <v>2</v>
      </c>
      <c r="B8" s="91" t="s">
        <v>490</v>
      </c>
      <c r="C8" s="877">
        <v>281055</v>
      </c>
      <c r="D8" s="877">
        <v>43748.610870000004</v>
      </c>
      <c r="E8" s="877">
        <v>2721663</v>
      </c>
      <c r="F8" s="877">
        <v>29291.47985</v>
      </c>
      <c r="G8" s="52"/>
    </row>
    <row r="9" spans="1:8" ht="22.5">
      <c r="A9" s="90">
        <v>3</v>
      </c>
      <c r="B9" s="91" t="s">
        <v>489</v>
      </c>
      <c r="C9" s="877">
        <v>294257</v>
      </c>
      <c r="D9" s="877">
        <v>95215.49573000001</v>
      </c>
      <c r="E9" s="877">
        <v>47293</v>
      </c>
      <c r="F9" s="877">
        <v>59520.510200000004</v>
      </c>
      <c r="G9" s="52"/>
    </row>
    <row r="10" spans="1:8" ht="22.5">
      <c r="A10" s="90">
        <v>4</v>
      </c>
      <c r="B10" s="91" t="s">
        <v>491</v>
      </c>
      <c r="C10" s="877">
        <v>27</v>
      </c>
      <c r="D10" s="877">
        <v>357.57198000000005</v>
      </c>
      <c r="E10" s="877">
        <v>95</v>
      </c>
      <c r="F10" s="877">
        <v>357.74621999999999</v>
      </c>
    </row>
    <row r="11" spans="1:8" ht="22.5">
      <c r="A11" s="90">
        <v>5</v>
      </c>
      <c r="B11" s="91" t="s">
        <v>492</v>
      </c>
      <c r="C11" s="877">
        <v>86</v>
      </c>
      <c r="D11" s="877">
        <v>463.87380000000007</v>
      </c>
      <c r="E11" s="877">
        <v>5</v>
      </c>
      <c r="F11" s="185">
        <v>60.153719999999993</v>
      </c>
    </row>
    <row r="12" spans="1:8" ht="22.5">
      <c r="A12" s="90">
        <v>6</v>
      </c>
      <c r="B12" s="91" t="s">
        <v>493</v>
      </c>
      <c r="C12" s="877">
        <v>6989</v>
      </c>
      <c r="D12" s="877">
        <v>10183.23054</v>
      </c>
      <c r="E12" s="877">
        <v>516</v>
      </c>
      <c r="F12" s="877">
        <v>5453.0244299999986</v>
      </c>
    </row>
    <row r="13" spans="1:8" ht="22.5">
      <c r="A13" s="90">
        <v>7</v>
      </c>
      <c r="B13" s="91" t="s">
        <v>494</v>
      </c>
      <c r="C13" s="877">
        <v>7786</v>
      </c>
      <c r="D13" s="877">
        <v>2426.4717099999998</v>
      </c>
      <c r="E13" s="877">
        <v>671</v>
      </c>
      <c r="F13" s="877">
        <v>806.63292000000001</v>
      </c>
    </row>
    <row r="14" spans="1:8" ht="22.5">
      <c r="A14" s="90">
        <v>8</v>
      </c>
      <c r="B14" s="91" t="s">
        <v>495</v>
      </c>
      <c r="C14" s="877">
        <v>279271</v>
      </c>
      <c r="D14" s="877">
        <v>47174.56927</v>
      </c>
      <c r="E14" s="877">
        <v>10359</v>
      </c>
      <c r="F14" s="877">
        <v>28212.34748</v>
      </c>
      <c r="H14" s="261"/>
    </row>
    <row r="15" spans="1:8" ht="22.5">
      <c r="A15" s="90">
        <v>9</v>
      </c>
      <c r="B15" s="91" t="s">
        <v>496</v>
      </c>
      <c r="C15" s="877">
        <v>283342</v>
      </c>
      <c r="D15" s="877">
        <v>38206.597069999996</v>
      </c>
      <c r="E15" s="877">
        <v>19781</v>
      </c>
      <c r="F15" s="877">
        <v>19456.889520000001</v>
      </c>
    </row>
    <row r="16" spans="1:8" ht="22.5">
      <c r="A16" s="90">
        <v>10</v>
      </c>
      <c r="B16" s="91" t="s">
        <v>497</v>
      </c>
      <c r="C16" s="877">
        <v>1212112</v>
      </c>
      <c r="D16" s="877">
        <v>184044.63430000001</v>
      </c>
      <c r="E16" s="877">
        <v>47119</v>
      </c>
      <c r="F16" s="877">
        <v>111390.21489999999</v>
      </c>
    </row>
    <row r="17" spans="1:6" ht="22.5">
      <c r="A17" s="90">
        <v>11</v>
      </c>
      <c r="B17" s="91" t="s">
        <v>498</v>
      </c>
      <c r="C17" s="877">
        <v>1097</v>
      </c>
      <c r="D17" s="877">
        <v>292.29845</v>
      </c>
      <c r="E17" s="877">
        <v>1</v>
      </c>
      <c r="F17" s="877">
        <v>4.4008599999999998</v>
      </c>
    </row>
    <row r="18" spans="1:6" ht="22.5">
      <c r="A18" s="90">
        <v>12</v>
      </c>
      <c r="B18" s="91" t="s">
        <v>499</v>
      </c>
      <c r="C18" s="877">
        <v>14070</v>
      </c>
      <c r="D18" s="877">
        <v>1371.08583</v>
      </c>
      <c r="E18" s="877">
        <v>108</v>
      </c>
      <c r="F18" s="877">
        <v>484.25670000000002</v>
      </c>
    </row>
    <row r="19" spans="1:6" ht="22.5">
      <c r="A19" s="90">
        <v>13</v>
      </c>
      <c r="B19" s="91" t="s">
        <v>500</v>
      </c>
      <c r="C19" s="877">
        <v>135859</v>
      </c>
      <c r="D19" s="877">
        <v>30232.319070000001</v>
      </c>
      <c r="E19" s="877">
        <v>3525</v>
      </c>
      <c r="F19" s="877">
        <v>7842.8514100000002</v>
      </c>
    </row>
    <row r="20" spans="1:6" ht="22.5">
      <c r="A20" s="90">
        <v>14</v>
      </c>
      <c r="B20" s="91" t="s">
        <v>501</v>
      </c>
      <c r="C20" s="877">
        <v>13065</v>
      </c>
      <c r="D20" s="877">
        <v>5808.7835100000011</v>
      </c>
      <c r="E20" s="877">
        <v>360</v>
      </c>
      <c r="F20" s="877">
        <v>-2193.02556</v>
      </c>
    </row>
    <row r="21" spans="1:6" ht="22.5">
      <c r="A21" s="90">
        <v>15</v>
      </c>
      <c r="B21" s="91" t="s">
        <v>502</v>
      </c>
      <c r="C21" s="877">
        <v>661</v>
      </c>
      <c r="D21" s="877">
        <v>569.30253000000005</v>
      </c>
      <c r="E21" s="877">
        <v>141</v>
      </c>
      <c r="F21" s="877">
        <v>119.63938</v>
      </c>
    </row>
    <row r="22" spans="1:6" ht="22.5">
      <c r="A22" s="90">
        <v>16</v>
      </c>
      <c r="B22" s="91" t="s">
        <v>503</v>
      </c>
      <c r="C22" s="877">
        <v>126145</v>
      </c>
      <c r="D22" s="877">
        <v>9720.7323799999995</v>
      </c>
      <c r="E22" s="877">
        <v>2316</v>
      </c>
      <c r="F22" s="877">
        <v>3648.7723099999998</v>
      </c>
    </row>
    <row r="23" spans="1:6" ht="22.5">
      <c r="A23" s="90">
        <v>17</v>
      </c>
      <c r="B23" s="91" t="s">
        <v>504</v>
      </c>
      <c r="C23" s="877">
        <v>5052</v>
      </c>
      <c r="D23" s="877">
        <v>160.66709</v>
      </c>
      <c r="E23" s="877">
        <v>1</v>
      </c>
      <c r="F23" s="877">
        <v>17.807780000000001</v>
      </c>
    </row>
    <row r="24" spans="1:6" ht="22.5">
      <c r="A24" s="90">
        <v>18</v>
      </c>
      <c r="B24" s="91" t="s">
        <v>505</v>
      </c>
      <c r="C24" s="877">
        <v>424512</v>
      </c>
      <c r="D24" s="877">
        <v>9250.7790400000013</v>
      </c>
      <c r="E24" s="877">
        <v>131627</v>
      </c>
      <c r="F24" s="877">
        <v>4727.9388499999995</v>
      </c>
    </row>
    <row r="25" spans="1:6" ht="22.5">
      <c r="A25" s="90">
        <v>19</v>
      </c>
      <c r="B25" s="91" t="s">
        <v>506</v>
      </c>
      <c r="C25" s="877">
        <v>755717</v>
      </c>
      <c r="D25" s="877">
        <v>85417.23113</v>
      </c>
      <c r="E25" s="877">
        <v>23657</v>
      </c>
      <c r="F25" s="877">
        <v>135727.12492999999</v>
      </c>
    </row>
    <row r="26" spans="1:6" ht="22.5">
      <c r="A26" s="90">
        <v>20</v>
      </c>
      <c r="B26" s="91" t="s">
        <v>507</v>
      </c>
      <c r="C26" s="877">
        <v>2910</v>
      </c>
      <c r="D26" s="877">
        <v>359.60682000000003</v>
      </c>
      <c r="E26" s="877">
        <v>1329</v>
      </c>
      <c r="F26" s="877">
        <v>965.46071999999992</v>
      </c>
    </row>
    <row r="27" spans="1:6" ht="33.75">
      <c r="A27" s="90">
        <v>21</v>
      </c>
      <c r="B27" s="91" t="s">
        <v>508</v>
      </c>
      <c r="C27" s="877">
        <v>503223</v>
      </c>
      <c r="D27" s="877">
        <v>5536.0821600000008</v>
      </c>
      <c r="E27" s="877">
        <v>653</v>
      </c>
      <c r="F27" s="877">
        <v>678.52891999999997</v>
      </c>
    </row>
    <row r="28" spans="1:6" ht="22.5">
      <c r="A28" s="90">
        <v>22</v>
      </c>
      <c r="B28" s="91" t="s">
        <v>509</v>
      </c>
      <c r="C28" s="877">
        <v>1499</v>
      </c>
      <c r="D28" s="877">
        <v>97.148119999999992</v>
      </c>
      <c r="E28" s="877">
        <v>69</v>
      </c>
      <c r="F28" s="877">
        <v>400.52224999999999</v>
      </c>
    </row>
    <row r="29" spans="1:6" ht="45">
      <c r="A29" s="90">
        <v>23</v>
      </c>
      <c r="B29" s="91" t="s">
        <v>510</v>
      </c>
      <c r="C29" s="877">
        <v>77118</v>
      </c>
      <c r="D29" s="877">
        <v>12996.50339</v>
      </c>
      <c r="E29" s="877">
        <v>5252</v>
      </c>
      <c r="F29" s="877">
        <v>35553.355640000002</v>
      </c>
    </row>
    <row r="30" spans="1:6" ht="22.5">
      <c r="A30" s="90">
        <v>24</v>
      </c>
      <c r="B30" s="91" t="s">
        <v>511</v>
      </c>
      <c r="C30" s="877">
        <v>0</v>
      </c>
      <c r="D30" s="877">
        <v>0</v>
      </c>
      <c r="E30" s="877">
        <v>0</v>
      </c>
      <c r="F30" s="877">
        <v>0</v>
      </c>
    </row>
    <row r="31" spans="1:6" ht="22.5">
      <c r="A31" s="90">
        <v>25</v>
      </c>
      <c r="B31" s="91" t="s">
        <v>512</v>
      </c>
      <c r="C31" s="877">
        <v>0</v>
      </c>
      <c r="D31" s="877">
        <v>0</v>
      </c>
      <c r="E31" s="877">
        <v>0</v>
      </c>
      <c r="F31" s="877">
        <v>0</v>
      </c>
    </row>
    <row r="32" spans="1:6" ht="22.5">
      <c r="A32" s="395"/>
      <c r="B32" s="396" t="s">
        <v>513</v>
      </c>
      <c r="C32" s="878">
        <v>4107686</v>
      </c>
      <c r="D32" s="878">
        <v>503002.19396999996</v>
      </c>
      <c r="E32" s="878">
        <v>2990258</v>
      </c>
      <c r="F32" s="878">
        <v>273568.82509000006</v>
      </c>
    </row>
    <row r="33" spans="1:7" ht="22.5">
      <c r="A33" s="395"/>
      <c r="B33" s="396" t="s">
        <v>514</v>
      </c>
      <c r="C33" s="878">
        <v>1340467</v>
      </c>
      <c r="D33" s="878">
        <v>104406.57162</v>
      </c>
      <c r="E33" s="878">
        <v>30960</v>
      </c>
      <c r="F33" s="878">
        <v>173324.99246000001</v>
      </c>
    </row>
    <row r="34" spans="1:7">
      <c r="A34" s="393"/>
      <c r="B34" s="394" t="s">
        <v>276</v>
      </c>
      <c r="C34" s="879">
        <v>5448153</v>
      </c>
      <c r="D34" s="879">
        <v>607408.76558999997</v>
      </c>
      <c r="E34" s="879">
        <v>3021218</v>
      </c>
      <c r="F34" s="879">
        <v>446893.81755000004</v>
      </c>
    </row>
    <row r="35" spans="1:7" ht="12.75" customHeight="1">
      <c r="A35" s="33" t="s">
        <v>482</v>
      </c>
      <c r="F35" s="261"/>
    </row>
    <row r="36" spans="1:7" ht="12.75" customHeight="1">
      <c r="G36" s="76"/>
    </row>
    <row r="37" spans="1:7" s="1072" customFormat="1" ht="12.75" customHeight="1">
      <c r="A37" s="286" t="s">
        <v>1431</v>
      </c>
      <c r="G37" s="76"/>
    </row>
    <row r="38" spans="1:7" s="1072" customFormat="1" ht="12.75" customHeight="1">
      <c r="A38" s="1084" t="s">
        <v>1432</v>
      </c>
      <c r="G38" s="76"/>
    </row>
    <row r="39" spans="1:7" ht="12.75" customHeight="1"/>
    <row r="40" spans="1:7" ht="12.75" customHeight="1">
      <c r="A40" s="611" t="s">
        <v>81</v>
      </c>
      <c r="F40" s="34" t="s">
        <v>1041</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6" t="s">
        <v>89</v>
      </c>
      <c r="B1" s="197"/>
      <c r="C1" s="197"/>
      <c r="D1" s="197"/>
      <c r="E1" s="197"/>
      <c r="F1" s="197"/>
      <c r="G1" s="197"/>
    </row>
    <row r="2" spans="1:7">
      <c r="A2" s="597" t="s">
        <v>90</v>
      </c>
      <c r="B2" s="197"/>
      <c r="C2" s="197"/>
      <c r="D2" s="197"/>
      <c r="E2" s="197"/>
      <c r="F2" s="197"/>
      <c r="G2" s="197"/>
    </row>
    <row r="3" spans="1:7" s="261" customFormat="1">
      <c r="A3" s="541"/>
      <c r="B3" s="197"/>
      <c r="C3" s="197"/>
      <c r="D3" s="197"/>
      <c r="E3" s="197"/>
      <c r="F3" s="197"/>
      <c r="G3" s="197"/>
    </row>
    <row r="4" spans="1:7" ht="12.75" customHeight="1">
      <c r="A4" s="23" t="s">
        <v>658</v>
      </c>
    </row>
    <row r="5" spans="1:7" ht="12.75" customHeight="1">
      <c r="A5" s="523" t="s">
        <v>659</v>
      </c>
      <c r="B5" s="197"/>
    </row>
    <row r="6" spans="1:7" ht="53.25" customHeight="1">
      <c r="A6" s="801" t="s">
        <v>1400</v>
      </c>
      <c r="B6" s="1216" t="s">
        <v>465</v>
      </c>
      <c r="C6" s="1217"/>
      <c r="D6" s="1218"/>
      <c r="E6" s="1216" t="s">
        <v>838</v>
      </c>
      <c r="F6" s="1217"/>
      <c r="G6" s="1218"/>
    </row>
    <row r="7" spans="1:7" s="261" customFormat="1">
      <c r="A7" s="1219" t="s">
        <v>848</v>
      </c>
      <c r="B7" s="404" t="str">
        <f>Naslovnica!A20</f>
        <v>Travanj 2024.</v>
      </c>
      <c r="C7" s="1220" t="s">
        <v>849</v>
      </c>
      <c r="D7" s="1222" t="s">
        <v>844</v>
      </c>
      <c r="E7" s="404" t="str">
        <f>$B$7</f>
        <v>Travanj 2024.</v>
      </c>
      <c r="F7" s="1220" t="s">
        <v>849</v>
      </c>
      <c r="G7" s="1222" t="s">
        <v>844</v>
      </c>
    </row>
    <row r="8" spans="1:7" s="261" customFormat="1">
      <c r="A8" s="1219"/>
      <c r="B8" s="787" t="str">
        <f>Naslovnica!A24</f>
        <v>April 2024</v>
      </c>
      <c r="C8" s="1221"/>
      <c r="D8" s="1219"/>
      <c r="E8" s="787" t="str">
        <f>$B$8</f>
        <v>April 2024</v>
      </c>
      <c r="F8" s="1221"/>
      <c r="G8" s="1219"/>
    </row>
    <row r="9" spans="1:7" ht="25.5">
      <c r="A9" s="241" t="s">
        <v>469</v>
      </c>
      <c r="B9" s="249">
        <v>23000504.280000001</v>
      </c>
      <c r="C9" s="245">
        <v>123319725.43000001</v>
      </c>
      <c r="D9" s="252">
        <v>-0.40935018728119088</v>
      </c>
      <c r="E9" s="249">
        <v>34181</v>
      </c>
      <c r="F9" s="244">
        <v>209950.90000000002</v>
      </c>
      <c r="G9" s="255">
        <v>-0.10840004486562482</v>
      </c>
    </row>
    <row r="10" spans="1:7">
      <c r="A10" s="92" t="s">
        <v>471</v>
      </c>
      <c r="B10" s="250">
        <v>18084239.800000001</v>
      </c>
      <c r="C10" s="190">
        <v>104690907.67</v>
      </c>
      <c r="D10" s="253">
        <v>-0.45231543870282065</v>
      </c>
      <c r="E10" s="250">
        <v>34181</v>
      </c>
      <c r="F10" s="191">
        <v>176770.2</v>
      </c>
      <c r="G10" s="253">
        <v>5.629363847944143</v>
      </c>
    </row>
    <row r="11" spans="1:7">
      <c r="A11" s="92" t="s">
        <v>470</v>
      </c>
      <c r="B11" s="250">
        <v>1992972.74</v>
      </c>
      <c r="C11" s="190">
        <v>9284836.8399999999</v>
      </c>
      <c r="D11" s="253">
        <v>-0.44755272558358583</v>
      </c>
      <c r="E11" s="250">
        <v>0</v>
      </c>
      <c r="F11" s="191">
        <v>33180.699999999997</v>
      </c>
      <c r="G11" s="253">
        <v>-1</v>
      </c>
    </row>
    <row r="12" spans="1:7">
      <c r="A12" s="92" t="s">
        <v>472</v>
      </c>
      <c r="B12" s="250" t="s">
        <v>139</v>
      </c>
      <c r="C12" s="191" t="s">
        <v>139</v>
      </c>
      <c r="D12" s="254" t="s">
        <v>139</v>
      </c>
      <c r="E12" s="250" t="s">
        <v>139</v>
      </c>
      <c r="F12" s="191" t="s">
        <v>139</v>
      </c>
      <c r="G12" s="253" t="s">
        <v>139</v>
      </c>
    </row>
    <row r="13" spans="1:7">
      <c r="A13" s="92" t="s">
        <v>1601</v>
      </c>
      <c r="B13" s="250">
        <v>330534.5</v>
      </c>
      <c r="C13" s="191">
        <v>872818.49</v>
      </c>
      <c r="D13" s="254">
        <v>0.48098893209619531</v>
      </c>
      <c r="E13" s="250" t="s">
        <v>139</v>
      </c>
      <c r="F13" s="191" t="s">
        <v>139</v>
      </c>
      <c r="G13" s="253" t="s">
        <v>139</v>
      </c>
    </row>
    <row r="14" spans="1:7">
      <c r="A14" s="92" t="s">
        <v>473</v>
      </c>
      <c r="B14" s="250" t="s">
        <v>139</v>
      </c>
      <c r="C14" s="191" t="s">
        <v>139</v>
      </c>
      <c r="D14" s="254" t="s">
        <v>139</v>
      </c>
      <c r="E14" s="250" t="s">
        <v>139</v>
      </c>
      <c r="F14" s="191" t="s">
        <v>139</v>
      </c>
      <c r="G14" s="253" t="s">
        <v>139</v>
      </c>
    </row>
    <row r="15" spans="1:7" s="261" customFormat="1">
      <c r="A15" s="92" t="s">
        <v>1014</v>
      </c>
      <c r="B15" s="250">
        <v>2592757.2400000002</v>
      </c>
      <c r="C15" s="191">
        <v>8471162.4299999997</v>
      </c>
      <c r="D15" s="254">
        <v>0.2400476689684643</v>
      </c>
      <c r="E15" s="250" t="s">
        <v>139</v>
      </c>
      <c r="F15" s="191" t="s">
        <v>139</v>
      </c>
      <c r="G15" s="253" t="s">
        <v>139</v>
      </c>
    </row>
    <row r="16" spans="1:7">
      <c r="A16" s="880" t="s">
        <v>1010</v>
      </c>
      <c r="B16" s="881">
        <v>3662440</v>
      </c>
      <c r="C16" s="882">
        <v>19817628.949999999</v>
      </c>
      <c r="D16" s="883">
        <v>-0.64950536597414221</v>
      </c>
      <c r="E16" s="250" t="s">
        <v>139</v>
      </c>
      <c r="F16" s="191" t="s">
        <v>139</v>
      </c>
      <c r="G16" s="253" t="s">
        <v>139</v>
      </c>
    </row>
    <row r="17" spans="1:10">
      <c r="A17" s="880" t="s">
        <v>1011</v>
      </c>
      <c r="B17" s="881" t="s">
        <v>139</v>
      </c>
      <c r="C17" s="882" t="s">
        <v>139</v>
      </c>
      <c r="D17" s="883" t="s">
        <v>139</v>
      </c>
      <c r="E17" s="250" t="s">
        <v>139</v>
      </c>
      <c r="F17" s="191" t="s">
        <v>139</v>
      </c>
      <c r="G17" s="253" t="s">
        <v>139</v>
      </c>
    </row>
    <row r="18" spans="1:10" ht="18.75" customHeight="1">
      <c r="A18" s="397" t="s">
        <v>474</v>
      </c>
      <c r="B18" s="398">
        <v>26662944.280000001</v>
      </c>
      <c r="C18" s="399">
        <v>143137354.38</v>
      </c>
      <c r="D18" s="400">
        <v>-0.46015898022245083</v>
      </c>
      <c r="E18" s="398">
        <v>34181</v>
      </c>
      <c r="F18" s="757">
        <v>209950.90000000002</v>
      </c>
      <c r="G18" s="400">
        <v>-0.10840004486562482</v>
      </c>
      <c r="J18" s="76"/>
    </row>
    <row r="19" spans="1:10" ht="15" customHeight="1">
      <c r="A19" s="1223" t="s">
        <v>847</v>
      </c>
      <c r="B19" s="401" t="str">
        <f>B7</f>
        <v>Travanj 2024.</v>
      </c>
      <c r="C19" s="1221" t="s">
        <v>849</v>
      </c>
      <c r="D19" s="1219" t="s">
        <v>844</v>
      </c>
      <c r="E19" s="788" t="str">
        <f>E7</f>
        <v>Travanj 2024.</v>
      </c>
      <c r="F19" s="1221" t="s">
        <v>849</v>
      </c>
      <c r="G19" s="1219" t="s">
        <v>844</v>
      </c>
    </row>
    <row r="20" spans="1:10" s="261" customFormat="1">
      <c r="A20" s="1223"/>
      <c r="B20" s="787" t="str">
        <f>B8</f>
        <v>April 2024</v>
      </c>
      <c r="C20" s="1221"/>
      <c r="D20" s="1219"/>
      <c r="E20" s="790" t="str">
        <f>E8</f>
        <v>April 2024</v>
      </c>
      <c r="F20" s="1221"/>
      <c r="G20" s="1219"/>
    </row>
    <row r="21" spans="1:10" ht="25.5">
      <c r="A21" s="242" t="s">
        <v>475</v>
      </c>
      <c r="B21" s="249">
        <v>4396671</v>
      </c>
      <c r="C21" s="244">
        <v>16545638.689999999</v>
      </c>
      <c r="D21" s="255">
        <v>-0.23177311464168493</v>
      </c>
      <c r="E21" s="249">
        <v>152</v>
      </c>
      <c r="F21" s="244">
        <v>251367</v>
      </c>
      <c r="G21" s="255">
        <v>-0.99939206079392062</v>
      </c>
    </row>
    <row r="22" spans="1:10">
      <c r="A22" s="92" t="s">
        <v>471</v>
      </c>
      <c r="B22" s="250">
        <v>1040892</v>
      </c>
      <c r="C22" s="191">
        <v>4617426</v>
      </c>
      <c r="D22" s="253">
        <v>-0.28610286946466568</v>
      </c>
      <c r="E22" s="250">
        <v>152</v>
      </c>
      <c r="F22" s="191">
        <v>1367</v>
      </c>
      <c r="G22" s="253">
        <v>5.08</v>
      </c>
    </row>
    <row r="23" spans="1:10">
      <c r="A23" s="92" t="s">
        <v>470</v>
      </c>
      <c r="B23" s="250">
        <v>2888166</v>
      </c>
      <c r="C23" s="191">
        <v>10618013.689999999</v>
      </c>
      <c r="D23" s="253">
        <v>-0.2678976344891324</v>
      </c>
      <c r="E23" s="250">
        <v>0</v>
      </c>
      <c r="F23" s="191">
        <v>250000</v>
      </c>
      <c r="G23" s="253">
        <v>-1</v>
      </c>
    </row>
    <row r="24" spans="1:10">
      <c r="A24" s="92" t="s">
        <v>472</v>
      </c>
      <c r="B24" s="250" t="s">
        <v>139</v>
      </c>
      <c r="C24" s="191" t="s">
        <v>139</v>
      </c>
      <c r="D24" s="254" t="s">
        <v>139</v>
      </c>
      <c r="E24" s="250" t="s">
        <v>139</v>
      </c>
      <c r="F24" s="191" t="s">
        <v>139</v>
      </c>
      <c r="G24" s="253" t="s">
        <v>139</v>
      </c>
    </row>
    <row r="25" spans="1:10">
      <c r="A25" s="92" t="s">
        <v>1601</v>
      </c>
      <c r="B25" s="250">
        <v>345000</v>
      </c>
      <c r="C25" s="191">
        <v>903000</v>
      </c>
      <c r="D25" s="254">
        <v>0.5</v>
      </c>
      <c r="E25" s="250" t="s">
        <v>139</v>
      </c>
      <c r="F25" s="191" t="s">
        <v>139</v>
      </c>
      <c r="G25" s="253" t="s">
        <v>139</v>
      </c>
    </row>
    <row r="26" spans="1:10">
      <c r="A26" s="92" t="s">
        <v>473</v>
      </c>
      <c r="B26" s="250" t="s">
        <v>139</v>
      </c>
      <c r="C26" s="191" t="s">
        <v>139</v>
      </c>
      <c r="D26" s="254" t="s">
        <v>139</v>
      </c>
      <c r="E26" s="250" t="s">
        <v>139</v>
      </c>
      <c r="F26" s="191" t="s">
        <v>139</v>
      </c>
      <c r="G26" s="253" t="s">
        <v>139</v>
      </c>
    </row>
    <row r="27" spans="1:10" s="261" customFormat="1">
      <c r="A27" s="92" t="s">
        <v>1014</v>
      </c>
      <c r="B27" s="250">
        <v>122613</v>
      </c>
      <c r="C27" s="191">
        <v>407199</v>
      </c>
      <c r="D27" s="254">
        <v>0.361322985710955</v>
      </c>
      <c r="E27" s="250" t="s">
        <v>139</v>
      </c>
      <c r="F27" s="191" t="s">
        <v>139</v>
      </c>
      <c r="G27" s="253" t="s">
        <v>139</v>
      </c>
    </row>
    <row r="28" spans="1:10">
      <c r="A28" s="880" t="s">
        <v>1012</v>
      </c>
      <c r="B28" s="881">
        <v>98610</v>
      </c>
      <c r="C28" s="882">
        <v>678639</v>
      </c>
      <c r="D28" s="929">
        <v>-0.7736838964651449</v>
      </c>
      <c r="E28" s="250" t="s">
        <v>139</v>
      </c>
      <c r="F28" s="191" t="s">
        <v>139</v>
      </c>
      <c r="G28" s="253" t="s">
        <v>139</v>
      </c>
    </row>
    <row r="29" spans="1:10">
      <c r="A29" s="880" t="s">
        <v>1013</v>
      </c>
      <c r="B29" s="881" t="s">
        <v>139</v>
      </c>
      <c r="C29" s="882" t="s">
        <v>139</v>
      </c>
      <c r="D29" s="883" t="s">
        <v>139</v>
      </c>
      <c r="E29" s="250" t="s">
        <v>139</v>
      </c>
      <c r="F29" s="191" t="s">
        <v>139</v>
      </c>
      <c r="G29" s="253" t="s">
        <v>139</v>
      </c>
    </row>
    <row r="30" spans="1:10" ht="18.75" customHeight="1">
      <c r="A30" s="397" t="s">
        <v>476</v>
      </c>
      <c r="B30" s="398">
        <v>4495281</v>
      </c>
      <c r="C30" s="402">
        <v>17224277.689999998</v>
      </c>
      <c r="D30" s="400">
        <v>-0.27011142881640893</v>
      </c>
      <c r="E30" s="398">
        <v>152</v>
      </c>
      <c r="F30" s="402">
        <v>251367</v>
      </c>
      <c r="G30" s="400">
        <v>-0.99939206079392062</v>
      </c>
    </row>
    <row r="31" spans="1:10" ht="18.75" customHeight="1">
      <c r="A31" s="405" t="s">
        <v>477</v>
      </c>
      <c r="B31" s="249">
        <v>5374</v>
      </c>
      <c r="C31" s="406">
        <v>27860</v>
      </c>
      <c r="D31" s="407">
        <v>-0.24031665253039303</v>
      </c>
      <c r="E31" s="249">
        <v>0</v>
      </c>
      <c r="F31" s="406">
        <v>87</v>
      </c>
      <c r="G31" s="407">
        <v>-1</v>
      </c>
    </row>
    <row r="32" spans="1:10" ht="15" customHeight="1">
      <c r="A32" s="1223" t="s">
        <v>846</v>
      </c>
      <c r="B32" s="401" t="str">
        <f>B7</f>
        <v>Travanj 2024.</v>
      </c>
      <c r="C32" s="1221" t="s">
        <v>849</v>
      </c>
      <c r="D32" s="1219" t="s">
        <v>844</v>
      </c>
      <c r="E32" s="401" t="str">
        <f>E7</f>
        <v>Travanj 2024.</v>
      </c>
      <c r="F32" s="1221" t="s">
        <v>849</v>
      </c>
      <c r="G32" s="1219" t="s">
        <v>844</v>
      </c>
    </row>
    <row r="33" spans="1:7" s="261" customFormat="1">
      <c r="A33" s="1223"/>
      <c r="B33" s="787" t="str">
        <f>B8</f>
        <v>April 2024</v>
      </c>
      <c r="C33" s="1221"/>
      <c r="D33" s="1219"/>
      <c r="E33" s="787" t="str">
        <f>E8</f>
        <v>April 2024</v>
      </c>
      <c r="F33" s="1221"/>
      <c r="G33" s="1219"/>
    </row>
    <row r="34" spans="1:7" ht="17.25" customHeight="1">
      <c r="A34" s="243" t="s">
        <v>478</v>
      </c>
      <c r="B34" s="250">
        <v>73000670.550000012</v>
      </c>
      <c r="C34" s="191">
        <v>320345766.88</v>
      </c>
      <c r="D34" s="253">
        <v>0.14589085904413057</v>
      </c>
      <c r="E34" s="250" t="s">
        <v>139</v>
      </c>
      <c r="F34" s="191" t="s">
        <v>139</v>
      </c>
      <c r="G34" s="253" t="s">
        <v>139</v>
      </c>
    </row>
    <row r="35" spans="1:7" ht="17.25" customHeight="1">
      <c r="A35" s="243" t="s">
        <v>479</v>
      </c>
      <c r="B35" s="250">
        <v>75640574.019999996</v>
      </c>
      <c r="C35" s="259">
        <v>327364178.58999997</v>
      </c>
      <c r="D35" s="253">
        <v>0.12882995979048184</v>
      </c>
      <c r="E35" s="250" t="s">
        <v>139</v>
      </c>
      <c r="F35" s="191" t="s">
        <v>139</v>
      </c>
      <c r="G35" s="253" t="s">
        <v>139</v>
      </c>
    </row>
    <row r="36" spans="1:7">
      <c r="A36" s="1223" t="s">
        <v>842</v>
      </c>
      <c r="B36" s="789" t="str">
        <f>B7</f>
        <v>Travanj 2024.</v>
      </c>
      <c r="C36" s="1224" t="s">
        <v>843</v>
      </c>
      <c r="D36" s="1219" t="s">
        <v>844</v>
      </c>
      <c r="E36" s="403"/>
      <c r="F36" s="1224"/>
      <c r="G36" s="1219"/>
    </row>
    <row r="37" spans="1:7" s="261" customFormat="1" ht="21" customHeight="1">
      <c r="A37" s="1223"/>
      <c r="B37" s="787" t="str">
        <f>B8</f>
        <v>April 2024</v>
      </c>
      <c r="C37" s="1224"/>
      <c r="D37" s="1219"/>
      <c r="E37" s="403"/>
      <c r="F37" s="1224"/>
      <c r="G37" s="1219"/>
    </row>
    <row r="38" spans="1:7">
      <c r="A38" s="192" t="s">
        <v>62</v>
      </c>
      <c r="B38" s="251">
        <v>2806.29</v>
      </c>
      <c r="C38" s="93">
        <v>0.107489581360106</v>
      </c>
      <c r="D38" s="253">
        <v>-9.9593581982134749E-3</v>
      </c>
      <c r="E38" s="251"/>
      <c r="F38" s="93"/>
      <c r="G38" s="253"/>
    </row>
    <row r="39" spans="1:7">
      <c r="A39" s="94" t="s">
        <v>111</v>
      </c>
      <c r="B39" s="251">
        <v>2104.9</v>
      </c>
      <c r="C39" s="93">
        <v>0.11883019549895302</v>
      </c>
      <c r="D39" s="253">
        <v>2.3759741494022713E-4</v>
      </c>
      <c r="E39" s="251"/>
      <c r="F39" s="93"/>
      <c r="G39" s="253"/>
    </row>
    <row r="40" spans="1:7">
      <c r="A40" s="94" t="s">
        <v>63</v>
      </c>
      <c r="B40" s="251">
        <v>1701.99</v>
      </c>
      <c r="C40" s="93">
        <v>9.9050755521115974E-2</v>
      </c>
      <c r="D40" s="253">
        <v>-6.5259139489951545E-3</v>
      </c>
      <c r="E40" s="251"/>
      <c r="F40" s="93"/>
      <c r="G40" s="253"/>
    </row>
    <row r="41" spans="1:7" s="261" customFormat="1">
      <c r="A41" s="94" t="s">
        <v>1000</v>
      </c>
      <c r="B41" s="251">
        <v>1858.15</v>
      </c>
      <c r="C41" s="93">
        <v>0.10372253538695486</v>
      </c>
      <c r="D41" s="253">
        <v>-2.2659299709508751E-3</v>
      </c>
      <c r="E41" s="251"/>
      <c r="F41" s="93"/>
      <c r="G41" s="253"/>
    </row>
    <row r="42" spans="1:7">
      <c r="A42" s="94" t="s">
        <v>806</v>
      </c>
      <c r="B42" s="251">
        <v>1690.8</v>
      </c>
      <c r="C42" s="93">
        <v>4.1928566146565149E-2</v>
      </c>
      <c r="D42" s="253">
        <v>-9.1130190172004077E-3</v>
      </c>
      <c r="E42" s="251"/>
      <c r="F42" s="93"/>
      <c r="G42" s="253"/>
    </row>
    <row r="43" spans="1:7" s="261" customFormat="1">
      <c r="A43" s="94" t="s">
        <v>91</v>
      </c>
      <c r="B43" s="251">
        <v>1927.03</v>
      </c>
      <c r="C43" s="93">
        <v>7.677564636265588E-2</v>
      </c>
      <c r="D43" s="253">
        <v>-1.1561523823201969E-2</v>
      </c>
      <c r="E43" s="251"/>
      <c r="F43" s="93"/>
      <c r="G43" s="253"/>
    </row>
    <row r="44" spans="1:7">
      <c r="A44" s="94" t="s">
        <v>92</v>
      </c>
      <c r="B44" s="251">
        <v>2061.2399999999998</v>
      </c>
      <c r="C44" s="93">
        <v>0.25961867514055226</v>
      </c>
      <c r="D44" s="253">
        <v>3.1780753347515844E-2</v>
      </c>
      <c r="E44" s="251"/>
      <c r="F44" s="93"/>
      <c r="G44" s="253"/>
    </row>
    <row r="45" spans="1:7">
      <c r="A45" s="94" t="s">
        <v>93</v>
      </c>
      <c r="B45" s="251">
        <v>594.57000000000005</v>
      </c>
      <c r="C45" s="93">
        <v>0.1361499656042191</v>
      </c>
      <c r="D45" s="253">
        <v>1.3897888885099574E-2</v>
      </c>
      <c r="E45" s="251"/>
      <c r="F45" s="93"/>
      <c r="G45" s="253"/>
    </row>
    <row r="46" spans="1:7">
      <c r="A46" s="94" t="s">
        <v>94</v>
      </c>
      <c r="B46" s="251">
        <v>914.57</v>
      </c>
      <c r="C46" s="93">
        <v>-1.8322528015113027E-2</v>
      </c>
      <c r="D46" s="253">
        <v>-2.3333546912710057E-2</v>
      </c>
      <c r="E46" s="251"/>
      <c r="F46" s="93"/>
      <c r="G46" s="253"/>
    </row>
    <row r="47" spans="1:7">
      <c r="A47" s="94" t="s">
        <v>95</v>
      </c>
      <c r="B47" s="251">
        <v>1448.11</v>
      </c>
      <c r="C47" s="93">
        <v>-3.3246323210339823E-2</v>
      </c>
      <c r="D47" s="253">
        <v>-1.0306248675838514E-2</v>
      </c>
      <c r="E47" s="251"/>
      <c r="F47" s="93"/>
      <c r="G47" s="253"/>
    </row>
    <row r="48" spans="1:7">
      <c r="A48" s="94" t="s">
        <v>96</v>
      </c>
      <c r="B48" s="251">
        <v>4384.96</v>
      </c>
      <c r="C48" s="93">
        <v>6.576964582583944E-2</v>
      </c>
      <c r="D48" s="253">
        <v>-3.3338550633901898E-2</v>
      </c>
      <c r="E48" s="251"/>
      <c r="F48" s="93"/>
      <c r="G48" s="253"/>
    </row>
    <row r="49" spans="1:7">
      <c r="A49" s="192" t="s">
        <v>64</v>
      </c>
      <c r="B49" s="251">
        <v>96.592799999999997</v>
      </c>
      <c r="C49" s="93">
        <v>7.4899843232885122E-3</v>
      </c>
      <c r="D49" s="253">
        <v>5.7768799850059782E-3</v>
      </c>
      <c r="E49" s="251"/>
      <c r="F49" s="93"/>
      <c r="G49" s="253"/>
    </row>
    <row r="50" spans="1:7">
      <c r="A50" s="192" t="s">
        <v>82</v>
      </c>
      <c r="B50" s="251">
        <v>174.12110000000001</v>
      </c>
      <c r="C50" s="93">
        <v>1.5622120030704068E-2</v>
      </c>
      <c r="D50" s="253">
        <v>7.7793919329542938E-3</v>
      </c>
      <c r="E50" s="251"/>
      <c r="F50" s="93"/>
      <c r="G50" s="253"/>
    </row>
    <row r="51" spans="1:7" ht="15" customHeight="1">
      <c r="A51" s="1223" t="s">
        <v>845</v>
      </c>
      <c r="B51" s="401" t="str">
        <f>B7</f>
        <v>Travanj 2024.</v>
      </c>
      <c r="C51" s="1225"/>
      <c r="D51" s="1219" t="s">
        <v>844</v>
      </c>
      <c r="E51" s="401" t="str">
        <f>E7</f>
        <v>Travanj 2024.</v>
      </c>
      <c r="F51" s="1225"/>
      <c r="G51" s="1219" t="s">
        <v>844</v>
      </c>
    </row>
    <row r="52" spans="1:7" s="261" customFormat="1">
      <c r="A52" s="1223"/>
      <c r="B52" s="787" t="str">
        <f>B8</f>
        <v>April 2024</v>
      </c>
      <c r="C52" s="1225"/>
      <c r="D52" s="1219"/>
      <c r="E52" s="787" t="str">
        <f>E8</f>
        <v>April 2024</v>
      </c>
      <c r="F52" s="1225"/>
      <c r="G52" s="1219"/>
    </row>
    <row r="53" spans="1:7">
      <c r="A53" s="92" t="s">
        <v>471</v>
      </c>
      <c r="B53" s="250">
        <v>24544.416000429999</v>
      </c>
      <c r="C53" s="191"/>
      <c r="D53" s="253">
        <v>-1.5554195534067228E-2</v>
      </c>
      <c r="E53" s="250" t="s">
        <v>139</v>
      </c>
      <c r="F53" s="191"/>
      <c r="G53" s="253" t="s">
        <v>139</v>
      </c>
    </row>
    <row r="54" spans="1:7">
      <c r="A54" s="92" t="s">
        <v>470</v>
      </c>
      <c r="B54" s="250">
        <v>17968.19893585</v>
      </c>
      <c r="C54" s="191"/>
      <c r="D54" s="253">
        <v>3.9875177165586972E-3</v>
      </c>
      <c r="E54" s="250" t="s">
        <v>139</v>
      </c>
      <c r="F54" s="191"/>
      <c r="G54" s="253" t="s">
        <v>139</v>
      </c>
    </row>
    <row r="55" spans="1:7">
      <c r="A55" s="92" t="s">
        <v>472</v>
      </c>
      <c r="B55" s="250" t="s">
        <v>139</v>
      </c>
      <c r="C55" s="191"/>
      <c r="D55" s="254" t="s">
        <v>139</v>
      </c>
      <c r="E55" s="250" t="s">
        <v>139</v>
      </c>
      <c r="F55" s="191"/>
      <c r="G55" s="253" t="s">
        <v>139</v>
      </c>
    </row>
    <row r="56" spans="1:7">
      <c r="A56" s="92" t="s">
        <v>1601</v>
      </c>
      <c r="B56" s="250">
        <v>1827.4762377</v>
      </c>
      <c r="C56" s="191"/>
      <c r="D56" s="254">
        <v>0.69319618803260874</v>
      </c>
      <c r="E56" s="250" t="s">
        <v>139</v>
      </c>
      <c r="F56" s="191"/>
      <c r="G56" s="253" t="s">
        <v>139</v>
      </c>
    </row>
    <row r="57" spans="1:7" s="261" customFormat="1">
      <c r="A57" s="92" t="s">
        <v>1014</v>
      </c>
      <c r="B57" s="250">
        <v>37.911571600000002</v>
      </c>
      <c r="C57" s="191"/>
      <c r="D57" s="253">
        <v>0.13771050941364127</v>
      </c>
      <c r="E57" s="250" t="s">
        <v>139</v>
      </c>
      <c r="F57" s="191"/>
      <c r="G57" s="253" t="s">
        <v>139</v>
      </c>
    </row>
    <row r="58" spans="1:7" ht="18.75" customHeight="1">
      <c r="A58" s="397" t="s">
        <v>480</v>
      </c>
      <c r="B58" s="398">
        <v>44378.002745580001</v>
      </c>
      <c r="C58" s="402"/>
      <c r="D58" s="400">
        <v>9.9295892359356763E-3</v>
      </c>
      <c r="E58" s="398">
        <v>0</v>
      </c>
      <c r="F58" s="402"/>
      <c r="G58" s="400">
        <v>-1</v>
      </c>
    </row>
    <row r="59" spans="1:7" s="197" customFormat="1">
      <c r="A59" s="19" t="s">
        <v>481</v>
      </c>
      <c r="B59" s="256"/>
      <c r="C59" s="237"/>
      <c r="D59" s="237"/>
    </row>
    <row r="60" spans="1:7" s="197" customFormat="1">
      <c r="A60" s="287"/>
      <c r="B60" s="257"/>
      <c r="C60" s="239"/>
      <c r="D60" s="240"/>
    </row>
    <row r="61" spans="1:7" s="197" customFormat="1">
      <c r="B61" s="238"/>
      <c r="C61" s="239"/>
      <c r="D61" s="240"/>
    </row>
    <row r="62" spans="1:7" s="197" customFormat="1">
      <c r="A62" s="611" t="s">
        <v>81</v>
      </c>
      <c r="B62" s="238"/>
      <c r="C62" s="239"/>
      <c r="D62" s="240"/>
    </row>
    <row r="63" spans="1:7" ht="12.75" customHeight="1">
      <c r="B63" s="35"/>
      <c r="C63" s="35"/>
      <c r="D63" s="35"/>
    </row>
    <row r="64" spans="1:7" ht="12.75" customHeight="1">
      <c r="B64" s="51"/>
      <c r="C64" s="51"/>
      <c r="G64" s="13" t="s">
        <v>1042</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1"/>
    </row>
    <row r="118" spans="1:1">
      <c r="A118" s="642"/>
    </row>
    <row r="120" spans="1:1">
      <c r="A120" s="642"/>
    </row>
    <row r="122" spans="1:1">
      <c r="A122" s="642"/>
    </row>
    <row r="124" spans="1:1">
      <c r="A124" s="642"/>
    </row>
    <row r="126" spans="1:1">
      <c r="A126" s="642"/>
    </row>
    <row r="128" spans="1:1">
      <c r="A128" s="64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7"/>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660</v>
      </c>
      <c r="E1" s="137" t="str">
        <f>Naslovnica!A20</f>
        <v>Travanj 2024.</v>
      </c>
      <c r="G1" s="139" t="s">
        <v>884</v>
      </c>
      <c r="H1" s="261"/>
      <c r="I1" s="261"/>
      <c r="J1" s="261"/>
      <c r="K1" s="137" t="str">
        <f>E1</f>
        <v>Travanj 2024.</v>
      </c>
    </row>
    <row r="2" spans="1:18" ht="12.75" customHeight="1">
      <c r="A2" s="529" t="s">
        <v>661</v>
      </c>
      <c r="E2" s="539" t="str">
        <f>Naslovnica!A24</f>
        <v>April 2024</v>
      </c>
      <c r="G2" s="529" t="s">
        <v>885</v>
      </c>
      <c r="H2" s="261"/>
      <c r="I2" s="261"/>
      <c r="J2" s="261"/>
      <c r="K2" s="527" t="str">
        <f>E2</f>
        <v>April 2024</v>
      </c>
    </row>
    <row r="3" spans="1:18" ht="12.75" customHeight="1">
      <c r="A3" s="38" t="s">
        <v>1398</v>
      </c>
      <c r="G3" s="38" t="s">
        <v>1398</v>
      </c>
      <c r="H3" s="261"/>
      <c r="I3" s="261"/>
      <c r="J3" s="261"/>
      <c r="K3" s="261"/>
    </row>
    <row r="4" spans="1:18" ht="45" customHeight="1">
      <c r="A4" s="408" t="s">
        <v>453</v>
      </c>
      <c r="B4" s="408" t="s">
        <v>454</v>
      </c>
      <c r="C4" s="408" t="s">
        <v>455</v>
      </c>
      <c r="D4" s="408" t="s">
        <v>456</v>
      </c>
      <c r="E4" s="408" t="s">
        <v>457</v>
      </c>
      <c r="G4" s="408" t="s">
        <v>453</v>
      </c>
      <c r="H4" s="408" t="s">
        <v>454</v>
      </c>
      <c r="I4" s="408" t="s">
        <v>455</v>
      </c>
      <c r="J4" s="408" t="s">
        <v>456</v>
      </c>
      <c r="K4" s="408" t="s">
        <v>460</v>
      </c>
    </row>
    <row r="5" spans="1:18" ht="12.75" customHeight="1">
      <c r="A5" s="95" t="s">
        <v>1645</v>
      </c>
      <c r="B5" s="96">
        <v>2216285.1</v>
      </c>
      <c r="C5" s="97">
        <v>0.12255340144295145</v>
      </c>
      <c r="D5" s="98">
        <v>5.08</v>
      </c>
      <c r="E5" s="246">
        <v>-1.9300000000000002</v>
      </c>
      <c r="F5" s="52"/>
      <c r="G5" s="95" t="s">
        <v>1669</v>
      </c>
      <c r="H5" s="96">
        <v>21086</v>
      </c>
      <c r="I5" s="97">
        <v>0.61689242561657065</v>
      </c>
      <c r="J5" s="98">
        <v>216</v>
      </c>
      <c r="K5" s="246">
        <v>-12.9</v>
      </c>
      <c r="P5" s="76"/>
      <c r="R5" s="786"/>
    </row>
    <row r="6" spans="1:18" ht="12.75" customHeight="1">
      <c r="A6" s="95" t="s">
        <v>1646</v>
      </c>
      <c r="B6" s="96">
        <v>1757192.45</v>
      </c>
      <c r="C6" s="97">
        <v>9.7167062007218016E-2</v>
      </c>
      <c r="D6" s="98">
        <v>16.75</v>
      </c>
      <c r="E6" s="246">
        <v>-7.9699999999999989</v>
      </c>
      <c r="F6" s="52"/>
      <c r="G6" s="95" t="s">
        <v>1670</v>
      </c>
      <c r="H6" s="96">
        <v>10400</v>
      </c>
      <c r="I6" s="97">
        <v>0.30426260203036776</v>
      </c>
      <c r="J6" s="98">
        <v>2600</v>
      </c>
      <c r="K6" s="246">
        <v>0</v>
      </c>
      <c r="P6" s="76"/>
      <c r="R6" s="786"/>
    </row>
    <row r="7" spans="1:18" ht="12.75" customHeight="1">
      <c r="A7" s="95" t="s">
        <v>1647</v>
      </c>
      <c r="B7" s="96">
        <v>1435394</v>
      </c>
      <c r="C7" s="97">
        <v>7.9372648000387611E-2</v>
      </c>
      <c r="D7" s="98">
        <v>205</v>
      </c>
      <c r="E7" s="246">
        <v>-4.21</v>
      </c>
      <c r="F7" s="52"/>
      <c r="G7" s="95" t="s">
        <v>1671</v>
      </c>
      <c r="H7" s="96">
        <v>2695</v>
      </c>
      <c r="I7" s="97">
        <v>7.8844972353061649E-2</v>
      </c>
      <c r="J7" s="98">
        <v>53</v>
      </c>
      <c r="K7" s="96">
        <v>-8.6199999999999992</v>
      </c>
      <c r="P7" s="76"/>
      <c r="R7" s="786"/>
    </row>
    <row r="8" spans="1:18" ht="12.75" customHeight="1">
      <c r="A8" s="95" t="s">
        <v>1648</v>
      </c>
      <c r="B8" s="96">
        <v>1402630</v>
      </c>
      <c r="C8" s="97">
        <v>7.7560904716603013E-2</v>
      </c>
      <c r="D8" s="98">
        <v>1520</v>
      </c>
      <c r="E8" s="246">
        <v>13.43</v>
      </c>
      <c r="G8" s="95"/>
      <c r="H8" s="96"/>
      <c r="I8" s="97"/>
      <c r="J8" s="98"/>
      <c r="K8" s="246"/>
      <c r="P8" s="76"/>
      <c r="R8" s="786"/>
    </row>
    <row r="9" spans="1:18" ht="12.75" customHeight="1">
      <c r="A9" s="95" t="s">
        <v>1649</v>
      </c>
      <c r="B9" s="96">
        <v>1179910</v>
      </c>
      <c r="C9" s="97">
        <v>6.5245208703768681E-2</v>
      </c>
      <c r="D9" s="98">
        <v>1540</v>
      </c>
      <c r="E9" s="246">
        <v>14.93</v>
      </c>
      <c r="G9" s="95"/>
      <c r="H9" s="96"/>
      <c r="I9" s="97"/>
      <c r="J9" s="98"/>
      <c r="K9" s="246"/>
      <c r="P9" s="76"/>
      <c r="R9" s="786"/>
    </row>
    <row r="10" spans="1:18" ht="12.75" customHeight="1">
      <c r="A10" s="95" t="s">
        <v>1650</v>
      </c>
      <c r="B10" s="96">
        <v>1113617</v>
      </c>
      <c r="C10" s="97">
        <v>6.1579420109215757E-2</v>
      </c>
      <c r="D10" s="98">
        <v>157</v>
      </c>
      <c r="E10" s="247">
        <v>-1.8800000000000001</v>
      </c>
      <c r="G10" s="95"/>
      <c r="H10" s="96"/>
      <c r="I10" s="97"/>
      <c r="J10" s="98"/>
      <c r="K10" s="247"/>
    </row>
    <row r="11" spans="1:18" ht="12.75" customHeight="1">
      <c r="A11" s="95" t="s">
        <v>1651</v>
      </c>
      <c r="B11" s="96">
        <v>1073874.8999999999</v>
      </c>
      <c r="C11" s="97">
        <v>5.9381810453541975E-2</v>
      </c>
      <c r="D11" s="98">
        <v>30.6</v>
      </c>
      <c r="E11" s="246">
        <v>0.66</v>
      </c>
      <c r="G11" s="95"/>
      <c r="H11" s="96"/>
      <c r="I11" s="97"/>
      <c r="J11" s="98"/>
      <c r="K11" s="246"/>
    </row>
    <row r="12" spans="1:18" ht="12.75" customHeight="1">
      <c r="A12" s="95" t="s">
        <v>1652</v>
      </c>
      <c r="B12" s="96">
        <v>1059396</v>
      </c>
      <c r="C12" s="97">
        <v>5.8581174089496424E-2</v>
      </c>
      <c r="D12" s="98">
        <v>268</v>
      </c>
      <c r="E12" s="246">
        <v>3.08</v>
      </c>
      <c r="G12" s="95"/>
      <c r="H12" s="96"/>
      <c r="I12" s="97"/>
      <c r="J12" s="98"/>
      <c r="K12" s="246"/>
    </row>
    <row r="13" spans="1:18" ht="12.75" customHeight="1">
      <c r="A13" s="95" t="s">
        <v>1653</v>
      </c>
      <c r="B13" s="96">
        <v>968841.8</v>
      </c>
      <c r="C13" s="97">
        <v>5.3573819564148889E-2</v>
      </c>
      <c r="D13" s="98">
        <v>60.4</v>
      </c>
      <c r="E13" s="246">
        <v>0</v>
      </c>
      <c r="G13" s="95"/>
      <c r="H13" s="96"/>
      <c r="I13" s="97"/>
      <c r="J13" s="98"/>
      <c r="K13" s="246"/>
    </row>
    <row r="14" spans="1:18" ht="12.75" customHeight="1">
      <c r="A14" s="95" t="s">
        <v>1654</v>
      </c>
      <c r="B14" s="96">
        <v>589832</v>
      </c>
      <c r="C14" s="97">
        <v>3.2615802849506562E-2</v>
      </c>
      <c r="D14" s="98">
        <v>234</v>
      </c>
      <c r="E14" s="246">
        <v>-0.85000000000000009</v>
      </c>
      <c r="G14" s="95"/>
      <c r="H14" s="96"/>
      <c r="I14" s="97"/>
      <c r="J14" s="98"/>
      <c r="K14" s="246"/>
    </row>
    <row r="15" spans="1:18" ht="12.75" customHeight="1">
      <c r="A15" s="95" t="s">
        <v>461</v>
      </c>
      <c r="B15" s="96">
        <v>5287266.5499999989</v>
      </c>
      <c r="C15" s="97">
        <v>0.29236874806316154</v>
      </c>
      <c r="D15" s="99"/>
      <c r="E15" s="248"/>
      <c r="G15" s="95" t="s">
        <v>461</v>
      </c>
      <c r="H15" s="96">
        <v>0</v>
      </c>
      <c r="I15" s="97"/>
      <c r="J15" s="99"/>
      <c r="K15" s="248"/>
    </row>
    <row r="16" spans="1:18" ht="15.75" customHeight="1">
      <c r="A16" s="410" t="s">
        <v>458</v>
      </c>
      <c r="B16" s="411">
        <f>SUM(B5:B15)</f>
        <v>18084239.800000001</v>
      </c>
      <c r="C16" s="977">
        <f>SUM(C5:C15)</f>
        <v>1</v>
      </c>
      <c r="D16" s="412"/>
      <c r="E16" s="412"/>
      <c r="G16" s="410" t="s">
        <v>458</v>
      </c>
      <c r="H16" s="411">
        <f>SUM(H5:H15)</f>
        <v>34181</v>
      </c>
      <c r="I16" s="977">
        <f>SUM(I5:I15)</f>
        <v>1</v>
      </c>
      <c r="J16" s="412"/>
      <c r="K16" s="412"/>
    </row>
    <row r="17" spans="1:11" ht="12.75" customHeight="1">
      <c r="A17" s="37" t="s">
        <v>459</v>
      </c>
      <c r="G17" s="37" t="s">
        <v>459</v>
      </c>
      <c r="H17" s="261"/>
      <c r="I17" s="261"/>
      <c r="J17" s="261"/>
      <c r="K17" s="261"/>
    </row>
    <row r="18" spans="1:11" ht="12.75" customHeight="1"/>
    <row r="19" spans="1:11" ht="12.75" customHeight="1">
      <c r="A19" s="139" t="s">
        <v>886</v>
      </c>
      <c r="G19" s="139" t="s">
        <v>1534</v>
      </c>
    </row>
    <row r="20" spans="1:11" ht="12.75" customHeight="1">
      <c r="A20" s="529" t="s">
        <v>887</v>
      </c>
      <c r="G20" s="529" t="s">
        <v>1535</v>
      </c>
    </row>
    <row r="21" spans="1:11" ht="12.75" customHeight="1">
      <c r="A21" s="38" t="s">
        <v>1399</v>
      </c>
      <c r="G21" s="38" t="s">
        <v>1399</v>
      </c>
    </row>
    <row r="22" spans="1:11" ht="43.5">
      <c r="A22" s="408" t="s">
        <v>462</v>
      </c>
      <c r="B22" s="408" t="s">
        <v>454</v>
      </c>
      <c r="C22" s="408" t="s">
        <v>455</v>
      </c>
      <c r="D22" s="408" t="s">
        <v>463</v>
      </c>
      <c r="G22" s="408" t="s">
        <v>462</v>
      </c>
      <c r="H22" s="408" t="s">
        <v>454</v>
      </c>
      <c r="I22" s="408" t="s">
        <v>455</v>
      </c>
      <c r="J22" s="408" t="s">
        <v>463</v>
      </c>
    </row>
    <row r="23" spans="1:11" ht="15" customHeight="1">
      <c r="A23" s="101" t="s">
        <v>1655</v>
      </c>
      <c r="B23" s="96">
        <v>1288469.6000000001</v>
      </c>
      <c r="C23" s="102">
        <v>0.64650638422681084</v>
      </c>
      <c r="D23" s="134">
        <v>100</v>
      </c>
      <c r="E23" s="52"/>
      <c r="F23" s="52"/>
      <c r="G23" s="1101" t="s">
        <v>1672</v>
      </c>
      <c r="H23" s="96" t="s">
        <v>139</v>
      </c>
      <c r="I23" s="97" t="s">
        <v>139</v>
      </c>
      <c r="J23" s="134">
        <v>100</v>
      </c>
    </row>
    <row r="24" spans="1:11" ht="12.75" customHeight="1">
      <c r="A24" s="101" t="s">
        <v>1656</v>
      </c>
      <c r="B24" s="96">
        <v>582000</v>
      </c>
      <c r="C24" s="102">
        <v>0.29202607156583582</v>
      </c>
      <c r="D24" s="134">
        <v>97</v>
      </c>
      <c r="E24" s="52"/>
      <c r="F24" s="52"/>
      <c r="G24" s="101" t="s">
        <v>1672</v>
      </c>
      <c r="H24" s="96" t="s">
        <v>139</v>
      </c>
      <c r="I24" s="97" t="s">
        <v>139</v>
      </c>
      <c r="J24" s="134">
        <v>100</v>
      </c>
    </row>
    <row r="25" spans="1:11" ht="12.75" customHeight="1">
      <c r="A25" s="101" t="s">
        <v>1657</v>
      </c>
      <c r="B25" s="96">
        <v>122503.14</v>
      </c>
      <c r="C25" s="102">
        <v>6.1467544207353272E-2</v>
      </c>
      <c r="D25" s="134">
        <v>92.3</v>
      </c>
      <c r="E25" s="52"/>
      <c r="F25" s="52"/>
      <c r="G25" s="101" t="s">
        <v>1672</v>
      </c>
      <c r="H25" s="96" t="s">
        <v>139</v>
      </c>
      <c r="I25" s="102" t="s">
        <v>139</v>
      </c>
      <c r="J25" s="134">
        <v>100</v>
      </c>
    </row>
    <row r="26" spans="1:11" ht="12.75" customHeight="1">
      <c r="A26" s="101"/>
      <c r="B26" s="96"/>
      <c r="C26" s="102"/>
      <c r="D26" s="134"/>
      <c r="E26" s="52"/>
      <c r="G26" s="101"/>
      <c r="H26" s="96"/>
      <c r="I26" s="102"/>
      <c r="J26" s="134"/>
    </row>
    <row r="27" spans="1:11" ht="12.75" customHeight="1">
      <c r="A27" s="101"/>
      <c r="B27" s="96"/>
      <c r="C27" s="102"/>
      <c r="D27" s="134"/>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461</v>
      </c>
      <c r="B33" s="263">
        <v>0</v>
      </c>
      <c r="C33" s="102"/>
      <c r="D33" s="103"/>
      <c r="G33" s="95" t="s">
        <v>461</v>
      </c>
      <c r="H33" s="263">
        <v>0</v>
      </c>
      <c r="I33" s="263"/>
      <c r="J33" s="103"/>
    </row>
    <row r="34" spans="1:10" ht="15" customHeight="1">
      <c r="A34" s="417" t="s">
        <v>458</v>
      </c>
      <c r="B34" s="418">
        <f>SUM(B23:B33)</f>
        <v>1992972.74</v>
      </c>
      <c r="C34" s="419"/>
      <c r="D34" s="420"/>
      <c r="G34" s="417" t="s">
        <v>458</v>
      </c>
      <c r="H34" s="418">
        <f>SUM(H23:H33)</f>
        <v>0</v>
      </c>
      <c r="I34" s="419">
        <f>SUM(I23:I33)</f>
        <v>0</v>
      </c>
      <c r="J34" s="420"/>
    </row>
    <row r="35" spans="1:10" ht="15" customHeight="1">
      <c r="A35" s="100" t="s">
        <v>464</v>
      </c>
      <c r="B35" s="96"/>
      <c r="C35" s="102"/>
      <c r="D35" s="103"/>
    </row>
    <row r="36" spans="1:10" ht="12.75" customHeight="1">
      <c r="A36" s="187"/>
      <c r="B36" s="263"/>
      <c r="C36" s="102"/>
      <c r="D36" s="103">
        <v>0</v>
      </c>
    </row>
    <row r="37" spans="1:10" ht="12.75" customHeight="1">
      <c r="A37" s="95" t="s">
        <v>461</v>
      </c>
      <c r="B37" s="264">
        <v>0</v>
      </c>
      <c r="C37" s="102"/>
      <c r="D37" s="103"/>
    </row>
    <row r="38" spans="1:10" ht="15" customHeight="1">
      <c r="A38" s="104" t="s">
        <v>458</v>
      </c>
      <c r="B38" s="96">
        <f>SUM(B36:B37)</f>
        <v>0</v>
      </c>
      <c r="C38" s="102"/>
      <c r="D38" s="103"/>
    </row>
    <row r="39" spans="1:10" ht="26.25" customHeight="1">
      <c r="A39" s="413" t="s">
        <v>465</v>
      </c>
      <c r="B39" s="414">
        <f>B34+B38</f>
        <v>1992972.74</v>
      </c>
      <c r="C39" s="415"/>
      <c r="D39" s="416"/>
    </row>
    <row r="40" spans="1:10" ht="12.75" customHeight="1"/>
    <row r="41" spans="1:10" ht="12.75" customHeight="1">
      <c r="A41" s="139" t="s">
        <v>888</v>
      </c>
      <c r="G41" s="144"/>
      <c r="H41" s="197"/>
      <c r="I41" s="197"/>
      <c r="J41" s="197"/>
    </row>
    <row r="42" spans="1:10" ht="12.75" customHeight="1">
      <c r="A42" s="529" t="s">
        <v>889</v>
      </c>
      <c r="B42" s="44"/>
      <c r="G42" s="163"/>
      <c r="H42" s="197"/>
      <c r="I42" s="197"/>
      <c r="J42" s="197"/>
    </row>
    <row r="43" spans="1:10" ht="12.75" customHeight="1">
      <c r="A43" s="38" t="s">
        <v>1401</v>
      </c>
      <c r="G43" s="210"/>
      <c r="H43" s="197"/>
      <c r="I43" s="197"/>
      <c r="J43" s="197"/>
    </row>
    <row r="44" spans="1:10" ht="43.5">
      <c r="A44" s="408" t="s">
        <v>932</v>
      </c>
      <c r="B44" s="408" t="s">
        <v>454</v>
      </c>
      <c r="C44" s="408" t="s">
        <v>455</v>
      </c>
      <c r="D44" s="200"/>
      <c r="G44" s="200"/>
      <c r="H44" s="211"/>
      <c r="I44" s="200"/>
      <c r="J44" s="200"/>
    </row>
    <row r="45" spans="1:10" ht="12.75" customHeight="1">
      <c r="A45" s="101" t="s">
        <v>1658</v>
      </c>
      <c r="B45" s="96">
        <v>32879761</v>
      </c>
      <c r="C45" s="102">
        <v>0.45040354769727514</v>
      </c>
      <c r="D45" s="202"/>
      <c r="E45" s="52"/>
      <c r="F45" s="52"/>
      <c r="G45" s="199"/>
      <c r="H45" s="196"/>
      <c r="I45" s="201"/>
      <c r="J45" s="202"/>
    </row>
    <row r="46" spans="1:10" ht="12.75" customHeight="1">
      <c r="A46" s="101" t="s">
        <v>1659</v>
      </c>
      <c r="B46" s="96">
        <v>7511000</v>
      </c>
      <c r="C46" s="102">
        <v>0.10288946585573519</v>
      </c>
      <c r="D46" s="202"/>
      <c r="E46" s="52"/>
      <c r="F46" s="52"/>
      <c r="G46" s="207"/>
      <c r="H46" s="208"/>
      <c r="I46" s="201"/>
      <c r="J46" s="202"/>
    </row>
    <row r="47" spans="1:10" ht="12.75" customHeight="1">
      <c r="A47" s="101" t="s">
        <v>1660</v>
      </c>
      <c r="B47" s="96">
        <v>6723960</v>
      </c>
      <c r="C47" s="102">
        <v>9.2108195025340067E-2</v>
      </c>
      <c r="D47" s="202"/>
      <c r="E47" s="52"/>
      <c r="G47" s="207"/>
      <c r="H47" s="208"/>
      <c r="I47" s="201"/>
      <c r="J47" s="202"/>
    </row>
    <row r="48" spans="1:10" ht="12.75" customHeight="1">
      <c r="A48" s="101" t="s">
        <v>1661</v>
      </c>
      <c r="B48" s="96">
        <v>6108305</v>
      </c>
      <c r="C48" s="102">
        <v>8.3674642355733797E-2</v>
      </c>
      <c r="D48" s="202"/>
      <c r="G48" s="207"/>
      <c r="H48" s="208"/>
      <c r="I48" s="201"/>
      <c r="J48" s="202"/>
    </row>
    <row r="49" spans="1:10" ht="12.75" customHeight="1">
      <c r="A49" s="101" t="s">
        <v>1662</v>
      </c>
      <c r="B49" s="96">
        <v>4488195.63</v>
      </c>
      <c r="C49" s="102">
        <v>6.1481567171714137E-2</v>
      </c>
      <c r="D49" s="202"/>
      <c r="G49" s="207"/>
      <c r="H49" s="208"/>
      <c r="I49" s="201"/>
      <c r="J49" s="202"/>
    </row>
    <row r="50" spans="1:10" ht="12.75" customHeight="1">
      <c r="A50" s="101" t="s">
        <v>1656</v>
      </c>
      <c r="B50" s="96">
        <v>3757179.14</v>
      </c>
      <c r="C50" s="102">
        <v>5.1467734634390964E-2</v>
      </c>
      <c r="D50" s="203"/>
      <c r="G50" s="207"/>
      <c r="H50" s="208"/>
      <c r="I50" s="201"/>
      <c r="J50" s="203"/>
    </row>
    <row r="51" spans="1:10" ht="12.75" customHeight="1">
      <c r="A51" s="101" t="s">
        <v>1663</v>
      </c>
      <c r="B51" s="96">
        <v>2872000</v>
      </c>
      <c r="C51" s="102">
        <v>3.9342104371944013E-2</v>
      </c>
      <c r="D51" s="202"/>
      <c r="G51" s="207"/>
      <c r="H51" s="208"/>
      <c r="I51" s="201"/>
      <c r="J51" s="202"/>
    </row>
    <row r="52" spans="1:10" ht="12.75" customHeight="1">
      <c r="A52" s="101" t="s">
        <v>1664</v>
      </c>
      <c r="B52" s="96">
        <v>2221738.5</v>
      </c>
      <c r="C52" s="102">
        <v>3.0434494413010563E-2</v>
      </c>
      <c r="D52" s="202"/>
      <c r="G52" s="207"/>
      <c r="H52" s="208"/>
      <c r="I52" s="201"/>
      <c r="J52" s="202"/>
    </row>
    <row r="53" spans="1:10" ht="12.75" customHeight="1">
      <c r="A53" s="101" t="s">
        <v>1665</v>
      </c>
      <c r="B53" s="96">
        <v>1993250</v>
      </c>
      <c r="C53" s="102">
        <v>2.7304543711482384E-2</v>
      </c>
      <c r="D53" s="202"/>
      <c r="G53" s="207"/>
      <c r="H53" s="208"/>
      <c r="I53" s="201"/>
      <c r="J53" s="202"/>
    </row>
    <row r="54" spans="1:10" ht="12.75" customHeight="1">
      <c r="A54" s="105" t="s">
        <v>1666</v>
      </c>
      <c r="B54" s="96">
        <v>1840075</v>
      </c>
      <c r="C54" s="102">
        <v>2.5206275314138188E-2</v>
      </c>
      <c r="D54" s="202"/>
      <c r="G54" s="207"/>
      <c r="H54" s="208"/>
      <c r="I54" s="201"/>
      <c r="J54" s="202"/>
    </row>
    <row r="55" spans="1:10" ht="24">
      <c r="A55" s="106" t="s">
        <v>466</v>
      </c>
      <c r="B55" s="96">
        <v>2605206.2800000012</v>
      </c>
      <c r="C55" s="102">
        <v>3.5687429449235392E-2</v>
      </c>
      <c r="D55" s="204"/>
      <c r="G55" s="209"/>
      <c r="H55" s="208"/>
      <c r="I55" s="201"/>
      <c r="J55" s="204"/>
    </row>
    <row r="56" spans="1:10">
      <c r="A56" s="410" t="s">
        <v>458</v>
      </c>
      <c r="B56" s="414">
        <f>SUM(B45:B55)</f>
        <v>73000670.550000012</v>
      </c>
      <c r="C56" s="976">
        <f>SUM(C45:C55)</f>
        <v>0.99999999999999989</v>
      </c>
      <c r="D56" s="206"/>
      <c r="G56" s="199"/>
      <c r="H56" s="196"/>
      <c r="I56" s="205"/>
      <c r="J56" s="206"/>
    </row>
    <row r="57" spans="1:10" ht="12.75" customHeight="1">
      <c r="G57" s="197"/>
      <c r="H57" s="197"/>
      <c r="I57" s="197"/>
      <c r="J57" s="197"/>
    </row>
    <row r="58" spans="1:10" ht="12.75" customHeight="1">
      <c r="A58" s="140" t="s">
        <v>890</v>
      </c>
      <c r="G58" s="212"/>
      <c r="H58" s="197"/>
      <c r="I58" s="197"/>
      <c r="J58" s="197"/>
    </row>
    <row r="59" spans="1:10" ht="12.75" customHeight="1">
      <c r="A59" s="540" t="s">
        <v>891</v>
      </c>
      <c r="G59" s="213"/>
      <c r="H59" s="197"/>
      <c r="I59" s="197"/>
      <c r="J59" s="197"/>
    </row>
    <row r="60" spans="1:10" ht="12.75" customHeight="1">
      <c r="A60" s="38" t="s">
        <v>1398</v>
      </c>
      <c r="G60" s="210"/>
      <c r="H60" s="197"/>
      <c r="I60" s="197"/>
      <c r="J60" s="197"/>
    </row>
    <row r="61" spans="1:10" ht="12.75" customHeight="1">
      <c r="A61" s="409"/>
      <c r="B61" s="884" t="s">
        <v>65</v>
      </c>
      <c r="C61" s="884" t="s">
        <v>66</v>
      </c>
      <c r="D61" s="884" t="s">
        <v>67</v>
      </c>
      <c r="E61" s="884" t="s">
        <v>68</v>
      </c>
      <c r="F61" s="884" t="s">
        <v>69</v>
      </c>
      <c r="G61" s="214"/>
      <c r="H61" s="194"/>
      <c r="I61" s="194"/>
      <c r="J61" s="194"/>
    </row>
    <row r="62" spans="1:10" ht="12.75" customHeight="1">
      <c r="A62" s="409"/>
      <c r="B62" s="885" t="s">
        <v>70</v>
      </c>
      <c r="C62" s="885" t="s">
        <v>71</v>
      </c>
      <c r="D62" s="885" t="s">
        <v>194</v>
      </c>
      <c r="E62" s="885" t="s">
        <v>72</v>
      </c>
      <c r="F62" s="885"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0" t="s">
        <v>458</v>
      </c>
      <c r="B64" s="421"/>
      <c r="C64" s="421"/>
      <c r="D64" s="421"/>
      <c r="E64" s="422" t="str">
        <f>IF(SUM(E63:E63)=0,"",SUM(E63:E63))</f>
        <v/>
      </c>
      <c r="F64" s="422" t="str">
        <f>IF(SUM(F63:F63)=0,"",SUM(F63:F63))</f>
        <v/>
      </c>
      <c r="G64" s="199"/>
      <c r="H64" s="196"/>
      <c r="I64" s="196"/>
      <c r="J64" s="198"/>
    </row>
    <row r="65" spans="1:7" ht="12.75" customHeight="1"/>
    <row r="66" spans="1:7" ht="12.75" customHeight="1">
      <c r="A66" s="140" t="s">
        <v>1599</v>
      </c>
    </row>
    <row r="67" spans="1:7" ht="12.75" customHeight="1">
      <c r="A67" s="540" t="s">
        <v>1600</v>
      </c>
    </row>
    <row r="68" spans="1:7" ht="12.75" customHeight="1">
      <c r="A68" s="38" t="s">
        <v>1398</v>
      </c>
    </row>
    <row r="69" spans="1:7" ht="12.75" customHeight="1">
      <c r="A69" s="409"/>
      <c r="B69" s="884" t="s">
        <v>65</v>
      </c>
      <c r="C69" s="884" t="s">
        <v>66</v>
      </c>
      <c r="D69" s="884" t="s">
        <v>67</v>
      </c>
      <c r="E69" s="884" t="s">
        <v>68</v>
      </c>
      <c r="F69" s="884" t="s">
        <v>69</v>
      </c>
    </row>
    <row r="70" spans="1:7" ht="12.75" customHeight="1">
      <c r="A70" s="409"/>
      <c r="B70" s="885" t="s">
        <v>70</v>
      </c>
      <c r="C70" s="885" t="s">
        <v>71</v>
      </c>
      <c r="D70" s="885" t="s">
        <v>194</v>
      </c>
      <c r="E70" s="885" t="s">
        <v>72</v>
      </c>
      <c r="F70" s="885" t="s">
        <v>73</v>
      </c>
    </row>
    <row r="71" spans="1:7" ht="12.75" customHeight="1">
      <c r="A71" s="107" t="s">
        <v>1667</v>
      </c>
      <c r="B71" s="110">
        <v>97</v>
      </c>
      <c r="C71" s="110">
        <v>95.02</v>
      </c>
      <c r="D71" s="110">
        <v>95.79</v>
      </c>
      <c r="E71" s="111">
        <v>283000</v>
      </c>
      <c r="F71" s="111">
        <v>271432.3</v>
      </c>
      <c r="G71" s="52"/>
    </row>
    <row r="72" spans="1:7" s="1072" customFormat="1" ht="12.75" customHeight="1">
      <c r="A72" s="107" t="s">
        <v>1668</v>
      </c>
      <c r="B72" s="110">
        <v>96</v>
      </c>
      <c r="C72" s="110">
        <v>95</v>
      </c>
      <c r="D72" s="110">
        <v>95</v>
      </c>
      <c r="E72" s="111">
        <v>62000</v>
      </c>
      <c r="F72" s="111">
        <v>59102.2</v>
      </c>
      <c r="G72" s="52"/>
    </row>
    <row r="73" spans="1:7" ht="15" customHeight="1">
      <c r="A73" s="410" t="s">
        <v>458</v>
      </c>
      <c r="B73" s="423"/>
      <c r="C73" s="423"/>
      <c r="D73" s="423"/>
      <c r="E73" s="422">
        <f>IF(SUM(E71)=0,"",SUM(E71))</f>
        <v>283000</v>
      </c>
      <c r="F73" s="422">
        <f>IF(SUM(F71)=0,"",SUM(F71))</f>
        <v>271432.3</v>
      </c>
    </row>
    <row r="74" spans="1:7" ht="12.75" customHeight="1">
      <c r="A74" s="16"/>
    </row>
    <row r="75" spans="1:7" s="261" customFormat="1" ht="12.75" customHeight="1">
      <c r="A75" s="140" t="s">
        <v>1016</v>
      </c>
    </row>
    <row r="76" spans="1:7" s="261" customFormat="1" ht="12.75" customHeight="1">
      <c r="A76" s="540" t="s">
        <v>1017</v>
      </c>
    </row>
    <row r="77" spans="1:7" ht="12.75" customHeight="1">
      <c r="A77" s="38" t="s">
        <v>1398</v>
      </c>
    </row>
    <row r="78" spans="1:7" ht="43.5">
      <c r="A78" s="408" t="s">
        <v>1015</v>
      </c>
      <c r="B78" s="408" t="s">
        <v>454</v>
      </c>
      <c r="C78" s="408" t="s">
        <v>455</v>
      </c>
      <c r="D78" s="408" t="s">
        <v>456</v>
      </c>
      <c r="E78" s="408" t="s">
        <v>457</v>
      </c>
    </row>
    <row r="79" spans="1:7" ht="12.75" customHeight="1">
      <c r="A79" s="95" t="s">
        <v>1096</v>
      </c>
      <c r="B79" s="96">
        <v>1526183.76</v>
      </c>
      <c r="C79" s="97">
        <v>0.58863349659376518</v>
      </c>
      <c r="D79" s="98">
        <v>26.38</v>
      </c>
      <c r="E79" s="246">
        <v>-2.8000000000000003</v>
      </c>
    </row>
    <row r="80" spans="1:7" s="1072" customFormat="1" ht="12.75" customHeight="1">
      <c r="A80" s="95" t="s">
        <v>1466</v>
      </c>
      <c r="B80" s="96">
        <v>855804.5</v>
      </c>
      <c r="C80" s="97">
        <v>0.33007505939892773</v>
      </c>
      <c r="D80" s="98">
        <v>14.01</v>
      </c>
      <c r="E80" s="246">
        <v>1.23</v>
      </c>
    </row>
    <row r="81" spans="1:11" s="1072" customFormat="1" ht="12.75" customHeight="1">
      <c r="A81" s="95" t="s">
        <v>1531</v>
      </c>
      <c r="B81" s="96">
        <v>151761.69</v>
      </c>
      <c r="C81" s="97">
        <v>5.8532934614426144E-2</v>
      </c>
      <c r="D81" s="98">
        <v>101.84</v>
      </c>
      <c r="E81" s="246">
        <v>0.36</v>
      </c>
    </row>
    <row r="82" spans="1:11" ht="12.75" customHeight="1">
      <c r="A82" s="95" t="s">
        <v>1008</v>
      </c>
      <c r="B82" s="96">
        <v>59007.29</v>
      </c>
      <c r="C82" s="97">
        <v>2.2758509392880915E-2</v>
      </c>
      <c r="D82" s="98">
        <v>22.81</v>
      </c>
      <c r="E82" s="246">
        <v>-0.48</v>
      </c>
    </row>
    <row r="83" spans="1:11" ht="12.75" customHeight="1">
      <c r="A83" s="410" t="s">
        <v>458</v>
      </c>
      <c r="B83" s="411">
        <f>SUM(B79:B82)</f>
        <v>2592757.2399999998</v>
      </c>
      <c r="C83" s="977">
        <f>SUM(C79:C82)</f>
        <v>0.99999999999999989</v>
      </c>
      <c r="D83" s="412"/>
      <c r="E83" s="412"/>
    </row>
    <row r="84" spans="1:11" ht="12.75" customHeight="1">
      <c r="A84" s="16" t="s">
        <v>468</v>
      </c>
      <c r="B84" s="261"/>
      <c r="C84" s="261"/>
      <c r="D84" s="261"/>
      <c r="E84" s="261"/>
    </row>
    <row r="85" spans="1:11" ht="12.75" customHeight="1">
      <c r="A85" s="261"/>
      <c r="B85" s="261"/>
      <c r="C85" s="261"/>
      <c r="D85" s="261"/>
      <c r="E85" s="261"/>
    </row>
    <row r="86" spans="1:11" ht="12.75" customHeight="1">
      <c r="A86" s="611" t="s">
        <v>81</v>
      </c>
      <c r="K86" s="34" t="s">
        <v>1043</v>
      </c>
    </row>
    <row r="87" spans="1:11" ht="12.75" customHeight="1"/>
  </sheetData>
  <sortState xmlns:xlrd2="http://schemas.microsoft.com/office/spreadsheetml/2017/richdata2" ref="N5:R9">
    <sortCondition descending="1" ref="O5"/>
  </sortState>
  <hyperlinks>
    <hyperlink ref="A86" location="'2 Sadržaj'!A1" display="Sadržaj / Contents" xr:uid="{00000000-0004-0000-1500-000000000000}"/>
  </hyperlinks>
  <pageMargins left="0.7" right="0.7" top="0.75" bottom="0.75" header="0.3" footer="0.3"/>
  <pageSetup paperSize="9" scale="48" orientation="portrait" r:id="rId1"/>
  <rowBreaks count="1" manualBreakCount="1">
    <brk id="93"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0" t="s">
        <v>662</v>
      </c>
      <c r="B1" s="709"/>
      <c r="C1" s="709"/>
      <c r="D1" s="709"/>
    </row>
    <row r="2" spans="1:7">
      <c r="A2" s="711" t="s">
        <v>663</v>
      </c>
      <c r="B2" s="709"/>
      <c r="C2" s="709"/>
      <c r="D2" s="709"/>
    </row>
    <row r="3" spans="1:7">
      <c r="A3" s="41" t="s">
        <v>839</v>
      </c>
    </row>
    <row r="4" spans="1:7">
      <c r="A4" s="1226"/>
      <c r="B4" s="1226"/>
      <c r="C4" s="1226"/>
      <c r="D4" s="1226"/>
      <c r="E4" s="1226"/>
      <c r="F4" s="1226"/>
      <c r="G4" s="1226"/>
    </row>
    <row r="5" spans="1:7">
      <c r="A5" s="148" t="s">
        <v>665</v>
      </c>
    </row>
    <row r="6" spans="1:7" s="713" customFormat="1">
      <c r="A6" s="712" t="s">
        <v>666</v>
      </c>
    </row>
    <row r="8" spans="1:7" ht="63.75">
      <c r="A8" s="732" t="s">
        <v>664</v>
      </c>
      <c r="B8" s="716" t="s">
        <v>619</v>
      </c>
      <c r="C8" s="716" t="s">
        <v>620</v>
      </c>
      <c r="D8" s="716" t="s">
        <v>621</v>
      </c>
      <c r="E8" s="708"/>
    </row>
    <row r="9" spans="1:7">
      <c r="A9" s="717" t="s">
        <v>1319</v>
      </c>
      <c r="B9" s="718">
        <v>6</v>
      </c>
      <c r="C9" s="718">
        <v>13</v>
      </c>
      <c r="D9" s="718">
        <v>6</v>
      </c>
    </row>
    <row r="10" spans="1:7">
      <c r="A10" s="717" t="s">
        <v>1344</v>
      </c>
      <c r="B10" s="718">
        <v>5</v>
      </c>
      <c r="C10" s="718">
        <v>12</v>
      </c>
      <c r="D10" s="718">
        <v>6</v>
      </c>
    </row>
    <row r="11" spans="1:7">
      <c r="A11" s="717" t="s">
        <v>1362</v>
      </c>
      <c r="B11" s="718">
        <v>5</v>
      </c>
      <c r="C11" s="718">
        <v>12</v>
      </c>
      <c r="D11" s="718">
        <v>6</v>
      </c>
    </row>
    <row r="12" spans="1:7">
      <c r="A12" s="717" t="s">
        <v>1412</v>
      </c>
      <c r="B12" s="718">
        <v>5</v>
      </c>
      <c r="C12" s="718">
        <v>12</v>
      </c>
      <c r="D12" s="718">
        <v>6</v>
      </c>
    </row>
    <row r="13" spans="1:7">
      <c r="A13" s="717" t="s">
        <v>1463</v>
      </c>
      <c r="B13" s="718">
        <v>5</v>
      </c>
      <c r="C13" s="718">
        <v>12</v>
      </c>
      <c r="D13" s="718">
        <v>6</v>
      </c>
    </row>
    <row r="14" spans="1:7">
      <c r="A14" s="717" t="s">
        <v>1491</v>
      </c>
      <c r="B14" s="718">
        <v>5</v>
      </c>
      <c r="C14" s="718">
        <v>12</v>
      </c>
      <c r="D14" s="718">
        <v>6</v>
      </c>
    </row>
    <row r="15" spans="1:7">
      <c r="A15" s="717" t="s">
        <v>1525</v>
      </c>
      <c r="B15" s="718">
        <v>5</v>
      </c>
      <c r="C15" s="718">
        <v>11</v>
      </c>
      <c r="D15" s="718">
        <v>6</v>
      </c>
    </row>
    <row r="16" spans="1:7">
      <c r="A16" s="314" t="s">
        <v>1594</v>
      </c>
      <c r="B16" s="314">
        <v>5</v>
      </c>
      <c r="C16" s="314">
        <v>11</v>
      </c>
      <c r="D16" s="314">
        <v>6</v>
      </c>
    </row>
    <row r="17" spans="1:9">
      <c r="A17" s="800" t="s">
        <v>1643</v>
      </c>
      <c r="B17" s="314">
        <v>5</v>
      </c>
      <c r="C17" s="314">
        <v>11</v>
      </c>
      <c r="D17" s="314">
        <v>6</v>
      </c>
    </row>
    <row r="18" spans="1:9">
      <c r="A18" s="33" t="s">
        <v>482</v>
      </c>
    </row>
    <row r="19" spans="1:9">
      <c r="A19" s="33"/>
    </row>
    <row r="20" spans="1:9">
      <c r="A20" s="148" t="s">
        <v>667</v>
      </c>
    </row>
    <row r="21" spans="1:9" s="713" customFormat="1">
      <c r="A21" s="712" t="s">
        <v>668</v>
      </c>
    </row>
    <row r="23" spans="1:9" s="714" customFormat="1">
      <c r="D23" s="137" t="s">
        <v>1416</v>
      </c>
    </row>
    <row r="24" spans="1:9" s="714" customFormat="1" ht="63.75">
      <c r="A24" s="732" t="s">
        <v>664</v>
      </c>
      <c r="B24" s="716" t="s">
        <v>619</v>
      </c>
      <c r="C24" s="716" t="s">
        <v>620</v>
      </c>
      <c r="D24" s="716" t="s">
        <v>621</v>
      </c>
      <c r="H24" s="612"/>
    </row>
    <row r="25" spans="1:9">
      <c r="A25" s="717" t="s">
        <v>1319</v>
      </c>
      <c r="B25" s="719">
        <v>4408457.3707611645</v>
      </c>
      <c r="C25" s="719">
        <v>60338443.762691617</v>
      </c>
      <c r="D25" s="719">
        <v>602210908.87915587</v>
      </c>
      <c r="H25" s="613"/>
    </row>
    <row r="26" spans="1:9">
      <c r="A26" s="717" t="s">
        <v>1344</v>
      </c>
      <c r="B26" s="719">
        <v>4117766.5405799984</v>
      </c>
      <c r="C26" s="719">
        <v>55102178.512177311</v>
      </c>
      <c r="D26" s="719">
        <v>558811708.93888116</v>
      </c>
    </row>
    <row r="27" spans="1:9">
      <c r="A27" s="717" t="s">
        <v>1362</v>
      </c>
      <c r="B27" s="719">
        <v>4085669.1220386219</v>
      </c>
      <c r="C27" s="719">
        <v>51583037.228747755</v>
      </c>
      <c r="D27" s="719">
        <v>552721271.08633614</v>
      </c>
      <c r="E27" s="1077"/>
      <c r="F27" s="1077"/>
      <c r="G27" s="1077"/>
      <c r="I27" s="1077"/>
    </row>
    <row r="28" spans="1:9">
      <c r="A28" s="717" t="s">
        <v>1412</v>
      </c>
      <c r="B28" s="719">
        <v>3958593.9345676554</v>
      </c>
      <c r="C28" s="719">
        <v>50289952.219788969</v>
      </c>
      <c r="D28" s="719">
        <v>577498269.5600239</v>
      </c>
    </row>
    <row r="29" spans="1:9">
      <c r="A29" s="717" t="s">
        <v>1463</v>
      </c>
      <c r="B29" s="719">
        <v>4622276</v>
      </c>
      <c r="C29" s="719">
        <v>50920135</v>
      </c>
      <c r="D29" s="719">
        <v>591068571</v>
      </c>
      <c r="E29" s="937"/>
      <c r="F29" s="937"/>
      <c r="G29" s="937"/>
    </row>
    <row r="30" spans="1:9">
      <c r="A30" s="717" t="s">
        <v>1491</v>
      </c>
      <c r="B30" s="719">
        <v>4990328.72</v>
      </c>
      <c r="C30" s="719">
        <v>48373007.909999996</v>
      </c>
      <c r="D30" s="719">
        <v>596464408.23999989</v>
      </c>
    </row>
    <row r="31" spans="1:9">
      <c r="A31" s="717" t="s">
        <v>1525</v>
      </c>
      <c r="B31" s="719">
        <v>5150111.82</v>
      </c>
      <c r="C31" s="719">
        <v>47781620.990000002</v>
      </c>
      <c r="D31" s="719">
        <v>619227317.36000001</v>
      </c>
    </row>
    <row r="32" spans="1:9">
      <c r="A32" s="314" t="s">
        <v>1594</v>
      </c>
      <c r="B32" s="719">
        <v>5530726.3100000005</v>
      </c>
      <c r="C32" s="719">
        <v>50993044.340000004</v>
      </c>
      <c r="D32" s="719">
        <v>648160243.52999997</v>
      </c>
    </row>
    <row r="33" spans="1:11">
      <c r="A33" s="800" t="s">
        <v>1643</v>
      </c>
      <c r="B33" s="719">
        <v>6900843.9000000004</v>
      </c>
      <c r="C33" s="719">
        <v>53636877.539999999</v>
      </c>
      <c r="D33" s="719">
        <v>660889391.06999993</v>
      </c>
      <c r="E33" s="719"/>
      <c r="F33" s="719"/>
      <c r="G33" s="719"/>
      <c r="I33" s="791"/>
      <c r="J33" s="791"/>
      <c r="K33" s="791"/>
    </row>
    <row r="34" spans="1:11">
      <c r="A34" s="33" t="s">
        <v>482</v>
      </c>
      <c r="E34" s="937"/>
      <c r="F34" s="937"/>
      <c r="G34" s="937"/>
      <c r="I34" s="937"/>
      <c r="J34" s="937"/>
      <c r="K34" s="937"/>
    </row>
    <row r="35" spans="1:11">
      <c r="A35" s="553"/>
    </row>
    <row r="36" spans="1:11" s="713" customFormat="1">
      <c r="A36" s="148" t="s">
        <v>669</v>
      </c>
      <c r="B36" s="314"/>
      <c r="C36" s="314"/>
      <c r="D36" s="314"/>
      <c r="E36" s="314"/>
      <c r="F36" s="314"/>
      <c r="G36" s="314"/>
      <c r="H36" s="314"/>
      <c r="I36" s="314"/>
      <c r="J36" s="314"/>
    </row>
    <row r="37" spans="1:11">
      <c r="A37" s="712" t="s">
        <v>670</v>
      </c>
      <c r="B37" s="713"/>
      <c r="C37" s="713"/>
      <c r="D37" s="713"/>
      <c r="E37" s="713"/>
      <c r="F37" s="713"/>
      <c r="G37" s="713"/>
      <c r="H37" s="713"/>
      <c r="I37" s="713"/>
      <c r="J37" s="713"/>
    </row>
    <row r="38" spans="1:11" s="714" customFormat="1">
      <c r="A38" s="314"/>
      <c r="B38" s="314"/>
      <c r="C38" s="314"/>
      <c r="D38" s="314"/>
      <c r="E38" s="314"/>
      <c r="F38" s="314"/>
      <c r="G38" s="314"/>
      <c r="H38" s="314"/>
      <c r="I38" s="314"/>
      <c r="J38" s="314"/>
    </row>
    <row r="39" spans="1:11" s="714" customFormat="1">
      <c r="C39" s="137" t="s">
        <v>1416</v>
      </c>
    </row>
    <row r="40" spans="1:11" ht="51">
      <c r="A40" s="732" t="s">
        <v>664</v>
      </c>
      <c r="B40" s="716" t="s">
        <v>619</v>
      </c>
      <c r="C40" s="716" t="s">
        <v>620</v>
      </c>
      <c r="D40" s="714"/>
      <c r="E40" s="714"/>
      <c r="F40" s="714"/>
      <c r="G40" s="714"/>
      <c r="H40" s="714"/>
      <c r="I40" s="714"/>
      <c r="J40" s="714"/>
    </row>
    <row r="41" spans="1:11">
      <c r="A41" s="717" t="s">
        <v>1319</v>
      </c>
      <c r="B41" s="719">
        <v>602349878.31972933</v>
      </c>
      <c r="C41" s="719">
        <v>10927899032.193243</v>
      </c>
      <c r="D41" s="1077"/>
      <c r="E41" s="1077"/>
      <c r="F41" s="1077"/>
      <c r="G41" s="1077"/>
      <c r="I41" s="1077"/>
    </row>
    <row r="42" spans="1:11">
      <c r="A42" s="717" t="s">
        <v>1344</v>
      </c>
      <c r="B42" s="719">
        <v>659002849.42597377</v>
      </c>
      <c r="C42" s="719">
        <v>10459325564.80191</v>
      </c>
    </row>
    <row r="43" spans="1:11">
      <c r="A43" s="717" t="s">
        <v>1362</v>
      </c>
      <c r="B43" s="719">
        <v>575836870.92706883</v>
      </c>
      <c r="C43" s="719">
        <v>9797711106.6427765</v>
      </c>
    </row>
    <row r="44" spans="1:11">
      <c r="A44" s="717" t="s">
        <v>1412</v>
      </c>
      <c r="B44" s="719">
        <v>659669627.4470768</v>
      </c>
      <c r="C44" s="719">
        <v>10772312419.669519</v>
      </c>
      <c r="D44" s="706"/>
      <c r="E44" s="706"/>
      <c r="F44" s="706"/>
      <c r="G44" s="706"/>
      <c r="H44" s="706"/>
      <c r="I44" s="706"/>
      <c r="J44" s="706"/>
    </row>
    <row r="45" spans="1:11">
      <c r="A45" s="717" t="s">
        <v>1463</v>
      </c>
      <c r="B45" s="719">
        <v>748991921</v>
      </c>
      <c r="C45" s="719">
        <v>12434586514</v>
      </c>
      <c r="H45" s="613"/>
    </row>
    <row r="46" spans="1:11">
      <c r="A46" s="717" t="s">
        <v>1491</v>
      </c>
      <c r="B46" s="719">
        <v>843540092.06000006</v>
      </c>
      <c r="C46" s="719">
        <v>12545109063.289999</v>
      </c>
    </row>
    <row r="47" spans="1:11">
      <c r="A47" s="717" t="s">
        <v>1525</v>
      </c>
      <c r="B47" s="719">
        <v>1399133793.3699999</v>
      </c>
      <c r="C47" s="719">
        <v>14837057660.85</v>
      </c>
    </row>
    <row r="48" spans="1:11">
      <c r="A48" s="314" t="s">
        <v>1594</v>
      </c>
      <c r="B48" s="719">
        <v>977784997.59000003</v>
      </c>
      <c r="C48" s="719">
        <v>19160539854.84</v>
      </c>
    </row>
    <row r="49" spans="1:10">
      <c r="A49" s="800" t="s">
        <v>1643</v>
      </c>
      <c r="B49" s="719">
        <v>1069299115.05</v>
      </c>
      <c r="C49" s="719">
        <v>19508207662.389999</v>
      </c>
    </row>
    <row r="50" spans="1:10">
      <c r="A50" s="275" t="s">
        <v>820</v>
      </c>
    </row>
    <row r="51" spans="1:10">
      <c r="A51" s="761" t="s">
        <v>821</v>
      </c>
    </row>
    <row r="52" spans="1:10">
      <c r="A52" s="33" t="s">
        <v>482</v>
      </c>
    </row>
    <row r="53" spans="1:10">
      <c r="A53" s="33"/>
    </row>
    <row r="54" spans="1:10">
      <c r="A54" s="148" t="s">
        <v>859</v>
      </c>
    </row>
    <row r="55" spans="1:10" ht="15" customHeight="1">
      <c r="A55" s="712" t="s">
        <v>860</v>
      </c>
    </row>
    <row r="56" spans="1:10" ht="15" customHeight="1">
      <c r="J56" s="137" t="s">
        <v>1416</v>
      </c>
    </row>
    <row r="57" spans="1:10" ht="15">
      <c r="A57" s="709"/>
      <c r="B57" s="1227" t="s">
        <v>874</v>
      </c>
      <c r="C57" s="1227"/>
      <c r="D57" s="1227"/>
      <c r="E57" s="1227"/>
      <c r="F57" s="1227"/>
      <c r="G57" s="1227"/>
      <c r="H57" s="1227"/>
      <c r="I57" s="1227"/>
      <c r="J57" s="1227"/>
    </row>
    <row r="58" spans="1:10" ht="84">
      <c r="A58" s="732" t="s">
        <v>664</v>
      </c>
      <c r="B58" s="793" t="s">
        <v>875</v>
      </c>
      <c r="C58" s="793" t="s">
        <v>876</v>
      </c>
      <c r="D58" s="793" t="s">
        <v>877</v>
      </c>
      <c r="E58" s="793" t="s">
        <v>878</v>
      </c>
      <c r="F58" s="793" t="s">
        <v>879</v>
      </c>
      <c r="G58" s="793" t="s">
        <v>880</v>
      </c>
      <c r="H58" s="799" t="s">
        <v>881</v>
      </c>
      <c r="I58" s="799" t="s">
        <v>882</v>
      </c>
      <c r="J58" s="793" t="s">
        <v>861</v>
      </c>
    </row>
    <row r="59" spans="1:10">
      <c r="A59" s="800" t="s">
        <v>1319</v>
      </c>
      <c r="B59" s="1076">
        <v>250811442.98564461</v>
      </c>
      <c r="C59" s="1076">
        <v>8520307.3952886723</v>
      </c>
      <c r="D59" s="1076">
        <v>0</v>
      </c>
      <c r="E59" s="1076">
        <v>0</v>
      </c>
      <c r="F59" s="1076">
        <v>0</v>
      </c>
      <c r="G59" s="1076">
        <v>19573234.120445944</v>
      </c>
      <c r="H59" s="1076">
        <v>0</v>
      </c>
      <c r="I59" s="1076">
        <v>8085611.7486230005</v>
      </c>
      <c r="J59" s="1076">
        <v>286990596.25000226</v>
      </c>
    </row>
    <row r="60" spans="1:10">
      <c r="A60" s="800" t="s">
        <v>1344</v>
      </c>
      <c r="B60" s="1076">
        <v>143497241.62187272</v>
      </c>
      <c r="C60" s="1076">
        <v>1445306.1251576082</v>
      </c>
      <c r="D60" s="1076">
        <v>181830247.5280377</v>
      </c>
      <c r="E60" s="1076">
        <v>0</v>
      </c>
      <c r="F60" s="1076">
        <v>0</v>
      </c>
      <c r="G60" s="1076">
        <v>25294880.094233193</v>
      </c>
      <c r="H60" s="1076">
        <v>0</v>
      </c>
      <c r="I60" s="1076">
        <v>8127766.6733028069</v>
      </c>
      <c r="J60" s="1076">
        <v>360195442.04260409</v>
      </c>
    </row>
    <row r="61" spans="1:10">
      <c r="A61" s="800" t="s">
        <v>1362</v>
      </c>
      <c r="B61" s="1076">
        <v>173256581.45862365</v>
      </c>
      <c r="C61" s="1076">
        <v>1979222.9079567322</v>
      </c>
      <c r="D61" s="1076">
        <v>0</v>
      </c>
      <c r="E61" s="1076">
        <v>0</v>
      </c>
      <c r="F61" s="1076">
        <v>0</v>
      </c>
      <c r="G61" s="1076">
        <v>8319975.4462804431</v>
      </c>
      <c r="H61" s="1076">
        <v>0</v>
      </c>
      <c r="I61" s="1076">
        <v>3787286.216736346</v>
      </c>
      <c r="J61" s="1076">
        <v>187343066.02959716</v>
      </c>
    </row>
    <row r="62" spans="1:10">
      <c r="A62" s="800" t="s">
        <v>1412</v>
      </c>
      <c r="B62" s="1076">
        <v>148711049.57196894</v>
      </c>
      <c r="C62" s="1076">
        <v>26924559.161191851</v>
      </c>
      <c r="D62" s="1076">
        <v>0</v>
      </c>
      <c r="E62" s="1076">
        <v>0</v>
      </c>
      <c r="F62" s="1076">
        <v>0</v>
      </c>
      <c r="G62" s="1076">
        <v>18415374.875572365</v>
      </c>
      <c r="H62" s="1076">
        <v>0</v>
      </c>
      <c r="I62" s="1076">
        <v>2139229.1459287279</v>
      </c>
      <c r="J62" s="1076">
        <v>196190212.75466189</v>
      </c>
    </row>
    <row r="63" spans="1:10">
      <c r="A63" s="800" t="s">
        <v>1463</v>
      </c>
      <c r="B63" s="1076">
        <v>248972818</v>
      </c>
      <c r="C63" s="1076">
        <v>33219541</v>
      </c>
      <c r="D63" s="1076">
        <v>0</v>
      </c>
      <c r="E63" s="1076">
        <v>0</v>
      </c>
      <c r="F63" s="1076">
        <v>0</v>
      </c>
      <c r="G63" s="1076">
        <v>9737234</v>
      </c>
      <c r="H63" s="1076">
        <v>0</v>
      </c>
      <c r="I63" s="1076">
        <v>12861896</v>
      </c>
      <c r="J63" s="1076">
        <v>304791489</v>
      </c>
    </row>
    <row r="64" spans="1:10">
      <c r="A64" s="800" t="s">
        <v>1491</v>
      </c>
      <c r="B64" s="1076">
        <v>192578298.73612595</v>
      </c>
      <c r="C64" s="1076">
        <v>19248480.18</v>
      </c>
      <c r="D64" s="1076">
        <v>0</v>
      </c>
      <c r="E64" s="1076">
        <v>0</v>
      </c>
      <c r="F64" s="1076">
        <v>0</v>
      </c>
      <c r="G64" s="1076">
        <v>20068584.364</v>
      </c>
      <c r="H64" s="1076">
        <v>13157</v>
      </c>
      <c r="I64" s="1076">
        <v>8798086.5</v>
      </c>
      <c r="J64" s="1076">
        <v>240706606.78012595</v>
      </c>
    </row>
    <row r="65" spans="1:10">
      <c r="A65" s="800" t="s">
        <v>1525</v>
      </c>
      <c r="B65" s="1076">
        <v>155571450.64124143</v>
      </c>
      <c r="C65" s="1076">
        <v>17924453.780000001</v>
      </c>
      <c r="D65" s="1076">
        <v>0</v>
      </c>
      <c r="E65" s="1076">
        <v>0</v>
      </c>
      <c r="F65" s="1076">
        <v>0</v>
      </c>
      <c r="G65" s="1076">
        <v>2362062.5</v>
      </c>
      <c r="H65" s="1076">
        <v>0</v>
      </c>
      <c r="I65" s="1076">
        <v>3884281.2800000003</v>
      </c>
      <c r="J65" s="1076">
        <v>179742248.20124143</v>
      </c>
    </row>
    <row r="66" spans="1:10">
      <c r="A66" s="800" t="s">
        <v>1594</v>
      </c>
      <c r="B66" s="1076">
        <v>227033204.83233634</v>
      </c>
      <c r="C66" s="1076">
        <v>38749856.410000004</v>
      </c>
      <c r="D66" s="1076">
        <v>0</v>
      </c>
      <c r="E66" s="1076">
        <v>0</v>
      </c>
      <c r="F66" s="1076">
        <v>0</v>
      </c>
      <c r="G66" s="1076">
        <v>23928707.57</v>
      </c>
      <c r="H66" s="1076">
        <v>0</v>
      </c>
      <c r="I66" s="1076">
        <v>3856463.9834752027</v>
      </c>
      <c r="J66" s="1076">
        <v>293568232.79581153</v>
      </c>
    </row>
    <row r="67" spans="1:10">
      <c r="A67" s="800" t="s">
        <v>1643</v>
      </c>
      <c r="B67" s="1076">
        <v>375491974.08786798</v>
      </c>
      <c r="C67" s="1076">
        <v>45925286.585696653</v>
      </c>
      <c r="D67" s="1076">
        <v>0</v>
      </c>
      <c r="E67" s="1076">
        <v>0</v>
      </c>
      <c r="F67" s="1076">
        <v>0</v>
      </c>
      <c r="G67" s="1076">
        <v>10975910.35</v>
      </c>
      <c r="H67" s="1076">
        <v>0</v>
      </c>
      <c r="I67" s="1076">
        <v>15741386.039999999</v>
      </c>
      <c r="J67" s="1076">
        <v>448134557.06356466</v>
      </c>
    </row>
    <row r="68" spans="1:10">
      <c r="A68" s="33" t="s">
        <v>482</v>
      </c>
    </row>
    <row r="70" spans="1:10">
      <c r="A70" s="611" t="s">
        <v>81</v>
      </c>
    </row>
    <row r="75" spans="1:10">
      <c r="J75" s="34" t="s">
        <v>1044</v>
      </c>
    </row>
    <row r="106" spans="2:2">
      <c r="B106" s="715"/>
    </row>
    <row r="107" spans="2:2">
      <c r="B107" s="72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5"/>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1"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8" t="s">
        <v>671</v>
      </c>
      <c r="B1" s="535"/>
      <c r="C1" s="535"/>
      <c r="D1" s="535"/>
      <c r="E1" s="536"/>
      <c r="F1" s="536"/>
      <c r="G1" s="536"/>
      <c r="H1" s="536"/>
      <c r="I1" s="536"/>
      <c r="J1" s="536"/>
      <c r="K1" s="536"/>
      <c r="L1" s="536"/>
    </row>
    <row r="2" spans="1:19" ht="15" customHeight="1">
      <c r="A2" s="599" t="s">
        <v>672</v>
      </c>
      <c r="B2" s="538"/>
      <c r="C2" s="538"/>
      <c r="D2" s="538"/>
      <c r="E2" s="538"/>
      <c r="F2" s="538"/>
      <c r="G2" s="538"/>
      <c r="H2" s="538"/>
      <c r="I2" s="538"/>
      <c r="J2" s="536"/>
      <c r="K2" s="536"/>
      <c r="L2" s="536"/>
    </row>
    <row r="3" spans="1:19" s="261" customFormat="1">
      <c r="A3" s="537"/>
      <c r="B3" s="538"/>
      <c r="C3" s="538"/>
      <c r="D3" s="538"/>
      <c r="E3" s="538"/>
      <c r="F3" s="538"/>
      <c r="G3" s="538"/>
      <c r="H3" s="538"/>
      <c r="I3" s="538"/>
      <c r="J3" s="536"/>
      <c r="K3" s="536"/>
      <c r="L3" s="536"/>
    </row>
    <row r="4" spans="1:19" ht="12.75" customHeight="1">
      <c r="A4" s="139" t="s">
        <v>673</v>
      </c>
    </row>
    <row r="5" spans="1:19" ht="12.75" customHeight="1">
      <c r="A5" s="529" t="s">
        <v>674</v>
      </c>
      <c r="H5" s="261"/>
      <c r="I5" s="261"/>
    </row>
    <row r="6" spans="1:19" ht="12.75" customHeight="1">
      <c r="F6" s="137"/>
      <c r="G6" s="137"/>
      <c r="H6" s="1229" t="str">
        <f>Naslovnica!A20</f>
        <v>Travanj 2024.</v>
      </c>
      <c r="I6" s="1229"/>
    </row>
    <row r="7" spans="1:19" ht="12.75" customHeight="1">
      <c r="F7" s="281"/>
      <c r="G7" s="281"/>
      <c r="H7" s="1230" t="str">
        <f>Naslovnica!A24</f>
        <v>April 2024</v>
      </c>
      <c r="I7" s="1230"/>
    </row>
    <row r="8" spans="1:19" ht="15" customHeight="1">
      <c r="A8" s="557"/>
      <c r="B8" s="558"/>
      <c r="C8" s="558"/>
      <c r="D8" s="558"/>
      <c r="E8" s="558"/>
      <c r="F8" s="558"/>
      <c r="G8" s="558"/>
      <c r="H8" s="736"/>
      <c r="I8" s="736"/>
      <c r="J8" s="559"/>
      <c r="K8" s="1228" t="s">
        <v>1094</v>
      </c>
      <c r="L8" s="1228"/>
    </row>
    <row r="9" spans="1:19" ht="33.75">
      <c r="A9" s="560" t="s">
        <v>74</v>
      </c>
      <c r="B9" s="561" t="s">
        <v>161</v>
      </c>
      <c r="C9" s="561" t="s">
        <v>162</v>
      </c>
      <c r="D9" s="562" t="s">
        <v>75</v>
      </c>
      <c r="E9" s="561" t="s">
        <v>104</v>
      </c>
      <c r="F9" s="561" t="s">
        <v>141</v>
      </c>
      <c r="G9" s="561" t="s">
        <v>628</v>
      </c>
      <c r="H9" s="561" t="s">
        <v>1402</v>
      </c>
      <c r="I9" s="561" t="s">
        <v>1404</v>
      </c>
      <c r="J9" s="561" t="s">
        <v>624</v>
      </c>
      <c r="K9" s="561" t="s">
        <v>626</v>
      </c>
      <c r="L9" s="561" t="s">
        <v>59</v>
      </c>
    </row>
    <row r="10" spans="1:19" ht="31.5">
      <c r="A10" s="563" t="s">
        <v>195</v>
      </c>
      <c r="B10" s="564" t="s">
        <v>164</v>
      </c>
      <c r="C10" s="564" t="s">
        <v>163</v>
      </c>
      <c r="D10" s="565" t="s">
        <v>76</v>
      </c>
      <c r="E10" s="564" t="s">
        <v>450</v>
      </c>
      <c r="F10" s="564" t="s">
        <v>142</v>
      </c>
      <c r="G10" s="566" t="s">
        <v>629</v>
      </c>
      <c r="H10" s="566" t="s">
        <v>1403</v>
      </c>
      <c r="I10" s="566" t="s">
        <v>1405</v>
      </c>
      <c r="J10" s="566" t="s">
        <v>766</v>
      </c>
      <c r="K10" s="566" t="s">
        <v>238</v>
      </c>
      <c r="L10" s="566" t="s">
        <v>239</v>
      </c>
    </row>
    <row r="11" spans="1:19" ht="12.75" customHeight="1">
      <c r="A11" s="133" t="s">
        <v>1134</v>
      </c>
      <c r="B11" s="189">
        <v>37695515978</v>
      </c>
      <c r="C11" s="424" t="s">
        <v>1135</v>
      </c>
      <c r="D11" s="424" t="s">
        <v>77</v>
      </c>
      <c r="E11" s="425" t="s">
        <v>1129</v>
      </c>
      <c r="F11" s="425" t="s">
        <v>1128</v>
      </c>
      <c r="G11" s="425" t="s">
        <v>1130</v>
      </c>
      <c r="H11" s="426">
        <v>788273.52</v>
      </c>
      <c r="I11" s="427">
        <v>12.7842</v>
      </c>
      <c r="J11" s="428">
        <v>-3.7522733993189394E-2</v>
      </c>
      <c r="K11" s="428">
        <v>-3.8145539906103254E-2</v>
      </c>
      <c r="L11" s="428">
        <v>6.8514031920803298E-3</v>
      </c>
      <c r="M11" s="288"/>
      <c r="N11" s="288"/>
      <c r="O11" s="288"/>
      <c r="P11" s="164"/>
      <c r="Q11" s="193"/>
      <c r="R11" s="76"/>
      <c r="S11" s="76"/>
    </row>
    <row r="12" spans="1:19" ht="12.75" customHeight="1">
      <c r="A12" s="133" t="s">
        <v>1136</v>
      </c>
      <c r="B12" s="189">
        <v>56499633647</v>
      </c>
      <c r="C12" s="424" t="s">
        <v>1137</v>
      </c>
      <c r="D12" s="424" t="s">
        <v>103</v>
      </c>
      <c r="E12" s="425" t="s">
        <v>1133</v>
      </c>
      <c r="F12" s="425" t="s">
        <v>1128</v>
      </c>
      <c r="G12" s="425" t="s">
        <v>1130</v>
      </c>
      <c r="H12" s="426">
        <v>77105841.040000007</v>
      </c>
      <c r="I12" s="427">
        <v>109.7838</v>
      </c>
      <c r="J12" s="428">
        <v>-1.9950019048586509E-2</v>
      </c>
      <c r="K12" s="428">
        <v>-1.0254126352762127E-2</v>
      </c>
      <c r="L12" s="428">
        <v>-1.2582793354264932E-2</v>
      </c>
      <c r="M12" s="288"/>
      <c r="N12" s="288"/>
      <c r="O12" s="288"/>
      <c r="P12" s="164"/>
      <c r="Q12" s="193"/>
      <c r="R12" s="76"/>
      <c r="S12" s="76"/>
    </row>
    <row r="13" spans="1:19" ht="12.75" customHeight="1">
      <c r="A13" s="133" t="s">
        <v>1138</v>
      </c>
      <c r="B13" s="189">
        <v>29300390100</v>
      </c>
      <c r="C13" s="424" t="s">
        <v>1139</v>
      </c>
      <c r="D13" s="424" t="s">
        <v>103</v>
      </c>
      <c r="E13" s="113" t="s">
        <v>1129</v>
      </c>
      <c r="F13" s="113" t="s">
        <v>1128</v>
      </c>
      <c r="G13" s="113" t="s">
        <v>1130</v>
      </c>
      <c r="H13" s="426">
        <v>20734510.91</v>
      </c>
      <c r="I13" s="427">
        <v>116.0025</v>
      </c>
      <c r="J13" s="428">
        <v>-1.8303745791436676E-2</v>
      </c>
      <c r="K13" s="428">
        <v>-1.4911038193453741E-2</v>
      </c>
      <c r="L13" s="428">
        <v>7.7322200710401301E-2</v>
      </c>
      <c r="M13" s="288"/>
      <c r="N13" s="288"/>
      <c r="O13" s="288"/>
      <c r="P13" s="164"/>
      <c r="Q13" s="193"/>
      <c r="R13" s="76"/>
      <c r="S13" s="76"/>
    </row>
    <row r="14" spans="1:19" s="1072" customFormat="1" ht="12.75" customHeight="1">
      <c r="A14" s="133" t="s">
        <v>1140</v>
      </c>
      <c r="B14" s="189" t="s">
        <v>1141</v>
      </c>
      <c r="C14" s="424" t="s">
        <v>1142</v>
      </c>
      <c r="D14" s="424" t="s">
        <v>103</v>
      </c>
      <c r="E14" s="113" t="s">
        <v>1143</v>
      </c>
      <c r="F14" s="113" t="s">
        <v>1128</v>
      </c>
      <c r="G14" s="113" t="s">
        <v>1130</v>
      </c>
      <c r="H14" s="426">
        <v>24042832.890000001</v>
      </c>
      <c r="I14" s="427">
        <v>94.521500000000003</v>
      </c>
      <c r="J14" s="428">
        <v>-1.5359649716267576E-2</v>
      </c>
      <c r="K14" s="428">
        <v>-1.2230920276428803E-2</v>
      </c>
      <c r="L14" s="428">
        <v>4.9398069298989267E-3</v>
      </c>
      <c r="M14" s="288"/>
      <c r="N14" s="288"/>
      <c r="O14" s="288"/>
      <c r="P14" s="164"/>
      <c r="Q14" s="193"/>
      <c r="R14" s="76"/>
      <c r="S14" s="76"/>
    </row>
    <row r="15" spans="1:19" s="1072" customFormat="1" ht="12.75" customHeight="1">
      <c r="A15" s="133" t="s">
        <v>1144</v>
      </c>
      <c r="B15" s="189">
        <v>15448763136</v>
      </c>
      <c r="C15" s="424" t="s">
        <v>1145</v>
      </c>
      <c r="D15" s="424" t="s">
        <v>103</v>
      </c>
      <c r="E15" s="113" t="s">
        <v>1133</v>
      </c>
      <c r="F15" s="113" t="s">
        <v>1128</v>
      </c>
      <c r="G15" s="113" t="s">
        <v>1130</v>
      </c>
      <c r="H15" s="426">
        <v>26879373.420000002</v>
      </c>
      <c r="I15" s="427">
        <v>114.3027</v>
      </c>
      <c r="J15" s="428">
        <v>2.4507265643018972E-3</v>
      </c>
      <c r="K15" s="428">
        <v>1.7255915124383403E-3</v>
      </c>
      <c r="L15" s="428">
        <v>7.3462502858436807E-3</v>
      </c>
      <c r="M15" s="288"/>
      <c r="N15" s="288"/>
      <c r="O15" s="288"/>
      <c r="P15" s="164"/>
      <c r="Q15" s="193"/>
      <c r="R15" s="76"/>
      <c r="S15" s="76"/>
    </row>
    <row r="16" spans="1:19" s="1072" customFormat="1" ht="12.75" customHeight="1">
      <c r="A16" s="133" t="s">
        <v>1307</v>
      </c>
      <c r="B16" s="189" t="s">
        <v>1308</v>
      </c>
      <c r="C16" s="424" t="s">
        <v>1309</v>
      </c>
      <c r="D16" s="424" t="s">
        <v>103</v>
      </c>
      <c r="E16" s="113" t="s">
        <v>1147</v>
      </c>
      <c r="F16" s="113" t="s">
        <v>1128</v>
      </c>
      <c r="G16" s="113" t="s">
        <v>1130</v>
      </c>
      <c r="H16" s="426">
        <v>2388115.52</v>
      </c>
      <c r="I16" s="427">
        <v>99.843400000000003</v>
      </c>
      <c r="J16" s="428">
        <v>0.11888704048757859</v>
      </c>
      <c r="K16" s="428">
        <v>-7.7240644559860572E-3</v>
      </c>
      <c r="L16" s="428">
        <v>6.0323858276916331E-2</v>
      </c>
      <c r="M16" s="288"/>
      <c r="N16" s="288"/>
      <c r="O16" s="288"/>
      <c r="P16" s="164"/>
      <c r="Q16" s="193"/>
      <c r="R16" s="76"/>
      <c r="S16" s="76"/>
    </row>
    <row r="17" spans="1:19" s="1072" customFormat="1" ht="12.75" customHeight="1">
      <c r="A17" s="133" t="s">
        <v>1146</v>
      </c>
      <c r="B17" s="189" t="s">
        <v>1266</v>
      </c>
      <c r="C17" s="424" t="s">
        <v>1267</v>
      </c>
      <c r="D17" s="424" t="s">
        <v>103</v>
      </c>
      <c r="E17" s="113" t="s">
        <v>1147</v>
      </c>
      <c r="F17" s="113" t="s">
        <v>1128</v>
      </c>
      <c r="G17" s="113" t="s">
        <v>1130</v>
      </c>
      <c r="H17" s="426">
        <v>5075286.8899999997</v>
      </c>
      <c r="I17" s="427">
        <v>87.755499999999998</v>
      </c>
      <c r="J17" s="428">
        <v>-3.8122078238279289E-2</v>
      </c>
      <c r="K17" s="428">
        <v>-3.1227300125187374E-2</v>
      </c>
      <c r="L17" s="428">
        <v>-2.9744226665712525E-2</v>
      </c>
      <c r="M17" s="288"/>
      <c r="N17" s="288"/>
      <c r="O17" s="288"/>
      <c r="P17" s="164"/>
      <c r="Q17" s="193"/>
      <c r="R17" s="76"/>
      <c r="S17" s="76"/>
    </row>
    <row r="18" spans="1:19" s="1072" customFormat="1" ht="12.75" customHeight="1">
      <c r="A18" s="133" t="s">
        <v>1310</v>
      </c>
      <c r="B18" s="189" t="s">
        <v>1311</v>
      </c>
      <c r="C18" s="424" t="s">
        <v>1312</v>
      </c>
      <c r="D18" s="424" t="s">
        <v>103</v>
      </c>
      <c r="E18" s="113" t="s">
        <v>1147</v>
      </c>
      <c r="F18" s="113" t="s">
        <v>1128</v>
      </c>
      <c r="G18" s="113" t="s">
        <v>1130</v>
      </c>
      <c r="H18" s="426">
        <v>3250589.56</v>
      </c>
      <c r="I18" s="427">
        <v>95.301299999999998</v>
      </c>
      <c r="J18" s="428">
        <v>-1.4688162215016343E-2</v>
      </c>
      <c r="K18" s="428">
        <v>-1.6165430610154963E-2</v>
      </c>
      <c r="L18" s="428">
        <v>-1.9332056076951987E-2</v>
      </c>
      <c r="M18" s="288"/>
      <c r="N18" s="288"/>
      <c r="O18" s="288"/>
      <c r="P18" s="164"/>
      <c r="Q18" s="193"/>
      <c r="R18" s="76"/>
      <c r="S18" s="76"/>
    </row>
    <row r="19" spans="1:19" s="1072" customFormat="1" ht="12.75" customHeight="1">
      <c r="A19" s="133" t="s">
        <v>1476</v>
      </c>
      <c r="B19" s="189" t="s">
        <v>1477</v>
      </c>
      <c r="C19" s="424" t="s">
        <v>1520</v>
      </c>
      <c r="D19" s="424" t="s">
        <v>103</v>
      </c>
      <c r="E19" s="113" t="s">
        <v>1143</v>
      </c>
      <c r="F19" s="113" t="s">
        <v>1128</v>
      </c>
      <c r="G19" s="113" t="s">
        <v>1130</v>
      </c>
      <c r="H19" s="426">
        <v>9826365.9100000001</v>
      </c>
      <c r="I19" s="427">
        <v>102.41160000000001</v>
      </c>
      <c r="J19" s="428">
        <v>-1.2016166424734243E-3</v>
      </c>
      <c r="K19" s="428">
        <v>2.0021271380055161E-4</v>
      </c>
      <c r="L19" s="428">
        <v>1.5584030097715029E-4</v>
      </c>
      <c r="M19" s="288"/>
      <c r="N19" s="288"/>
      <c r="O19" s="288"/>
      <c r="P19" s="164"/>
      <c r="Q19" s="193"/>
      <c r="R19" s="76"/>
      <c r="S19" s="76"/>
    </row>
    <row r="20" spans="1:19" s="1072" customFormat="1" ht="12.75" customHeight="1">
      <c r="A20" s="133" t="s">
        <v>1577</v>
      </c>
      <c r="B20" s="189" t="s">
        <v>1608</v>
      </c>
      <c r="C20" s="424" t="s">
        <v>1609</v>
      </c>
      <c r="D20" s="424" t="s">
        <v>103</v>
      </c>
      <c r="E20" s="113" t="s">
        <v>1143</v>
      </c>
      <c r="F20" s="113" t="s">
        <v>1128</v>
      </c>
      <c r="G20" s="113" t="s">
        <v>1130</v>
      </c>
      <c r="H20" s="426">
        <v>5053399.09</v>
      </c>
      <c r="I20" s="427">
        <v>100.5423</v>
      </c>
      <c r="J20" s="428">
        <v>2.9352822540174017E-4</v>
      </c>
      <c r="K20" s="428">
        <v>2.93494957856133E-4</v>
      </c>
      <c r="L20" s="428">
        <v>1.1073394563974048E-3</v>
      </c>
      <c r="M20" s="288"/>
      <c r="N20" s="288"/>
      <c r="O20" s="288"/>
      <c r="P20" s="164"/>
      <c r="Q20" s="193"/>
      <c r="R20" s="76"/>
      <c r="S20" s="76"/>
    </row>
    <row r="21" spans="1:19" s="1072" customFormat="1" ht="12.75" customHeight="1">
      <c r="A21" s="133" t="s">
        <v>1526</v>
      </c>
      <c r="B21" s="189" t="s">
        <v>1567</v>
      </c>
      <c r="C21" s="424" t="s">
        <v>1568</v>
      </c>
      <c r="D21" s="424" t="s">
        <v>103</v>
      </c>
      <c r="E21" s="113" t="s">
        <v>1143</v>
      </c>
      <c r="F21" s="113" t="s">
        <v>1128</v>
      </c>
      <c r="G21" s="113" t="s">
        <v>1155</v>
      </c>
      <c r="H21" s="426">
        <v>9530501.3900000006</v>
      </c>
      <c r="I21" s="427">
        <v>102.4725</v>
      </c>
      <c r="J21" s="428">
        <v>7.1351028369912584E-3</v>
      </c>
      <c r="K21" s="428">
        <v>-9.9332859217188263E-3</v>
      </c>
      <c r="L21" s="428">
        <v>7.297422405360221E-2</v>
      </c>
      <c r="M21" s="288"/>
      <c r="N21" s="288"/>
      <c r="O21" s="288"/>
      <c r="P21" s="164"/>
      <c r="Q21" s="193"/>
      <c r="R21" s="76"/>
      <c r="S21" s="76"/>
    </row>
    <row r="22" spans="1:19" s="261" customFormat="1" ht="12.75" customHeight="1">
      <c r="A22" s="133" t="s">
        <v>1442</v>
      </c>
      <c r="B22" s="189" t="s">
        <v>1444</v>
      </c>
      <c r="C22" s="424" t="s">
        <v>1445</v>
      </c>
      <c r="D22" s="424" t="s">
        <v>103</v>
      </c>
      <c r="E22" s="113" t="s">
        <v>1143</v>
      </c>
      <c r="F22" s="113" t="s">
        <v>1128</v>
      </c>
      <c r="G22" s="113" t="s">
        <v>1130</v>
      </c>
      <c r="H22" s="426">
        <v>14905905.24</v>
      </c>
      <c r="I22" s="427">
        <v>102.25839999999999</v>
      </c>
      <c r="J22" s="428">
        <v>-1.1761476911318347E-3</v>
      </c>
      <c r="K22" s="428">
        <v>-1.176024723868685E-3</v>
      </c>
      <c r="L22" s="428">
        <v>-2.999119890240376E-3</v>
      </c>
      <c r="M22" s="288"/>
      <c r="N22" s="288"/>
      <c r="O22" s="288"/>
      <c r="P22" s="164"/>
      <c r="Q22" s="193"/>
      <c r="R22" s="76"/>
      <c r="S22" s="76"/>
    </row>
    <row r="23" spans="1:19" s="261" customFormat="1" ht="12.75" customHeight="1">
      <c r="A23" s="133" t="s">
        <v>1446</v>
      </c>
      <c r="B23" s="189" t="s">
        <v>1447</v>
      </c>
      <c r="C23" s="424" t="s">
        <v>1448</v>
      </c>
      <c r="D23" s="424" t="s">
        <v>103</v>
      </c>
      <c r="E23" s="113" t="s">
        <v>1143</v>
      </c>
      <c r="F23" s="113" t="s">
        <v>1128</v>
      </c>
      <c r="G23" s="113" t="s">
        <v>1130</v>
      </c>
      <c r="H23" s="426">
        <v>2775152.08</v>
      </c>
      <c r="I23" s="427">
        <v>102.8395</v>
      </c>
      <c r="J23" s="428">
        <v>-1.2518540968159408E-3</v>
      </c>
      <c r="K23" s="428">
        <v>-1.2334108666410826E-3</v>
      </c>
      <c r="L23" s="428">
        <v>-3.1993546828542607E-3</v>
      </c>
      <c r="M23" s="288"/>
      <c r="N23" s="288"/>
      <c r="O23" s="288"/>
      <c r="P23" s="164"/>
      <c r="Q23" s="193"/>
      <c r="R23" s="76"/>
      <c r="S23" s="76"/>
    </row>
    <row r="24" spans="1:19" s="261" customFormat="1" ht="12.75" customHeight="1">
      <c r="A24" s="133" t="s">
        <v>1527</v>
      </c>
      <c r="B24" s="189" t="s">
        <v>1569</v>
      </c>
      <c r="C24" s="424" t="s">
        <v>1570</v>
      </c>
      <c r="D24" s="424" t="s">
        <v>103</v>
      </c>
      <c r="E24" s="113" t="s">
        <v>1143</v>
      </c>
      <c r="F24" s="113" t="s">
        <v>1128</v>
      </c>
      <c r="G24" s="113" t="s">
        <v>1130</v>
      </c>
      <c r="H24" s="426">
        <v>14031443.52</v>
      </c>
      <c r="I24" s="427">
        <v>103.17440000000001</v>
      </c>
      <c r="J24" s="428">
        <v>-4.030255298808072E-4</v>
      </c>
      <c r="K24" s="428">
        <v>-3.5860323072345324E-5</v>
      </c>
      <c r="L24" s="428">
        <v>4.9214858754265123E-4</v>
      </c>
      <c r="M24" s="288"/>
      <c r="N24" s="288"/>
      <c r="O24" s="288"/>
      <c r="P24" s="164"/>
      <c r="Q24" s="193"/>
      <c r="R24" s="76"/>
      <c r="S24" s="76"/>
    </row>
    <row r="25" spans="1:19" s="261" customFormat="1" ht="12.75" customHeight="1">
      <c r="A25" s="133" t="s">
        <v>1532</v>
      </c>
      <c r="B25" s="189" t="s">
        <v>1571</v>
      </c>
      <c r="C25" s="424" t="s">
        <v>1572</v>
      </c>
      <c r="D25" s="424" t="s">
        <v>103</v>
      </c>
      <c r="E25" s="113" t="s">
        <v>1143</v>
      </c>
      <c r="F25" s="113" t="s">
        <v>1128</v>
      </c>
      <c r="G25" s="113" t="s">
        <v>1130</v>
      </c>
      <c r="H25" s="426">
        <v>6053919.4299999997</v>
      </c>
      <c r="I25" s="427">
        <v>101.9342</v>
      </c>
      <c r="J25" s="428">
        <v>-1.0203917765005954E-4</v>
      </c>
      <c r="K25" s="428">
        <v>-1.0201619310867827E-4</v>
      </c>
      <c r="L25" s="428">
        <v>2.3389848557431314E-4</v>
      </c>
      <c r="M25" s="288"/>
      <c r="N25" s="288"/>
      <c r="O25" s="288"/>
      <c r="P25" s="164"/>
      <c r="Q25" s="193"/>
      <c r="R25" s="76"/>
      <c r="S25" s="76"/>
    </row>
    <row r="26" spans="1:19" s="261" customFormat="1" ht="12.75" customHeight="1">
      <c r="A26" s="133" t="s">
        <v>1602</v>
      </c>
      <c r="B26" s="189" t="s">
        <v>1610</v>
      </c>
      <c r="C26" s="424" t="s">
        <v>1611</v>
      </c>
      <c r="D26" s="424" t="s">
        <v>103</v>
      </c>
      <c r="E26" s="113" t="s">
        <v>1143</v>
      </c>
      <c r="F26" s="113" t="s">
        <v>1128</v>
      </c>
      <c r="G26" s="113" t="s">
        <v>1155</v>
      </c>
      <c r="H26" s="426">
        <v>8976211.5199999996</v>
      </c>
      <c r="I26" s="427">
        <v>99.668899999999994</v>
      </c>
      <c r="J26" s="428">
        <v>5.0703405741119312E-3</v>
      </c>
      <c r="K26" s="428">
        <v>-1.1962312828650568E-2</v>
      </c>
      <c r="L26" s="428" t="s">
        <v>1128</v>
      </c>
      <c r="M26" s="288"/>
      <c r="N26" s="288"/>
      <c r="O26" s="288"/>
      <c r="P26" s="164"/>
      <c r="Q26" s="193"/>
      <c r="R26" s="76"/>
      <c r="S26" s="76"/>
    </row>
    <row r="27" spans="1:19" s="261" customFormat="1" ht="12.75" customHeight="1">
      <c r="A27" s="133" t="s">
        <v>1612</v>
      </c>
      <c r="B27" s="189" t="s">
        <v>1613</v>
      </c>
      <c r="C27" s="424" t="s">
        <v>1614</v>
      </c>
      <c r="D27" s="424" t="s">
        <v>103</v>
      </c>
      <c r="E27" s="113" t="s">
        <v>1529</v>
      </c>
      <c r="F27" s="113" t="s">
        <v>1128</v>
      </c>
      <c r="G27" s="113" t="s">
        <v>1130</v>
      </c>
      <c r="H27" s="426">
        <v>108168786.55</v>
      </c>
      <c r="I27" s="427">
        <v>100.504</v>
      </c>
      <c r="J27" s="428">
        <v>0.61506531632645856</v>
      </c>
      <c r="K27" s="428">
        <v>2.547666501078405E-3</v>
      </c>
      <c r="L27" s="428" t="s">
        <v>1128</v>
      </c>
      <c r="M27" s="288"/>
      <c r="N27" s="288"/>
      <c r="O27" s="288"/>
      <c r="P27" s="164"/>
      <c r="Q27" s="193"/>
      <c r="R27" s="76"/>
      <c r="S27" s="76"/>
    </row>
    <row r="28" spans="1:19" s="1072" customFormat="1" ht="12.75" customHeight="1">
      <c r="A28" s="133" t="s">
        <v>1148</v>
      </c>
      <c r="B28" s="189" t="s">
        <v>1268</v>
      </c>
      <c r="C28" s="424" t="s">
        <v>1269</v>
      </c>
      <c r="D28" s="424" t="s">
        <v>103</v>
      </c>
      <c r="E28" s="113" t="s">
        <v>1147</v>
      </c>
      <c r="F28" s="113" t="s">
        <v>1128</v>
      </c>
      <c r="G28" s="113" t="s">
        <v>1130</v>
      </c>
      <c r="H28" s="426">
        <v>11649448.189999999</v>
      </c>
      <c r="I28" s="427">
        <v>138.71180000000001</v>
      </c>
      <c r="J28" s="428">
        <v>1.2499351611200415E-2</v>
      </c>
      <c r="K28" s="428">
        <v>-2.2911377782035447E-2</v>
      </c>
      <c r="L28" s="428">
        <v>9.495920910593969E-2</v>
      </c>
      <c r="M28" s="288"/>
      <c r="N28" s="288"/>
      <c r="O28" s="288"/>
      <c r="P28" s="164"/>
      <c r="Q28" s="193"/>
      <c r="R28" s="76"/>
      <c r="S28" s="76"/>
    </row>
    <row r="29" spans="1:19" s="1072" customFormat="1" ht="12.75" customHeight="1">
      <c r="A29" s="133" t="s">
        <v>1348</v>
      </c>
      <c r="B29" s="189" t="s">
        <v>1389</v>
      </c>
      <c r="C29" s="424" t="s">
        <v>1390</v>
      </c>
      <c r="D29" s="424" t="s">
        <v>1295</v>
      </c>
      <c r="E29" s="113" t="s">
        <v>1143</v>
      </c>
      <c r="F29" s="113" t="s">
        <v>1128</v>
      </c>
      <c r="G29" s="113" t="s">
        <v>1130</v>
      </c>
      <c r="H29" s="426">
        <v>13068397.300000001</v>
      </c>
      <c r="I29" s="427">
        <v>99.917199999999994</v>
      </c>
      <c r="J29" s="428">
        <v>-1.0015167071660169E-2</v>
      </c>
      <c r="K29" s="428">
        <v>-8.6192612260247436E-3</v>
      </c>
      <c r="L29" s="428">
        <v>7.8241122145299435E-3</v>
      </c>
      <c r="M29" s="288"/>
      <c r="N29" s="288"/>
      <c r="O29" s="288"/>
      <c r="P29" s="164"/>
      <c r="Q29" s="193"/>
      <c r="R29" s="76"/>
      <c r="S29" s="76"/>
    </row>
    <row r="30" spans="1:19" s="261" customFormat="1" ht="12.75" customHeight="1">
      <c r="A30" s="133" t="s">
        <v>1324</v>
      </c>
      <c r="B30" s="189" t="s">
        <v>1325</v>
      </c>
      <c r="C30" s="424" t="s">
        <v>1326</v>
      </c>
      <c r="D30" s="424" t="s">
        <v>1295</v>
      </c>
      <c r="E30" s="113" t="s">
        <v>1143</v>
      </c>
      <c r="F30" s="113" t="s">
        <v>1128</v>
      </c>
      <c r="G30" s="113" t="s">
        <v>1130</v>
      </c>
      <c r="H30" s="426">
        <v>9029359.6699999999</v>
      </c>
      <c r="I30" s="427">
        <v>103.1484</v>
      </c>
      <c r="J30" s="428">
        <v>-1.1342478657356048E-2</v>
      </c>
      <c r="K30" s="428">
        <v>-1.0020874823043924E-2</v>
      </c>
      <c r="L30" s="428">
        <v>2.1279581989050333E-2</v>
      </c>
      <c r="M30" s="288"/>
      <c r="N30" s="288"/>
      <c r="O30" s="288"/>
      <c r="P30" s="164"/>
      <c r="Q30" s="193"/>
      <c r="R30" s="76"/>
      <c r="S30" s="76"/>
    </row>
    <row r="31" spans="1:19" s="261" customFormat="1" ht="12.75" customHeight="1">
      <c r="A31" s="133" t="s">
        <v>1294</v>
      </c>
      <c r="B31" s="189" t="s">
        <v>1203</v>
      </c>
      <c r="C31" s="424" t="s">
        <v>1204</v>
      </c>
      <c r="D31" s="424" t="s">
        <v>1295</v>
      </c>
      <c r="E31" s="113" t="s">
        <v>1133</v>
      </c>
      <c r="F31" s="113" t="s">
        <v>1128</v>
      </c>
      <c r="G31" s="113" t="s">
        <v>1130</v>
      </c>
      <c r="H31" s="426">
        <v>58221036.289999999</v>
      </c>
      <c r="I31" s="427">
        <v>128.0839</v>
      </c>
      <c r="J31" s="428">
        <v>-1.7414476872024021E-2</v>
      </c>
      <c r="K31" s="428">
        <v>-6.2580252229605948E-3</v>
      </c>
      <c r="L31" s="428">
        <v>-6.4308015944344321E-3</v>
      </c>
      <c r="M31" s="288"/>
      <c r="N31" s="288"/>
      <c r="O31" s="288"/>
      <c r="P31" s="164"/>
      <c r="Q31" s="193"/>
      <c r="R31" s="76"/>
      <c r="S31" s="76"/>
    </row>
    <row r="32" spans="1:19" s="261" customFormat="1" ht="12.75" customHeight="1">
      <c r="A32" s="133" t="s">
        <v>1578</v>
      </c>
      <c r="B32" s="189" t="s">
        <v>1128</v>
      </c>
      <c r="C32" s="424" t="s">
        <v>1128</v>
      </c>
      <c r="D32" s="424" t="s">
        <v>1295</v>
      </c>
      <c r="E32" s="113" t="s">
        <v>1529</v>
      </c>
      <c r="F32" s="113" t="s">
        <v>114</v>
      </c>
      <c r="G32" s="113" t="s">
        <v>1130</v>
      </c>
      <c r="H32" s="426">
        <v>129946850.78</v>
      </c>
      <c r="I32" s="427">
        <v>101.2103</v>
      </c>
      <c r="J32" s="428">
        <v>0.20907061479732691</v>
      </c>
      <c r="K32" s="428">
        <v>2.6986889959075278E-3</v>
      </c>
      <c r="L32" s="428">
        <v>1.0856613795190651E-2</v>
      </c>
      <c r="M32" s="288"/>
      <c r="N32" s="288"/>
      <c r="O32" s="288"/>
      <c r="P32" s="164"/>
      <c r="Q32" s="193"/>
      <c r="R32" s="76"/>
      <c r="S32" s="76"/>
    </row>
    <row r="33" spans="1:19" s="1072" customFormat="1" ht="12.75" customHeight="1">
      <c r="A33" s="133" t="s">
        <v>1128</v>
      </c>
      <c r="B33" s="189" t="s">
        <v>1128</v>
      </c>
      <c r="C33" s="424" t="s">
        <v>1128</v>
      </c>
      <c r="D33" s="424" t="s">
        <v>1128</v>
      </c>
      <c r="E33" s="113" t="s">
        <v>1128</v>
      </c>
      <c r="F33" s="113" t="s">
        <v>115</v>
      </c>
      <c r="G33" s="113" t="s">
        <v>1130</v>
      </c>
      <c r="H33" s="426">
        <v>19963538.059999999</v>
      </c>
      <c r="I33" s="427">
        <v>101.22629999999999</v>
      </c>
      <c r="J33" s="428">
        <v>0.24006285398172222</v>
      </c>
      <c r="K33" s="428">
        <v>2.7379918157421912E-3</v>
      </c>
      <c r="L33" s="428">
        <v>1.0988143950478424E-2</v>
      </c>
      <c r="M33" s="288"/>
      <c r="N33" s="288"/>
      <c r="O33" s="288"/>
      <c r="P33" s="164"/>
      <c r="Q33" s="193"/>
      <c r="R33" s="76"/>
      <c r="S33" s="76"/>
    </row>
    <row r="34" spans="1:19" s="1072" customFormat="1" ht="12.75" customHeight="1">
      <c r="A34" s="133" t="s">
        <v>1128</v>
      </c>
      <c r="B34" s="189" t="s">
        <v>1128</v>
      </c>
      <c r="C34" s="424" t="s">
        <v>1128</v>
      </c>
      <c r="D34" s="424" t="s">
        <v>1128</v>
      </c>
      <c r="E34" s="113" t="s">
        <v>1128</v>
      </c>
      <c r="F34" s="113" t="s">
        <v>116</v>
      </c>
      <c r="G34" s="113" t="s">
        <v>1130</v>
      </c>
      <c r="H34" s="426">
        <v>1211666.2</v>
      </c>
      <c r="I34" s="427">
        <v>101.2414</v>
      </c>
      <c r="J34" s="428">
        <v>2.7841713224558973E-3</v>
      </c>
      <c r="K34" s="428">
        <v>2.7842627250513896E-3</v>
      </c>
      <c r="L34" s="428" t="s">
        <v>1128</v>
      </c>
      <c r="M34" s="288"/>
      <c r="N34" s="288"/>
      <c r="O34" s="288"/>
      <c r="P34" s="164"/>
      <c r="Q34" s="193"/>
      <c r="R34" s="76"/>
      <c r="S34" s="76"/>
    </row>
    <row r="35" spans="1:19" s="1072" customFormat="1" ht="12.75" customHeight="1">
      <c r="A35" s="133" t="s">
        <v>1296</v>
      </c>
      <c r="B35" s="189">
        <v>97407922886</v>
      </c>
      <c r="C35" s="424" t="s">
        <v>1205</v>
      </c>
      <c r="D35" s="424" t="s">
        <v>1295</v>
      </c>
      <c r="E35" s="113" t="s">
        <v>1133</v>
      </c>
      <c r="F35" s="113" t="s">
        <v>1128</v>
      </c>
      <c r="G35" s="113" t="s">
        <v>1130</v>
      </c>
      <c r="H35" s="426">
        <v>50339949.920000002</v>
      </c>
      <c r="I35" s="427">
        <v>113.773</v>
      </c>
      <c r="J35" s="428">
        <v>-1.5695918553920607E-2</v>
      </c>
      <c r="K35" s="428">
        <v>-7.1141705690463963E-3</v>
      </c>
      <c r="L35" s="428">
        <v>-1.8373241479429092E-3</v>
      </c>
      <c r="M35" s="288"/>
      <c r="N35" s="288"/>
      <c r="O35" s="288"/>
      <c r="P35" s="164"/>
      <c r="Q35" s="193"/>
      <c r="R35" s="76"/>
      <c r="S35" s="76"/>
    </row>
    <row r="36" spans="1:19" s="1072" customFormat="1" ht="12.75" customHeight="1">
      <c r="A36" s="133" t="s">
        <v>1443</v>
      </c>
      <c r="B36" s="189" t="s">
        <v>1391</v>
      </c>
      <c r="C36" s="424" t="s">
        <v>1392</v>
      </c>
      <c r="D36" s="424" t="s">
        <v>1295</v>
      </c>
      <c r="E36" s="113" t="s">
        <v>1143</v>
      </c>
      <c r="F36" s="113" t="s">
        <v>1128</v>
      </c>
      <c r="G36" s="113" t="s">
        <v>1155</v>
      </c>
      <c r="H36" s="426">
        <v>10823942.800000001</v>
      </c>
      <c r="I36" s="427">
        <v>104.7334</v>
      </c>
      <c r="J36" s="428">
        <v>7.2381695457441886E-3</v>
      </c>
      <c r="K36" s="428">
        <v>-9.8316978622423612E-3</v>
      </c>
      <c r="L36" s="428">
        <v>7.3474936955079784E-2</v>
      </c>
      <c r="M36" s="288"/>
      <c r="N36" s="288"/>
      <c r="O36" s="288"/>
      <c r="P36" s="164"/>
      <c r="Q36" s="193"/>
      <c r="R36" s="76"/>
      <c r="S36" s="76"/>
    </row>
    <row r="37" spans="1:19" s="1072" customFormat="1" ht="12.75" customHeight="1">
      <c r="A37" s="133" t="s">
        <v>1297</v>
      </c>
      <c r="B37" s="189" t="s">
        <v>1206</v>
      </c>
      <c r="C37" s="424" t="s">
        <v>1207</v>
      </c>
      <c r="D37" s="424" t="s">
        <v>1295</v>
      </c>
      <c r="E37" s="113" t="s">
        <v>1143</v>
      </c>
      <c r="F37" s="113" t="s">
        <v>1128</v>
      </c>
      <c r="G37" s="113" t="s">
        <v>1155</v>
      </c>
      <c r="H37" s="426">
        <v>7500447.5300000003</v>
      </c>
      <c r="I37" s="427">
        <v>101.9278</v>
      </c>
      <c r="J37" s="428">
        <v>9.5967061457973291E-3</v>
      </c>
      <c r="K37" s="428">
        <v>-2.1185525126148241E-2</v>
      </c>
      <c r="L37" s="428">
        <v>9.0262872328764621E-2</v>
      </c>
      <c r="M37" s="288"/>
      <c r="N37" s="288"/>
      <c r="O37" s="288"/>
      <c r="P37" s="164"/>
      <c r="Q37" s="193"/>
      <c r="R37" s="76"/>
      <c r="S37" s="76"/>
    </row>
    <row r="38" spans="1:19" s="261" customFormat="1" ht="12.75" customHeight="1">
      <c r="A38" s="133" t="s">
        <v>1298</v>
      </c>
      <c r="B38" s="189">
        <v>30096106301</v>
      </c>
      <c r="C38" s="424" t="s">
        <v>1208</v>
      </c>
      <c r="D38" s="424" t="s">
        <v>1295</v>
      </c>
      <c r="E38" s="113" t="s">
        <v>1133</v>
      </c>
      <c r="F38" s="113" t="s">
        <v>1128</v>
      </c>
      <c r="G38" s="113" t="s">
        <v>1155</v>
      </c>
      <c r="H38" s="426">
        <v>46774437.090000004</v>
      </c>
      <c r="I38" s="427">
        <v>144.72880000000001</v>
      </c>
      <c r="J38" s="428">
        <v>1.2690919945307355E-2</v>
      </c>
      <c r="K38" s="428">
        <v>-1.1897893224778189E-2</v>
      </c>
      <c r="L38" s="428">
        <v>7.3121822892984856E-2</v>
      </c>
      <c r="M38" s="288"/>
      <c r="N38" s="288"/>
      <c r="O38" s="288"/>
      <c r="P38" s="164"/>
      <c r="Q38" s="193"/>
      <c r="R38" s="76"/>
      <c r="S38" s="76"/>
    </row>
    <row r="39" spans="1:19" s="261" customFormat="1" ht="12.75" customHeight="1">
      <c r="A39" s="133" t="s">
        <v>1299</v>
      </c>
      <c r="B39" s="189">
        <v>18911840764</v>
      </c>
      <c r="C39" s="424" t="s">
        <v>1209</v>
      </c>
      <c r="D39" s="424" t="s">
        <v>1295</v>
      </c>
      <c r="E39" s="113" t="s">
        <v>1129</v>
      </c>
      <c r="F39" s="113" t="s">
        <v>1128</v>
      </c>
      <c r="G39" s="113" t="s">
        <v>1130</v>
      </c>
      <c r="H39" s="426">
        <v>88644629.450000003</v>
      </c>
      <c r="I39" s="427">
        <v>19.244299999999999</v>
      </c>
      <c r="J39" s="428">
        <v>-2.0009278269672914E-2</v>
      </c>
      <c r="K39" s="428">
        <v>-7.9388400014434035E-3</v>
      </c>
      <c r="L39" s="428">
        <v>9.0995482923052373E-2</v>
      </c>
      <c r="M39" s="288"/>
      <c r="N39" s="288"/>
      <c r="O39" s="288"/>
      <c r="P39" s="164"/>
      <c r="Q39" s="193"/>
      <c r="R39" s="76"/>
      <c r="S39" s="76"/>
    </row>
    <row r="40" spans="1:19" s="261" customFormat="1" ht="12.75" customHeight="1">
      <c r="A40" s="133" t="s">
        <v>1300</v>
      </c>
      <c r="B40" s="189" t="s">
        <v>1277</v>
      </c>
      <c r="C40" s="424" t="s">
        <v>1278</v>
      </c>
      <c r="D40" s="424" t="s">
        <v>1295</v>
      </c>
      <c r="E40" s="113" t="s">
        <v>1143</v>
      </c>
      <c r="F40" s="113" t="s">
        <v>1128</v>
      </c>
      <c r="G40" s="113" t="s">
        <v>1130</v>
      </c>
      <c r="H40" s="426">
        <v>13236525.27</v>
      </c>
      <c r="I40" s="427">
        <v>113.90689999999999</v>
      </c>
      <c r="J40" s="428">
        <v>-2.1171481711894757E-2</v>
      </c>
      <c r="K40" s="428">
        <v>-1.3816981060199462E-2</v>
      </c>
      <c r="L40" s="428">
        <v>8.3704853021955961E-2</v>
      </c>
      <c r="M40" s="288"/>
      <c r="N40" s="288"/>
      <c r="O40" s="288"/>
      <c r="P40" s="164"/>
      <c r="Q40" s="193"/>
      <c r="R40" s="76"/>
      <c r="S40" s="76"/>
    </row>
    <row r="41" spans="1:19" s="1072" customFormat="1" ht="12.75" customHeight="1">
      <c r="A41" s="133" t="s">
        <v>1301</v>
      </c>
      <c r="B41" s="189" t="s">
        <v>1210</v>
      </c>
      <c r="C41" s="424" t="s">
        <v>1211</v>
      </c>
      <c r="D41" s="424" t="s">
        <v>1295</v>
      </c>
      <c r="E41" s="113" t="s">
        <v>1133</v>
      </c>
      <c r="F41" s="113" t="s">
        <v>1128</v>
      </c>
      <c r="G41" s="113" t="s">
        <v>1130</v>
      </c>
      <c r="H41" s="426">
        <v>39880337.859999999</v>
      </c>
      <c r="I41" s="427">
        <v>101.4903</v>
      </c>
      <c r="J41" s="428">
        <v>-1.6391468670279519E-2</v>
      </c>
      <c r="K41" s="428">
        <v>2.1902170961356493E-3</v>
      </c>
      <c r="L41" s="428">
        <v>8.8063006970249269E-3</v>
      </c>
      <c r="M41" s="288"/>
      <c r="N41" s="288"/>
      <c r="O41" s="288"/>
      <c r="P41" s="164"/>
      <c r="Q41" s="193"/>
      <c r="R41" s="76"/>
      <c r="S41" s="76"/>
    </row>
    <row r="42" spans="1:19" s="1072" customFormat="1" ht="12.75" customHeight="1">
      <c r="A42" s="133" t="s">
        <v>1302</v>
      </c>
      <c r="B42" s="189">
        <v>62937824927</v>
      </c>
      <c r="C42" s="424" t="s">
        <v>1212</v>
      </c>
      <c r="D42" s="424" t="s">
        <v>1295</v>
      </c>
      <c r="E42" s="113" t="s">
        <v>1143</v>
      </c>
      <c r="F42" s="113" t="s">
        <v>1128</v>
      </c>
      <c r="G42" s="113" t="s">
        <v>1130</v>
      </c>
      <c r="H42" s="426">
        <v>21461768.32</v>
      </c>
      <c r="I42" s="427">
        <v>106.9941</v>
      </c>
      <c r="J42" s="428">
        <v>-3.0333561997021308E-2</v>
      </c>
      <c r="K42" s="428">
        <v>-2.4367536456015637E-2</v>
      </c>
      <c r="L42" s="428">
        <v>-1.3736755786843413E-2</v>
      </c>
      <c r="M42" s="288"/>
      <c r="N42" s="288"/>
      <c r="O42" s="288"/>
      <c r="P42" s="164"/>
      <c r="Q42" s="193"/>
      <c r="R42" s="76"/>
      <c r="S42" s="76"/>
    </row>
    <row r="43" spans="1:19" s="1072" customFormat="1" ht="12.75" customHeight="1">
      <c r="A43" s="133" t="s">
        <v>1303</v>
      </c>
      <c r="B43" s="189">
        <v>52772437018</v>
      </c>
      <c r="C43" s="424" t="s">
        <v>1213</v>
      </c>
      <c r="D43" s="424" t="s">
        <v>1295</v>
      </c>
      <c r="E43" s="113" t="s">
        <v>1131</v>
      </c>
      <c r="F43" s="113" t="s">
        <v>1128</v>
      </c>
      <c r="G43" s="113" t="s">
        <v>1130</v>
      </c>
      <c r="H43" s="426">
        <v>58423203.670000002</v>
      </c>
      <c r="I43" s="427">
        <v>19.709299999999999</v>
      </c>
      <c r="J43" s="428">
        <v>-3.9174432691132521E-2</v>
      </c>
      <c r="K43" s="428">
        <v>-1.3701577833269196E-2</v>
      </c>
      <c r="L43" s="428">
        <v>4.2324858101553842E-2</v>
      </c>
      <c r="M43" s="288"/>
      <c r="N43" s="288"/>
      <c r="O43" s="288"/>
      <c r="P43" s="164"/>
      <c r="Q43" s="193"/>
      <c r="R43" s="76"/>
      <c r="S43" s="76"/>
    </row>
    <row r="44" spans="1:19" s="261" customFormat="1" ht="12.75" customHeight="1">
      <c r="A44" s="133" t="s">
        <v>1304</v>
      </c>
      <c r="B44" s="189" t="s">
        <v>1214</v>
      </c>
      <c r="C44" s="424" t="s">
        <v>1215</v>
      </c>
      <c r="D44" s="424" t="s">
        <v>1295</v>
      </c>
      <c r="E44" s="113" t="s">
        <v>1143</v>
      </c>
      <c r="F44" s="113" t="s">
        <v>1128</v>
      </c>
      <c r="G44" s="113" t="s">
        <v>1130</v>
      </c>
      <c r="H44" s="426">
        <v>3182849.83</v>
      </c>
      <c r="I44" s="427">
        <v>97.822800000000001</v>
      </c>
      <c r="J44" s="428">
        <v>-3.159513315441842E-3</v>
      </c>
      <c r="K44" s="428">
        <v>-8.5932298037816324E-3</v>
      </c>
      <c r="L44" s="428">
        <v>4.88960542408301E-3</v>
      </c>
      <c r="M44" s="288"/>
      <c r="N44" s="288"/>
      <c r="O44" s="288"/>
      <c r="P44" s="164"/>
      <c r="Q44" s="193"/>
      <c r="R44" s="76"/>
      <c r="S44" s="76"/>
    </row>
    <row r="45" spans="1:19" s="261" customFormat="1" ht="12.75" customHeight="1">
      <c r="A45" s="133" t="s">
        <v>1305</v>
      </c>
      <c r="B45" s="189" t="s">
        <v>1216</v>
      </c>
      <c r="C45" s="424" t="s">
        <v>1217</v>
      </c>
      <c r="D45" s="424" t="s">
        <v>1295</v>
      </c>
      <c r="E45" s="113" t="s">
        <v>1143</v>
      </c>
      <c r="F45" s="113" t="s">
        <v>1128</v>
      </c>
      <c r="G45" s="113" t="s">
        <v>1130</v>
      </c>
      <c r="H45" s="426">
        <v>3390783.97</v>
      </c>
      <c r="I45" s="427">
        <v>96.036000000000001</v>
      </c>
      <c r="J45" s="428">
        <v>-7.0779791692420213E-3</v>
      </c>
      <c r="K45" s="428">
        <v>-5.1495290216516665E-3</v>
      </c>
      <c r="L45" s="428">
        <v>7.2722116470507192E-3</v>
      </c>
      <c r="M45" s="288"/>
      <c r="N45" s="288"/>
      <c r="O45" s="288"/>
      <c r="P45" s="164"/>
      <c r="Q45" s="193"/>
      <c r="R45" s="76"/>
      <c r="S45" s="76"/>
    </row>
    <row r="46" spans="1:19" ht="12.75" customHeight="1">
      <c r="A46" s="133" t="s">
        <v>1306</v>
      </c>
      <c r="B46" s="189">
        <v>66324185184</v>
      </c>
      <c r="C46" s="424" t="s">
        <v>1218</v>
      </c>
      <c r="D46" s="424" t="s">
        <v>1295</v>
      </c>
      <c r="E46" s="425" t="s">
        <v>1133</v>
      </c>
      <c r="F46" s="425" t="s">
        <v>1128</v>
      </c>
      <c r="G46" s="425" t="s">
        <v>1130</v>
      </c>
      <c r="H46" s="426">
        <v>73735518.760000005</v>
      </c>
      <c r="I46" s="427">
        <v>19.209</v>
      </c>
      <c r="J46" s="428">
        <v>-3.8820806874650948E-4</v>
      </c>
      <c r="K46" s="428">
        <v>1.4649990354986819E-3</v>
      </c>
      <c r="L46" s="428">
        <v>6.7723741348375555E-3</v>
      </c>
      <c r="M46" s="288"/>
      <c r="N46" s="288"/>
      <c r="O46" s="288"/>
      <c r="P46" s="164"/>
      <c r="Q46" s="193"/>
      <c r="R46" s="76"/>
      <c r="S46" s="76"/>
    </row>
    <row r="47" spans="1:19" s="261" customFormat="1" ht="12.75" customHeight="1">
      <c r="A47" s="133" t="s">
        <v>1363</v>
      </c>
      <c r="B47" s="189" t="s">
        <v>1385</v>
      </c>
      <c r="C47" s="424" t="s">
        <v>1386</v>
      </c>
      <c r="D47" s="424" t="s">
        <v>1295</v>
      </c>
      <c r="E47" s="425" t="s">
        <v>1143</v>
      </c>
      <c r="F47" s="425" t="s">
        <v>1128</v>
      </c>
      <c r="G47" s="425" t="s">
        <v>1130</v>
      </c>
      <c r="H47" s="426">
        <v>17926226.390000001</v>
      </c>
      <c r="I47" s="427">
        <v>101.5206</v>
      </c>
      <c r="J47" s="428">
        <v>-2.9613525970276777E-3</v>
      </c>
      <c r="K47" s="428">
        <v>-4.7849151120604727E-4</v>
      </c>
      <c r="L47" s="428">
        <v>-2.8151164309462295E-3</v>
      </c>
      <c r="M47" s="288"/>
      <c r="N47" s="288"/>
      <c r="O47" s="288"/>
      <c r="P47" s="164"/>
      <c r="Q47" s="193"/>
      <c r="R47" s="76"/>
      <c r="S47" s="76"/>
    </row>
    <row r="48" spans="1:19" s="261" customFormat="1" ht="12.75" customHeight="1">
      <c r="A48" s="133" t="s">
        <v>1374</v>
      </c>
      <c r="B48" s="189" t="s">
        <v>1383</v>
      </c>
      <c r="C48" s="424" t="s">
        <v>1384</v>
      </c>
      <c r="D48" s="424" t="s">
        <v>1295</v>
      </c>
      <c r="E48" s="425" t="s">
        <v>1143</v>
      </c>
      <c r="F48" s="425" t="s">
        <v>1128</v>
      </c>
      <c r="G48" s="425" t="s">
        <v>1130</v>
      </c>
      <c r="H48" s="426">
        <v>4199935.84</v>
      </c>
      <c r="I48" s="427">
        <v>102.34699999999999</v>
      </c>
      <c r="J48" s="428">
        <v>-8.9208853592048776E-4</v>
      </c>
      <c r="K48" s="428">
        <v>-8.9224353367489684E-4</v>
      </c>
      <c r="L48" s="428">
        <v>-3.9718916365300005E-3</v>
      </c>
      <c r="M48" s="288"/>
      <c r="N48" s="288"/>
      <c r="O48" s="288"/>
      <c r="P48" s="164"/>
      <c r="Q48" s="193"/>
      <c r="R48" s="76"/>
      <c r="S48" s="76"/>
    </row>
    <row r="49" spans="1:19" s="261" customFormat="1" ht="12.75" customHeight="1">
      <c r="A49" s="133" t="s">
        <v>1408</v>
      </c>
      <c r="B49" s="189" t="s">
        <v>1381</v>
      </c>
      <c r="C49" s="424" t="s">
        <v>1382</v>
      </c>
      <c r="D49" s="424" t="s">
        <v>1295</v>
      </c>
      <c r="E49" s="425" t="s">
        <v>1143</v>
      </c>
      <c r="F49" s="425" t="s">
        <v>1128</v>
      </c>
      <c r="G49" s="425" t="s">
        <v>1130</v>
      </c>
      <c r="H49" s="426">
        <v>25732963.82</v>
      </c>
      <c r="I49" s="427">
        <v>102.3271</v>
      </c>
      <c r="J49" s="428">
        <v>1.460324469849672E-3</v>
      </c>
      <c r="K49" s="428">
        <v>1.8867296425102431E-3</v>
      </c>
      <c r="L49" s="428">
        <v>4.8082722252515975E-3</v>
      </c>
      <c r="M49" s="288"/>
      <c r="N49" s="288"/>
      <c r="O49" s="288"/>
      <c r="P49" s="164"/>
      <c r="Q49" s="193"/>
      <c r="R49" s="76"/>
      <c r="S49" s="76"/>
    </row>
    <row r="50" spans="1:19" s="261" customFormat="1" ht="12.75" customHeight="1">
      <c r="A50" s="133" t="s">
        <v>1449</v>
      </c>
      <c r="B50" s="189" t="s">
        <v>1450</v>
      </c>
      <c r="C50" s="424" t="s">
        <v>1451</v>
      </c>
      <c r="D50" s="424" t="s">
        <v>1295</v>
      </c>
      <c r="E50" s="425" t="s">
        <v>1143</v>
      </c>
      <c r="F50" s="425" t="s">
        <v>1128</v>
      </c>
      <c r="G50" s="425" t="s">
        <v>1130</v>
      </c>
      <c r="H50" s="426">
        <v>31370840.800000001</v>
      </c>
      <c r="I50" s="427">
        <v>101.8477</v>
      </c>
      <c r="J50" s="428">
        <v>-2.6676101544867992E-3</v>
      </c>
      <c r="K50" s="428">
        <v>1.0949877280774789E-3</v>
      </c>
      <c r="L50" s="428">
        <v>2.1608078292618682E-3</v>
      </c>
      <c r="M50" s="288"/>
      <c r="N50" s="288"/>
      <c r="O50" s="288"/>
      <c r="P50" s="164"/>
      <c r="Q50" s="193"/>
      <c r="R50" s="76"/>
      <c r="S50" s="76"/>
    </row>
    <row r="51" spans="1:19" s="261" customFormat="1" ht="12.75" customHeight="1">
      <c r="A51" s="133" t="s">
        <v>1482</v>
      </c>
      <c r="B51" s="189" t="s">
        <v>1483</v>
      </c>
      <c r="C51" s="424" t="s">
        <v>1484</v>
      </c>
      <c r="D51" s="424" t="s">
        <v>1295</v>
      </c>
      <c r="E51" s="425" t="s">
        <v>1143</v>
      </c>
      <c r="F51" s="425" t="s">
        <v>1128</v>
      </c>
      <c r="G51" s="425" t="s">
        <v>1130</v>
      </c>
      <c r="H51" s="426">
        <v>25434796.34</v>
      </c>
      <c r="I51" s="427">
        <v>102.2895</v>
      </c>
      <c r="J51" s="428">
        <v>-4.1903870924738795E-3</v>
      </c>
      <c r="K51" s="428">
        <v>-1.464278915847772E-3</v>
      </c>
      <c r="L51" s="428">
        <v>-3.4991388630686293E-3</v>
      </c>
      <c r="M51" s="288"/>
      <c r="N51" s="288"/>
      <c r="O51" s="288"/>
      <c r="P51" s="164"/>
      <c r="Q51" s="193"/>
      <c r="R51" s="76"/>
      <c r="S51" s="76"/>
    </row>
    <row r="52" spans="1:19" s="261" customFormat="1" ht="12.75" customHeight="1">
      <c r="A52" s="112" t="s">
        <v>1597</v>
      </c>
      <c r="B52" s="429" t="s">
        <v>1615</v>
      </c>
      <c r="C52" s="430" t="s">
        <v>1616</v>
      </c>
      <c r="D52" s="430" t="s">
        <v>1295</v>
      </c>
      <c r="E52" s="113" t="s">
        <v>1143</v>
      </c>
      <c r="F52" s="113" t="s">
        <v>1128</v>
      </c>
      <c r="G52" s="113" t="s">
        <v>1130</v>
      </c>
      <c r="H52" s="426">
        <v>13881237.619999999</v>
      </c>
      <c r="I52" s="427">
        <v>100.1276</v>
      </c>
      <c r="J52" s="428">
        <v>-3.7540847473599426E-3</v>
      </c>
      <c r="K52" s="428">
        <v>-3.0279284329549627E-3</v>
      </c>
      <c r="L52" s="428" t="s">
        <v>1128</v>
      </c>
      <c r="M52" s="288"/>
      <c r="N52" s="288"/>
      <c r="O52" s="288"/>
      <c r="P52" s="164"/>
      <c r="Q52" s="193"/>
      <c r="R52" s="76"/>
      <c r="S52" s="76"/>
    </row>
    <row r="53" spans="1:19" s="261" customFormat="1" ht="12.75" customHeight="1">
      <c r="A53" s="112" t="s">
        <v>1359</v>
      </c>
      <c r="B53" s="429" t="s">
        <v>1387</v>
      </c>
      <c r="C53" s="430" t="s">
        <v>1388</v>
      </c>
      <c r="D53" s="430" t="s">
        <v>1295</v>
      </c>
      <c r="E53" s="113" t="s">
        <v>1143</v>
      </c>
      <c r="F53" s="113" t="s">
        <v>1128</v>
      </c>
      <c r="G53" s="113" t="s">
        <v>1130</v>
      </c>
      <c r="H53" s="426">
        <v>18237239.719999999</v>
      </c>
      <c r="I53" s="427">
        <v>103.7666</v>
      </c>
      <c r="J53" s="428">
        <v>-4.9343466036027017E-3</v>
      </c>
      <c r="K53" s="428">
        <v>-4.1449732961607033E-3</v>
      </c>
      <c r="L53" s="428">
        <v>-4.7138289771445629E-3</v>
      </c>
      <c r="M53" s="288"/>
      <c r="N53" s="288"/>
      <c r="O53" s="288"/>
      <c r="P53" s="164"/>
      <c r="Q53" s="193"/>
      <c r="R53" s="76"/>
      <c r="S53" s="76"/>
    </row>
    <row r="54" spans="1:19" s="261" customFormat="1" ht="12.75" customHeight="1">
      <c r="A54" s="437" t="s">
        <v>1361</v>
      </c>
      <c r="B54" s="429" t="s">
        <v>1381</v>
      </c>
      <c r="C54" s="430" t="s">
        <v>1382</v>
      </c>
      <c r="D54" s="430" t="s">
        <v>1295</v>
      </c>
      <c r="E54" s="113" t="s">
        <v>1143</v>
      </c>
      <c r="F54" s="113" t="s">
        <v>1128</v>
      </c>
      <c r="G54" s="113" t="s">
        <v>1130</v>
      </c>
      <c r="H54" s="426">
        <v>6939232.6600000001</v>
      </c>
      <c r="I54" s="427">
        <v>105.9588</v>
      </c>
      <c r="J54" s="428">
        <v>-4.7911682229101471E-3</v>
      </c>
      <c r="K54" s="428">
        <v>-4.7920051846076506E-3</v>
      </c>
      <c r="L54" s="428">
        <v>-6.3566387257802948E-3</v>
      </c>
      <c r="M54" s="288"/>
      <c r="N54" s="288"/>
      <c r="O54" s="288"/>
      <c r="P54" s="164"/>
      <c r="Q54" s="193"/>
      <c r="R54" s="76"/>
      <c r="S54" s="76"/>
    </row>
    <row r="55" spans="1:19" s="261" customFormat="1" ht="12.75" customHeight="1">
      <c r="A55" s="437" t="s">
        <v>1341</v>
      </c>
      <c r="B55" s="429" t="s">
        <v>1342</v>
      </c>
      <c r="C55" s="430" t="s">
        <v>1343</v>
      </c>
      <c r="D55" s="430" t="s">
        <v>1295</v>
      </c>
      <c r="E55" s="113" t="s">
        <v>1143</v>
      </c>
      <c r="F55" s="113" t="s">
        <v>1128</v>
      </c>
      <c r="G55" s="113" t="s">
        <v>1130</v>
      </c>
      <c r="H55" s="426">
        <v>21900825.390000001</v>
      </c>
      <c r="I55" s="427">
        <v>100.9897</v>
      </c>
      <c r="J55" s="428">
        <v>-7.2389318144987502E-3</v>
      </c>
      <c r="K55" s="428">
        <v>-4.2741700123837267E-3</v>
      </c>
      <c r="L55" s="428">
        <v>-6.2953958768852125E-3</v>
      </c>
      <c r="M55" s="288"/>
      <c r="N55" s="288"/>
      <c r="O55" s="288"/>
      <c r="P55" s="164"/>
      <c r="Q55" s="193"/>
      <c r="R55" s="76"/>
      <c r="S55" s="76"/>
    </row>
    <row r="56" spans="1:19" s="261" customFormat="1" ht="12.75" customHeight="1">
      <c r="A56" s="437" t="s">
        <v>1150</v>
      </c>
      <c r="B56" s="429">
        <v>84300431782</v>
      </c>
      <c r="C56" s="430" t="s">
        <v>1151</v>
      </c>
      <c r="D56" s="430" t="s">
        <v>140</v>
      </c>
      <c r="E56" s="113" t="s">
        <v>1129</v>
      </c>
      <c r="F56" s="113" t="s">
        <v>1128</v>
      </c>
      <c r="G56" s="113" t="s">
        <v>1130</v>
      </c>
      <c r="H56" s="426">
        <v>12324891.890000001</v>
      </c>
      <c r="I56" s="427">
        <v>29.472200000000001</v>
      </c>
      <c r="J56" s="428">
        <v>3.1842217423929675E-3</v>
      </c>
      <c r="K56" s="428">
        <v>-4.7815545455159869E-3</v>
      </c>
      <c r="L56" s="428">
        <v>9.069738069137756E-2</v>
      </c>
      <c r="M56" s="288"/>
      <c r="N56" s="288"/>
      <c r="O56" s="288"/>
      <c r="P56" s="164"/>
      <c r="Q56" s="193"/>
      <c r="R56" s="76"/>
      <c r="S56" s="76"/>
    </row>
    <row r="57" spans="1:19" s="261" customFormat="1" ht="12.75" customHeight="1">
      <c r="A57" s="437" t="s">
        <v>1152</v>
      </c>
      <c r="B57" s="429" t="s">
        <v>1153</v>
      </c>
      <c r="C57" s="430" t="s">
        <v>1154</v>
      </c>
      <c r="D57" s="430" t="s">
        <v>140</v>
      </c>
      <c r="E57" s="113" t="s">
        <v>1129</v>
      </c>
      <c r="F57" s="113" t="s">
        <v>1128</v>
      </c>
      <c r="G57" s="113" t="s">
        <v>1155</v>
      </c>
      <c r="H57" s="426">
        <v>619949.98</v>
      </c>
      <c r="I57" s="427">
        <v>27.9068</v>
      </c>
      <c r="J57" s="428">
        <v>-2.681481226363136E-2</v>
      </c>
      <c r="K57" s="428">
        <v>-4.24650379501742E-2</v>
      </c>
      <c r="L57" s="428">
        <v>0.10321937561266847</v>
      </c>
      <c r="M57" s="288"/>
      <c r="N57" s="288"/>
      <c r="O57" s="288"/>
      <c r="P57" s="164"/>
      <c r="Q57" s="193"/>
      <c r="R57" s="76"/>
      <c r="S57" s="76"/>
    </row>
    <row r="58" spans="1:19" s="261" customFormat="1" ht="12.75" customHeight="1">
      <c r="A58" s="437" t="s">
        <v>1156</v>
      </c>
      <c r="B58" s="429" t="s">
        <v>1157</v>
      </c>
      <c r="C58" s="430" t="s">
        <v>1158</v>
      </c>
      <c r="D58" s="430" t="s">
        <v>1159</v>
      </c>
      <c r="E58" s="113" t="s">
        <v>1131</v>
      </c>
      <c r="F58" s="113" t="s">
        <v>1128</v>
      </c>
      <c r="G58" s="113" t="s">
        <v>1130</v>
      </c>
      <c r="H58" s="426">
        <v>5610047.7199999997</v>
      </c>
      <c r="I58" s="427">
        <v>103.7462</v>
      </c>
      <c r="J58" s="428">
        <v>3.5466611508443435E-3</v>
      </c>
      <c r="K58" s="428">
        <v>-1.3750016636151163E-2</v>
      </c>
      <c r="L58" s="428">
        <v>3.7949946068478457E-3</v>
      </c>
      <c r="M58" s="288"/>
      <c r="N58" s="288"/>
      <c r="O58" s="288"/>
      <c r="P58" s="164"/>
      <c r="Q58" s="193"/>
      <c r="R58" s="76"/>
      <c r="S58" s="76"/>
    </row>
    <row r="59" spans="1:19" s="261" customFormat="1" ht="12.75" customHeight="1">
      <c r="A59" s="437" t="s">
        <v>1160</v>
      </c>
      <c r="B59" s="429">
        <v>80921653541</v>
      </c>
      <c r="C59" s="430" t="s">
        <v>1161</v>
      </c>
      <c r="D59" s="430" t="s">
        <v>1159</v>
      </c>
      <c r="E59" s="113" t="s">
        <v>1129</v>
      </c>
      <c r="F59" s="113" t="s">
        <v>1128</v>
      </c>
      <c r="G59" s="113" t="s">
        <v>1130</v>
      </c>
      <c r="H59" s="426">
        <v>4943168.32</v>
      </c>
      <c r="I59" s="427">
        <v>21.941299999999998</v>
      </c>
      <c r="J59" s="428">
        <v>8.482551009113104E-3</v>
      </c>
      <c r="K59" s="428">
        <v>4.2888006005235013E-3</v>
      </c>
      <c r="L59" s="428">
        <v>0.10868187608191704</v>
      </c>
      <c r="M59" s="288"/>
      <c r="N59" s="288"/>
      <c r="O59" s="288"/>
      <c r="P59" s="164"/>
      <c r="Q59" s="193"/>
      <c r="R59" s="76"/>
      <c r="S59" s="76"/>
    </row>
    <row r="60" spans="1:19" s="261" customFormat="1" ht="12.75" customHeight="1">
      <c r="A60" s="437" t="s">
        <v>1162</v>
      </c>
      <c r="B60" s="429">
        <v>43449016606</v>
      </c>
      <c r="C60" s="430" t="s">
        <v>1163</v>
      </c>
      <c r="D60" s="430" t="s">
        <v>1159</v>
      </c>
      <c r="E60" s="113" t="s">
        <v>1131</v>
      </c>
      <c r="F60" s="113" t="s">
        <v>1128</v>
      </c>
      <c r="G60" s="113" t="s">
        <v>1130</v>
      </c>
      <c r="H60" s="426">
        <v>13643789.74</v>
      </c>
      <c r="I60" s="427">
        <v>19.181699999999999</v>
      </c>
      <c r="J60" s="428">
        <v>-1.4837306600256062E-3</v>
      </c>
      <c r="K60" s="428">
        <v>-5.5230483058310575E-4</v>
      </c>
      <c r="L60" s="428">
        <v>7.2460175016282102E-2</v>
      </c>
      <c r="M60" s="288"/>
      <c r="N60" s="288"/>
      <c r="O60" s="288"/>
      <c r="P60" s="164"/>
      <c r="Q60" s="193"/>
      <c r="R60" s="76"/>
      <c r="S60" s="76"/>
    </row>
    <row r="61" spans="1:19" s="261" customFormat="1" ht="12.75" customHeight="1">
      <c r="A61" s="437" t="s">
        <v>1409</v>
      </c>
      <c r="B61" s="429" t="s">
        <v>1164</v>
      </c>
      <c r="C61" s="430" t="s">
        <v>1165</v>
      </c>
      <c r="D61" s="430" t="s">
        <v>1159</v>
      </c>
      <c r="E61" s="113" t="s">
        <v>1133</v>
      </c>
      <c r="F61" s="113" t="s">
        <v>1128</v>
      </c>
      <c r="G61" s="113" t="s">
        <v>1130</v>
      </c>
      <c r="H61" s="426">
        <v>7732771.6600000001</v>
      </c>
      <c r="I61" s="427">
        <v>18.809000000000001</v>
      </c>
      <c r="J61" s="428">
        <v>0.41382640185676212</v>
      </c>
      <c r="K61" s="428">
        <v>1.1124062571521431E-3</v>
      </c>
      <c r="L61" s="428">
        <v>5.9772034908478489E-3</v>
      </c>
      <c r="M61" s="288"/>
      <c r="N61" s="288"/>
      <c r="O61" s="288"/>
      <c r="P61" s="164"/>
      <c r="Q61" s="193"/>
      <c r="R61" s="76"/>
      <c r="S61" s="76"/>
    </row>
    <row r="62" spans="1:19" s="261" customFormat="1" ht="12.75" customHeight="1">
      <c r="A62" s="437" t="s">
        <v>1166</v>
      </c>
      <c r="B62" s="429" t="s">
        <v>1167</v>
      </c>
      <c r="C62" s="430" t="s">
        <v>1168</v>
      </c>
      <c r="D62" s="430" t="s">
        <v>1159</v>
      </c>
      <c r="E62" s="113" t="s">
        <v>1133</v>
      </c>
      <c r="F62" s="113" t="s">
        <v>1128</v>
      </c>
      <c r="G62" s="113" t="s">
        <v>1130</v>
      </c>
      <c r="H62" s="426">
        <v>12259858.810000001</v>
      </c>
      <c r="I62" s="427">
        <v>161.4376</v>
      </c>
      <c r="J62" s="428">
        <v>-2.242295487438517E-2</v>
      </c>
      <c r="K62" s="428">
        <v>-1.2061184087731047E-2</v>
      </c>
      <c r="L62" s="428">
        <v>-7.0671699227807805E-3</v>
      </c>
      <c r="M62" s="288"/>
      <c r="N62" s="288"/>
      <c r="O62" s="288"/>
      <c r="P62" s="164"/>
      <c r="Q62" s="193"/>
      <c r="R62" s="76"/>
      <c r="S62" s="76"/>
    </row>
    <row r="63" spans="1:19" s="261" customFormat="1" ht="12.75" customHeight="1">
      <c r="A63" s="437" t="s">
        <v>1169</v>
      </c>
      <c r="B63" s="429">
        <v>99792542550</v>
      </c>
      <c r="C63" s="430" t="s">
        <v>1170</v>
      </c>
      <c r="D63" s="430" t="s">
        <v>112</v>
      </c>
      <c r="E63" s="113" t="s">
        <v>1131</v>
      </c>
      <c r="F63" s="113" t="s">
        <v>114</v>
      </c>
      <c r="G63" s="113" t="s">
        <v>1130</v>
      </c>
      <c r="H63" s="426">
        <v>11709304.880000001</v>
      </c>
      <c r="I63" s="427">
        <v>16.809100000000001</v>
      </c>
      <c r="J63" s="428">
        <v>0.10593994588126643</v>
      </c>
      <c r="K63" s="428">
        <v>-1.4828186448326952E-2</v>
      </c>
      <c r="L63" s="428">
        <v>1.3463324048282432E-2</v>
      </c>
      <c r="M63" s="288"/>
      <c r="N63" s="288"/>
      <c r="O63" s="288"/>
      <c r="P63" s="164"/>
      <c r="Q63" s="193"/>
      <c r="R63" s="76"/>
      <c r="S63" s="76"/>
    </row>
    <row r="64" spans="1:19" ht="12.75" customHeight="1">
      <c r="A64" s="112" t="s">
        <v>1128</v>
      </c>
      <c r="B64" s="429" t="s">
        <v>1128</v>
      </c>
      <c r="C64" s="430" t="s">
        <v>1128</v>
      </c>
      <c r="D64" s="430" t="s">
        <v>1128</v>
      </c>
      <c r="E64" s="113" t="s">
        <v>1128</v>
      </c>
      <c r="F64" s="113" t="s">
        <v>115</v>
      </c>
      <c r="G64" s="113" t="s">
        <v>1130</v>
      </c>
      <c r="H64" s="426">
        <v>6877115.6100000003</v>
      </c>
      <c r="I64" s="427">
        <v>16.179400000000001</v>
      </c>
      <c r="J64" s="428">
        <v>0.19374823296075383</v>
      </c>
      <c r="K64" s="428">
        <v>-1.5222617852034381E-2</v>
      </c>
      <c r="L64" s="428">
        <v>1.1838575118354511E-2</v>
      </c>
      <c r="M64" s="288"/>
      <c r="N64" s="288"/>
      <c r="O64" s="288"/>
      <c r="P64" s="164"/>
      <c r="Q64" s="193"/>
      <c r="R64" s="76"/>
      <c r="S64" s="76"/>
    </row>
    <row r="65" spans="1:19" ht="12.75" customHeight="1">
      <c r="A65" s="437" t="s">
        <v>1128</v>
      </c>
      <c r="B65" s="429" t="s">
        <v>1128</v>
      </c>
      <c r="C65" s="430" t="s">
        <v>1128</v>
      </c>
      <c r="D65" s="430" t="s">
        <v>1128</v>
      </c>
      <c r="E65" s="113" t="s">
        <v>1128</v>
      </c>
      <c r="F65" s="113" t="s">
        <v>116</v>
      </c>
      <c r="G65" s="113" t="s">
        <v>1130</v>
      </c>
      <c r="H65" s="426">
        <v>956878.68</v>
      </c>
      <c r="I65" s="427">
        <v>16.703299999999999</v>
      </c>
      <c r="J65" s="428">
        <v>7.1215090486890897E-2</v>
      </c>
      <c r="K65" s="428">
        <v>-1.464177211456219E-2</v>
      </c>
      <c r="L65" s="428">
        <v>1.4263680746156249E-2</v>
      </c>
      <c r="M65" s="288"/>
      <c r="N65" s="288"/>
      <c r="O65" s="288"/>
      <c r="P65" s="164"/>
      <c r="Q65" s="193"/>
      <c r="R65" s="76"/>
      <c r="S65" s="76"/>
    </row>
    <row r="66" spans="1:19" ht="12.75" customHeight="1">
      <c r="A66" s="112" t="s">
        <v>1464</v>
      </c>
      <c r="B66" s="189" t="s">
        <v>1465</v>
      </c>
      <c r="C66" s="424" t="s">
        <v>1466</v>
      </c>
      <c r="D66" s="430" t="s">
        <v>112</v>
      </c>
      <c r="E66" s="113" t="s">
        <v>1129</v>
      </c>
      <c r="F66" s="113" t="s">
        <v>114</v>
      </c>
      <c r="G66" s="113" t="s">
        <v>1130</v>
      </c>
      <c r="H66" s="431">
        <v>7350714.0599999996</v>
      </c>
      <c r="I66" s="432">
        <v>13.9626</v>
      </c>
      <c r="J66" s="428">
        <v>-3.0409743940418066E-2</v>
      </c>
      <c r="K66" s="428">
        <v>5.804579168011692E-4</v>
      </c>
      <c r="L66" s="428">
        <v>0.11005725951651701</v>
      </c>
      <c r="M66" s="288"/>
      <c r="N66" s="288"/>
      <c r="O66" s="288"/>
      <c r="P66" s="164"/>
      <c r="Q66" s="193"/>
      <c r="R66" s="76"/>
      <c r="S66" s="76"/>
    </row>
    <row r="67" spans="1:19" ht="12.75" customHeight="1">
      <c r="A67" s="433" t="s">
        <v>1128</v>
      </c>
      <c r="B67" s="434" t="s">
        <v>1128</v>
      </c>
      <c r="C67" s="869" t="s">
        <v>1128</v>
      </c>
      <c r="D67" s="430" t="s">
        <v>1128</v>
      </c>
      <c r="E67" s="425" t="s">
        <v>1128</v>
      </c>
      <c r="F67" s="425" t="s">
        <v>115</v>
      </c>
      <c r="G67" s="425" t="s">
        <v>1130</v>
      </c>
      <c r="H67" s="114">
        <v>0</v>
      </c>
      <c r="I67" s="115">
        <v>0</v>
      </c>
      <c r="J67" s="428" t="s">
        <v>1128</v>
      </c>
      <c r="K67" s="428" t="s">
        <v>1128</v>
      </c>
      <c r="L67" s="428" t="s">
        <v>1128</v>
      </c>
      <c r="M67" s="288"/>
      <c r="N67" s="288"/>
      <c r="O67" s="288"/>
      <c r="P67" s="164"/>
      <c r="Q67" s="193"/>
      <c r="R67" s="76"/>
      <c r="S67" s="76"/>
    </row>
    <row r="68" spans="1:19" ht="12.75" customHeight="1">
      <c r="A68" s="112" t="s">
        <v>1171</v>
      </c>
      <c r="B68" s="189">
        <v>48827873221</v>
      </c>
      <c r="C68" s="424" t="s">
        <v>1172</v>
      </c>
      <c r="D68" s="430" t="s">
        <v>112</v>
      </c>
      <c r="E68" s="113" t="s">
        <v>1133</v>
      </c>
      <c r="F68" s="113" t="s">
        <v>114</v>
      </c>
      <c r="G68" s="113" t="s">
        <v>1130</v>
      </c>
      <c r="H68" s="426">
        <v>7011204.0999999996</v>
      </c>
      <c r="I68" s="427">
        <v>218.64859999999999</v>
      </c>
      <c r="J68" s="428">
        <v>0.1120527570512837</v>
      </c>
      <c r="K68" s="428">
        <v>-8.7101679377684649E-3</v>
      </c>
      <c r="L68" s="428">
        <v>-2.9298954677139388E-3</v>
      </c>
      <c r="M68" s="288"/>
      <c r="N68" s="288"/>
      <c r="O68" s="288"/>
      <c r="P68" s="164"/>
      <c r="Q68" s="193"/>
      <c r="R68" s="76"/>
      <c r="S68" s="76"/>
    </row>
    <row r="69" spans="1:19" ht="12.75" customHeight="1">
      <c r="A69" s="133" t="s">
        <v>1128</v>
      </c>
      <c r="B69" s="189" t="s">
        <v>1128</v>
      </c>
      <c r="C69" s="424" t="s">
        <v>1128</v>
      </c>
      <c r="D69" s="430" t="s">
        <v>1128</v>
      </c>
      <c r="E69" s="113" t="s">
        <v>1128</v>
      </c>
      <c r="F69" s="113" t="s">
        <v>115</v>
      </c>
      <c r="G69" s="113" t="s">
        <v>1130</v>
      </c>
      <c r="H69" s="426">
        <v>6188484.1399999997</v>
      </c>
      <c r="I69" s="427">
        <v>208.82990000000001</v>
      </c>
      <c r="J69" s="428">
        <v>-1.8958891142871637E-2</v>
      </c>
      <c r="K69" s="428">
        <v>-9.1164368221865466E-3</v>
      </c>
      <c r="L69" s="428">
        <v>-4.5418425828249731E-3</v>
      </c>
      <c r="M69" s="288"/>
      <c r="N69" s="288"/>
      <c r="O69" s="288"/>
      <c r="P69" s="164"/>
      <c r="Q69" s="193"/>
      <c r="R69" s="76"/>
      <c r="S69" s="76"/>
    </row>
    <row r="70" spans="1:19" ht="12.75" customHeight="1">
      <c r="A70" s="112" t="s">
        <v>1128</v>
      </c>
      <c r="B70" s="189" t="s">
        <v>1128</v>
      </c>
      <c r="C70" s="424" t="s">
        <v>1128</v>
      </c>
      <c r="D70" s="430" t="s">
        <v>1128</v>
      </c>
      <c r="E70" s="113" t="s">
        <v>1128</v>
      </c>
      <c r="F70" s="113" t="s">
        <v>116</v>
      </c>
      <c r="G70" s="113" t="s">
        <v>1130</v>
      </c>
      <c r="H70" s="426">
        <v>560317.64</v>
      </c>
      <c r="I70" s="427">
        <v>213.58359999999999</v>
      </c>
      <c r="J70" s="428">
        <v>9.5074296683166803E-2</v>
      </c>
      <c r="K70" s="428">
        <v>-8.5049511247322629E-3</v>
      </c>
      <c r="L70" s="428">
        <v>-2.0800938939058433E-3</v>
      </c>
      <c r="M70" s="288"/>
      <c r="N70" s="288"/>
      <c r="O70" s="288"/>
      <c r="P70" s="164"/>
      <c r="Q70" s="193"/>
      <c r="R70" s="76"/>
      <c r="S70" s="76"/>
    </row>
    <row r="71" spans="1:19" ht="12.75" customHeight="1">
      <c r="A71" s="437" t="s">
        <v>1173</v>
      </c>
      <c r="B71" s="189" t="s">
        <v>1174</v>
      </c>
      <c r="C71" s="424" t="s">
        <v>1008</v>
      </c>
      <c r="D71" s="424" t="s">
        <v>112</v>
      </c>
      <c r="E71" s="113" t="s">
        <v>1129</v>
      </c>
      <c r="F71" s="113" t="s">
        <v>114</v>
      </c>
      <c r="G71" s="113" t="s">
        <v>1130</v>
      </c>
      <c r="H71" s="426">
        <v>4078591.48</v>
      </c>
      <c r="I71" s="427">
        <v>22.779699999999998</v>
      </c>
      <c r="J71" s="428">
        <v>-3.0634463079957097E-3</v>
      </c>
      <c r="K71" s="428">
        <v>-3.0634975513902374E-3</v>
      </c>
      <c r="L71" s="428">
        <v>0.10025598918083456</v>
      </c>
      <c r="M71" s="288"/>
      <c r="N71" s="288"/>
      <c r="O71" s="288"/>
      <c r="P71" s="164"/>
      <c r="Q71" s="193"/>
      <c r="R71" s="76"/>
      <c r="S71" s="76"/>
    </row>
    <row r="72" spans="1:19" ht="12.75" customHeight="1">
      <c r="A72" s="437" t="s">
        <v>1128</v>
      </c>
      <c r="B72" s="189" t="s">
        <v>1128</v>
      </c>
      <c r="C72" s="424" t="s">
        <v>1128</v>
      </c>
      <c r="D72" s="424" t="s">
        <v>1128</v>
      </c>
      <c r="E72" s="113" t="s">
        <v>1128</v>
      </c>
      <c r="F72" s="113" t="s">
        <v>115</v>
      </c>
      <c r="G72" s="113" t="s">
        <v>1130</v>
      </c>
      <c r="H72" s="426">
        <v>38218.559999999998</v>
      </c>
      <c r="I72" s="427">
        <v>22.776299999999999</v>
      </c>
      <c r="J72" s="428">
        <v>-3.0631790127241265E-3</v>
      </c>
      <c r="K72" s="428">
        <v>-3.0595897786065418E-3</v>
      </c>
      <c r="L72" s="428">
        <v>0.1002724558708441</v>
      </c>
      <c r="M72" s="288"/>
      <c r="N72" s="288"/>
      <c r="O72" s="288"/>
      <c r="P72" s="164"/>
      <c r="Q72" s="193"/>
      <c r="R72" s="76"/>
      <c r="S72" s="76"/>
    </row>
    <row r="73" spans="1:19" ht="12.75" customHeight="1">
      <c r="A73" s="112" t="s">
        <v>1364</v>
      </c>
      <c r="B73" s="189" t="s">
        <v>1393</v>
      </c>
      <c r="C73" s="424" t="s">
        <v>1394</v>
      </c>
      <c r="D73" s="424" t="s">
        <v>112</v>
      </c>
      <c r="E73" s="113" t="s">
        <v>1131</v>
      </c>
      <c r="F73" s="113" t="s">
        <v>114</v>
      </c>
      <c r="G73" s="113" t="s">
        <v>1155</v>
      </c>
      <c r="H73" s="426">
        <v>1231283.73</v>
      </c>
      <c r="I73" s="427">
        <v>107.7289</v>
      </c>
      <c r="J73" s="428">
        <v>-5.7788601928896677E-2</v>
      </c>
      <c r="K73" s="428">
        <v>-3.1614612947093557E-2</v>
      </c>
      <c r="L73" s="428">
        <v>7.5646647110735987E-2</v>
      </c>
      <c r="M73" s="288"/>
      <c r="N73" s="288"/>
      <c r="O73" s="288"/>
      <c r="P73" s="164"/>
      <c r="Q73" s="193"/>
      <c r="R73" s="76"/>
      <c r="S73" s="76"/>
    </row>
    <row r="74" spans="1:19" ht="12.75" customHeight="1">
      <c r="A74" s="133" t="s">
        <v>1128</v>
      </c>
      <c r="B74" s="189" t="s">
        <v>1128</v>
      </c>
      <c r="C74" s="424" t="s">
        <v>1128</v>
      </c>
      <c r="D74" s="424" t="s">
        <v>1128</v>
      </c>
      <c r="E74" s="435" t="s">
        <v>1128</v>
      </c>
      <c r="F74" s="435" t="s">
        <v>115</v>
      </c>
      <c r="G74" s="435" t="s">
        <v>1155</v>
      </c>
      <c r="H74" s="426">
        <v>0</v>
      </c>
      <c r="I74" s="427">
        <v>0</v>
      </c>
      <c r="J74" s="428" t="s">
        <v>1128</v>
      </c>
      <c r="K74" s="428" t="s">
        <v>1128</v>
      </c>
      <c r="L74" s="428" t="s">
        <v>1128</v>
      </c>
      <c r="M74" s="288"/>
      <c r="N74" s="288"/>
      <c r="O74" s="288"/>
      <c r="P74" s="164"/>
      <c r="Q74" s="193"/>
      <c r="R74" s="76"/>
      <c r="S74" s="76"/>
    </row>
    <row r="75" spans="1:19" ht="12.75" customHeight="1">
      <c r="A75" s="112" t="s">
        <v>1128</v>
      </c>
      <c r="B75" s="189" t="s">
        <v>1128</v>
      </c>
      <c r="C75" s="424" t="s">
        <v>1128</v>
      </c>
      <c r="D75" s="424" t="s">
        <v>1128</v>
      </c>
      <c r="E75" s="113" t="s">
        <v>1128</v>
      </c>
      <c r="F75" s="113" t="s">
        <v>116</v>
      </c>
      <c r="G75" s="113" t="s">
        <v>1155</v>
      </c>
      <c r="H75" s="114">
        <v>0</v>
      </c>
      <c r="I75" s="115">
        <v>0</v>
      </c>
      <c r="J75" s="428" t="s">
        <v>1128</v>
      </c>
      <c r="K75" s="428" t="s">
        <v>1128</v>
      </c>
      <c r="L75" s="428" t="s">
        <v>1128</v>
      </c>
      <c r="M75" s="288"/>
      <c r="N75" s="288"/>
      <c r="O75" s="288"/>
      <c r="P75" s="164"/>
      <c r="Q75" s="193"/>
      <c r="R75" s="76"/>
      <c r="S75" s="76"/>
    </row>
    <row r="76" spans="1:19" ht="12.75" customHeight="1">
      <c r="A76" s="112" t="s">
        <v>1175</v>
      </c>
      <c r="B76" s="189" t="s">
        <v>1176</v>
      </c>
      <c r="C76" s="424" t="s">
        <v>1177</v>
      </c>
      <c r="D76" s="424" t="s">
        <v>112</v>
      </c>
      <c r="E76" s="113" t="s">
        <v>1133</v>
      </c>
      <c r="F76" s="113" t="s">
        <v>114</v>
      </c>
      <c r="G76" s="113" t="s">
        <v>1155</v>
      </c>
      <c r="H76" s="114">
        <v>1910899.77</v>
      </c>
      <c r="I76" s="115">
        <v>104.68680000000001</v>
      </c>
      <c r="J76" s="428">
        <v>1.6728216623270509E-2</v>
      </c>
      <c r="K76" s="428">
        <v>-1.8388482652987093E-2</v>
      </c>
      <c r="L76" s="428">
        <v>6.1156326401727412E-2</v>
      </c>
      <c r="M76" s="288"/>
      <c r="N76" s="288"/>
      <c r="O76" s="288"/>
      <c r="P76" s="164"/>
      <c r="Q76" s="193"/>
      <c r="R76" s="76"/>
      <c r="S76" s="76"/>
    </row>
    <row r="77" spans="1:19" ht="12.75" customHeight="1">
      <c r="A77" s="112" t="s">
        <v>1128</v>
      </c>
      <c r="B77" s="189" t="s">
        <v>1128</v>
      </c>
      <c r="C77" s="424" t="s">
        <v>1128</v>
      </c>
      <c r="D77" s="424" t="s">
        <v>1128</v>
      </c>
      <c r="E77" s="113" t="s">
        <v>1128</v>
      </c>
      <c r="F77" s="113" t="s">
        <v>115</v>
      </c>
      <c r="G77" s="113" t="s">
        <v>1155</v>
      </c>
      <c r="H77" s="114">
        <v>415548.55</v>
      </c>
      <c r="I77" s="115">
        <v>101.1888</v>
      </c>
      <c r="J77" s="428">
        <v>-1.8731367322800674E-3</v>
      </c>
      <c r="K77" s="428">
        <v>-1.8788125937143074E-2</v>
      </c>
      <c r="L77" s="428">
        <v>5.9438955789641312E-2</v>
      </c>
      <c r="M77" s="288"/>
      <c r="N77" s="288"/>
      <c r="O77" s="288"/>
      <c r="P77" s="164"/>
      <c r="Q77" s="193"/>
      <c r="R77" s="76"/>
      <c r="S77" s="76"/>
    </row>
    <row r="78" spans="1:19" ht="12.75" customHeight="1">
      <c r="A78" s="112" t="s">
        <v>1128</v>
      </c>
      <c r="B78" s="429" t="s">
        <v>1128</v>
      </c>
      <c r="C78" s="430" t="s">
        <v>1128</v>
      </c>
      <c r="D78" s="430" t="s">
        <v>1128</v>
      </c>
      <c r="E78" s="113" t="s">
        <v>1128</v>
      </c>
      <c r="F78" s="113" t="s">
        <v>116</v>
      </c>
      <c r="G78" s="113" t="s">
        <v>1155</v>
      </c>
      <c r="H78" s="426">
        <v>110284.5</v>
      </c>
      <c r="I78" s="436">
        <v>104.572</v>
      </c>
      <c r="J78" s="428">
        <v>8.3626344958980026E-2</v>
      </c>
      <c r="K78" s="428">
        <v>-1.8184618705968769E-2</v>
      </c>
      <c r="L78" s="428">
        <v>6.2048902808961692E-2</v>
      </c>
      <c r="M78" s="288"/>
      <c r="N78" s="288"/>
      <c r="O78" s="288"/>
      <c r="P78" s="164"/>
      <c r="Q78" s="193"/>
      <c r="R78" s="76"/>
      <c r="S78" s="76"/>
    </row>
    <row r="79" spans="1:19" ht="12.75" customHeight="1">
      <c r="A79" s="133" t="s">
        <v>1528</v>
      </c>
      <c r="B79" s="429" t="s">
        <v>1573</v>
      </c>
      <c r="C79" s="430" t="s">
        <v>1531</v>
      </c>
      <c r="D79" s="430" t="s">
        <v>112</v>
      </c>
      <c r="E79" s="113" t="s">
        <v>1529</v>
      </c>
      <c r="F79" s="113" t="s">
        <v>1128</v>
      </c>
      <c r="G79" s="113" t="s">
        <v>1130</v>
      </c>
      <c r="H79" s="426">
        <v>19359408.079999998</v>
      </c>
      <c r="I79" s="436">
        <v>101.8836</v>
      </c>
      <c r="J79" s="428">
        <v>-1.5373388858308634E-2</v>
      </c>
      <c r="K79" s="428">
        <v>2.9552072484284597E-3</v>
      </c>
      <c r="L79" s="428">
        <v>1.1881001454246976E-2</v>
      </c>
      <c r="M79" s="288"/>
      <c r="N79" s="288"/>
      <c r="O79" s="288"/>
      <c r="P79" s="164"/>
      <c r="Q79" s="193"/>
      <c r="R79" s="76"/>
      <c r="S79" s="76"/>
    </row>
    <row r="80" spans="1:19" s="261" customFormat="1" ht="13.5" customHeight="1">
      <c r="A80" s="112" t="s">
        <v>1178</v>
      </c>
      <c r="B80" s="429">
        <v>61691616181</v>
      </c>
      <c r="C80" s="430" t="s">
        <v>1179</v>
      </c>
      <c r="D80" s="430" t="s">
        <v>112</v>
      </c>
      <c r="E80" s="113" t="s">
        <v>1129</v>
      </c>
      <c r="F80" s="113" t="s">
        <v>114</v>
      </c>
      <c r="G80" s="113" t="s">
        <v>1130</v>
      </c>
      <c r="H80" s="426">
        <v>17280430.93</v>
      </c>
      <c r="I80" s="436">
        <v>18.669499999999999</v>
      </c>
      <c r="J80" s="428">
        <v>3.6935942726521009E-2</v>
      </c>
      <c r="K80" s="428">
        <v>-1.0331629948474363E-2</v>
      </c>
      <c r="L80" s="428">
        <v>4.1545791305900082E-2</v>
      </c>
      <c r="M80" s="288"/>
      <c r="N80" s="288"/>
      <c r="O80" s="288"/>
      <c r="P80" s="164"/>
      <c r="Q80" s="193"/>
      <c r="R80" s="76"/>
      <c r="S80" s="76"/>
    </row>
    <row r="81" spans="1:19" s="261" customFormat="1" ht="13.5" customHeight="1">
      <c r="A81" s="112" t="s">
        <v>1128</v>
      </c>
      <c r="B81" s="429" t="s">
        <v>1128</v>
      </c>
      <c r="C81" s="430" t="s">
        <v>1128</v>
      </c>
      <c r="D81" s="430" t="s">
        <v>1128</v>
      </c>
      <c r="E81" s="113" t="s">
        <v>1128</v>
      </c>
      <c r="F81" s="113" t="s">
        <v>115</v>
      </c>
      <c r="G81" s="113" t="s">
        <v>1130</v>
      </c>
      <c r="H81" s="426">
        <v>8208322.5999999996</v>
      </c>
      <c r="I81" s="436">
        <v>17.701499999999999</v>
      </c>
      <c r="J81" s="428">
        <v>-9.5494875566470849E-4</v>
      </c>
      <c r="K81" s="428">
        <v>-1.1155676714410201E-2</v>
      </c>
      <c r="L81" s="428">
        <v>3.8131989936251109E-2</v>
      </c>
      <c r="M81" s="288"/>
      <c r="N81" s="288"/>
      <c r="O81" s="288"/>
      <c r="P81" s="164"/>
      <c r="Q81" s="193"/>
      <c r="R81" s="76"/>
      <c r="S81" s="76"/>
    </row>
    <row r="82" spans="1:19" s="261" customFormat="1" ht="13.5" customHeight="1">
      <c r="A82" s="112" t="s">
        <v>1128</v>
      </c>
      <c r="B82" s="429" t="s">
        <v>1128</v>
      </c>
      <c r="C82" s="430" t="s">
        <v>1128</v>
      </c>
      <c r="D82" s="430" t="s">
        <v>1128</v>
      </c>
      <c r="E82" s="113" t="s">
        <v>1128</v>
      </c>
      <c r="F82" s="113" t="s">
        <v>116</v>
      </c>
      <c r="G82" s="113" t="s">
        <v>1130</v>
      </c>
      <c r="H82" s="426">
        <v>217667.32</v>
      </c>
      <c r="I82" s="436">
        <v>18.739999999999998</v>
      </c>
      <c r="J82" s="428">
        <v>0.11729154559146648</v>
      </c>
      <c r="K82" s="428">
        <v>-9.9219137987511807E-3</v>
      </c>
      <c r="L82" s="428">
        <v>4.3232350223231686E-2</v>
      </c>
      <c r="M82" s="288"/>
      <c r="N82" s="288"/>
      <c r="O82" s="288"/>
      <c r="P82" s="164"/>
      <c r="Q82" s="193"/>
      <c r="R82" s="76"/>
      <c r="S82" s="76"/>
    </row>
    <row r="83" spans="1:19" s="261" customFormat="1" ht="13.5" customHeight="1">
      <c r="A83" s="112" t="s">
        <v>1128</v>
      </c>
      <c r="B83" s="429" t="s">
        <v>1128</v>
      </c>
      <c r="C83" s="430" t="s">
        <v>1128</v>
      </c>
      <c r="D83" s="430" t="s">
        <v>1128</v>
      </c>
      <c r="E83" s="113" t="s">
        <v>1128</v>
      </c>
      <c r="F83" s="113" t="s">
        <v>1129</v>
      </c>
      <c r="G83" s="113" t="s">
        <v>1130</v>
      </c>
      <c r="H83" s="426">
        <v>38459.83</v>
      </c>
      <c r="I83" s="436">
        <v>19.496200000000002</v>
      </c>
      <c r="J83" s="428">
        <v>2.9266499076865404E-3</v>
      </c>
      <c r="K83" s="428">
        <v>-9.5055199077389574E-3</v>
      </c>
      <c r="L83" s="428">
        <v>4.4974835317385997E-2</v>
      </c>
      <c r="M83" s="288"/>
      <c r="N83" s="288"/>
      <c r="O83" s="288"/>
      <c r="P83" s="164"/>
      <c r="Q83" s="193"/>
      <c r="R83" s="76"/>
      <c r="S83" s="76"/>
    </row>
    <row r="84" spans="1:19" ht="13.5" customHeight="1">
      <c r="A84" s="437" t="s">
        <v>1180</v>
      </c>
      <c r="B84" s="429" t="s">
        <v>1181</v>
      </c>
      <c r="C84" s="430" t="s">
        <v>1182</v>
      </c>
      <c r="D84" s="430" t="s">
        <v>112</v>
      </c>
      <c r="E84" s="113" t="s">
        <v>1129</v>
      </c>
      <c r="F84" s="113" t="s">
        <v>114</v>
      </c>
      <c r="G84" s="113" t="s">
        <v>1155</v>
      </c>
      <c r="H84" s="426">
        <v>9294755.5700000003</v>
      </c>
      <c r="I84" s="436">
        <v>105.2388</v>
      </c>
      <c r="J84" s="428">
        <v>-4.54686939793425E-2</v>
      </c>
      <c r="K84" s="428">
        <v>-4.0686531722525898E-2</v>
      </c>
      <c r="L84" s="428">
        <v>0.15995948284821471</v>
      </c>
      <c r="M84" s="288"/>
      <c r="N84" s="288"/>
      <c r="O84" s="288"/>
      <c r="P84" s="164"/>
      <c r="Q84" s="193"/>
      <c r="R84" s="76"/>
      <c r="S84" s="76"/>
    </row>
    <row r="85" spans="1:19" s="261" customFormat="1" ht="12.75" customHeight="1">
      <c r="A85" s="437" t="s">
        <v>1128</v>
      </c>
      <c r="B85" s="429" t="s">
        <v>1128</v>
      </c>
      <c r="C85" s="430" t="s">
        <v>1128</v>
      </c>
      <c r="D85" s="430" t="s">
        <v>1128</v>
      </c>
      <c r="E85" s="113" t="s">
        <v>1128</v>
      </c>
      <c r="F85" s="113" t="s">
        <v>115</v>
      </c>
      <c r="G85" s="113" t="s">
        <v>1155</v>
      </c>
      <c r="H85" s="426">
        <v>7167569.9699999997</v>
      </c>
      <c r="I85" s="436">
        <v>102.1438</v>
      </c>
      <c r="J85" s="428">
        <v>-4.0597781724439619E-2</v>
      </c>
      <c r="K85" s="428">
        <v>-4.1471014737395895E-2</v>
      </c>
      <c r="L85" s="428">
        <v>0.15626022937970996</v>
      </c>
      <c r="M85" s="288"/>
      <c r="N85" s="288"/>
      <c r="O85" s="288"/>
      <c r="P85" s="164"/>
      <c r="Q85" s="193"/>
      <c r="R85" s="76"/>
      <c r="S85" s="76"/>
    </row>
    <row r="86" spans="1:19" ht="12.75" customHeight="1">
      <c r="A86" s="133" t="s">
        <v>1128</v>
      </c>
      <c r="B86" s="429" t="s">
        <v>1128</v>
      </c>
      <c r="C86" s="430" t="s">
        <v>1128</v>
      </c>
      <c r="D86" s="430" t="s">
        <v>1128</v>
      </c>
      <c r="E86" s="113" t="s">
        <v>1128</v>
      </c>
      <c r="F86" s="113" t="s">
        <v>116</v>
      </c>
      <c r="G86" s="113" t="s">
        <v>1155</v>
      </c>
      <c r="H86" s="426">
        <v>674089.79</v>
      </c>
      <c r="I86" s="427">
        <v>105.27670000000001</v>
      </c>
      <c r="J86" s="428">
        <v>3.3503657295360867E-2</v>
      </c>
      <c r="K86" s="428">
        <v>-4.0293409184648743E-2</v>
      </c>
      <c r="L86" s="428">
        <v>0.16180676447386921</v>
      </c>
      <c r="M86" s="288"/>
      <c r="N86" s="288"/>
      <c r="O86" s="288"/>
      <c r="P86" s="164"/>
      <c r="Q86" s="193"/>
      <c r="R86" s="76"/>
      <c r="S86" s="76"/>
    </row>
    <row r="87" spans="1:19" ht="12.75" customHeight="1">
      <c r="A87" s="133" t="s">
        <v>1128</v>
      </c>
      <c r="B87" s="429" t="s">
        <v>1128</v>
      </c>
      <c r="C87" s="430" t="s">
        <v>1128</v>
      </c>
      <c r="D87" s="430" t="s">
        <v>1128</v>
      </c>
      <c r="E87" s="113" t="s">
        <v>1128</v>
      </c>
      <c r="F87" s="113" t="s">
        <v>1129</v>
      </c>
      <c r="G87" s="113" t="s">
        <v>1155</v>
      </c>
      <c r="H87" s="426">
        <v>119091.79</v>
      </c>
      <c r="I87" s="427">
        <v>108.6028</v>
      </c>
      <c r="J87" s="428">
        <v>-0.10213682794813272</v>
      </c>
      <c r="K87" s="428">
        <v>-3.9900039864918746E-2</v>
      </c>
      <c r="L87" s="428">
        <v>0.16353978608182884</v>
      </c>
      <c r="M87" s="288"/>
      <c r="N87" s="288"/>
      <c r="O87" s="288"/>
      <c r="P87" s="164"/>
      <c r="Q87" s="193"/>
      <c r="R87" s="76"/>
      <c r="S87" s="76"/>
    </row>
    <row r="88" spans="1:19" s="261" customFormat="1" ht="12.75" customHeight="1">
      <c r="A88" s="133" t="s">
        <v>1183</v>
      </c>
      <c r="B88" s="429" t="s">
        <v>1184</v>
      </c>
      <c r="C88" s="430" t="s">
        <v>1185</v>
      </c>
      <c r="D88" s="430" t="s">
        <v>112</v>
      </c>
      <c r="E88" s="113" t="s">
        <v>1143</v>
      </c>
      <c r="F88" s="113" t="s">
        <v>114</v>
      </c>
      <c r="G88" s="113" t="s">
        <v>1130</v>
      </c>
      <c r="H88" s="426">
        <v>3194573.74</v>
      </c>
      <c r="I88" s="427">
        <v>113.54730000000001</v>
      </c>
      <c r="J88" s="428">
        <v>-4.17979876032607E-2</v>
      </c>
      <c r="K88" s="428">
        <v>-1.1622309751267434E-2</v>
      </c>
      <c r="L88" s="428">
        <v>-2.1714601069998674E-3</v>
      </c>
      <c r="M88" s="288"/>
      <c r="N88" s="288"/>
      <c r="O88" s="288"/>
      <c r="P88" s="235"/>
      <c r="Q88" s="236"/>
      <c r="R88" s="76"/>
      <c r="S88" s="76"/>
    </row>
    <row r="89" spans="1:19" s="261" customFormat="1" ht="12.75" customHeight="1">
      <c r="A89" s="133" t="s">
        <v>1128</v>
      </c>
      <c r="B89" s="429" t="s">
        <v>1128</v>
      </c>
      <c r="C89" s="430" t="s">
        <v>1128</v>
      </c>
      <c r="D89" s="430" t="s">
        <v>1128</v>
      </c>
      <c r="E89" s="113" t="s">
        <v>1128</v>
      </c>
      <c r="F89" s="113" t="s">
        <v>115</v>
      </c>
      <c r="G89" s="113" t="s">
        <v>1130</v>
      </c>
      <c r="H89" s="426">
        <v>15731679.960000001</v>
      </c>
      <c r="I89" s="427">
        <v>109.5607</v>
      </c>
      <c r="J89" s="428">
        <v>-1.3210142671094438E-2</v>
      </c>
      <c r="K89" s="428">
        <v>-1.2013393102714431E-2</v>
      </c>
      <c r="L89" s="428">
        <v>-3.7518197598871428E-3</v>
      </c>
      <c r="M89" s="288"/>
      <c r="N89" s="288"/>
      <c r="O89" s="288"/>
      <c r="P89" s="235"/>
      <c r="Q89" s="236"/>
      <c r="R89" s="76"/>
      <c r="S89" s="76"/>
    </row>
    <row r="90" spans="1:19" s="261" customFormat="1" ht="12.75" customHeight="1">
      <c r="A90" s="133" t="s">
        <v>1128</v>
      </c>
      <c r="B90" s="429" t="s">
        <v>1128</v>
      </c>
      <c r="C90" s="430" t="s">
        <v>1128</v>
      </c>
      <c r="D90" s="430" t="s">
        <v>1128</v>
      </c>
      <c r="E90" s="113" t="s">
        <v>1128</v>
      </c>
      <c r="F90" s="113" t="s">
        <v>116</v>
      </c>
      <c r="G90" s="113" t="s">
        <v>1130</v>
      </c>
      <c r="H90" s="426">
        <v>53027.839999999997</v>
      </c>
      <c r="I90" s="427">
        <v>111.2732</v>
      </c>
      <c r="J90" s="428">
        <v>-2.0675973486441457E-2</v>
      </c>
      <c r="K90" s="428">
        <v>-1.1429490306033241E-2</v>
      </c>
      <c r="L90" s="428">
        <v>-1.4062652842729007E-3</v>
      </c>
      <c r="M90" s="288"/>
      <c r="N90" s="288"/>
      <c r="O90" s="288"/>
      <c r="P90" s="235"/>
      <c r="Q90" s="236"/>
      <c r="R90" s="76"/>
      <c r="S90" s="76"/>
    </row>
    <row r="91" spans="1:19" s="261" customFormat="1" ht="12.75" customHeight="1">
      <c r="A91" s="133" t="s">
        <v>1598</v>
      </c>
      <c r="B91" s="429">
        <v>30290598804</v>
      </c>
      <c r="C91" s="430" t="s">
        <v>1149</v>
      </c>
      <c r="D91" s="430" t="s">
        <v>112</v>
      </c>
      <c r="E91" s="113" t="s">
        <v>1129</v>
      </c>
      <c r="F91" s="113" t="s">
        <v>1128</v>
      </c>
      <c r="G91" s="113" t="s">
        <v>1130</v>
      </c>
      <c r="H91" s="426">
        <v>3593137.79</v>
      </c>
      <c r="I91" s="427">
        <v>0.50870000000000004</v>
      </c>
      <c r="J91" s="428">
        <v>8.0063747589048662E-2</v>
      </c>
      <c r="K91" s="428">
        <v>4.9731737515476881E-2</v>
      </c>
      <c r="L91" s="428">
        <v>9.4300667710977892E-2</v>
      </c>
      <c r="M91" s="288"/>
      <c r="N91" s="288"/>
      <c r="O91" s="288"/>
      <c r="P91" s="235"/>
      <c r="Q91" s="236"/>
      <c r="R91" s="76"/>
      <c r="S91" s="76"/>
    </row>
    <row r="92" spans="1:19" s="261" customFormat="1" ht="12.75" customHeight="1">
      <c r="A92" s="133" t="s">
        <v>1186</v>
      </c>
      <c r="B92" s="429" t="s">
        <v>1187</v>
      </c>
      <c r="C92" s="430" t="s">
        <v>1096</v>
      </c>
      <c r="D92" s="430" t="s">
        <v>112</v>
      </c>
      <c r="E92" s="113" t="s">
        <v>1129</v>
      </c>
      <c r="F92" s="113" t="s">
        <v>114</v>
      </c>
      <c r="G92" s="973" t="s">
        <v>1130</v>
      </c>
      <c r="H92" s="426">
        <v>7762016.0099999998</v>
      </c>
      <c r="I92" s="974">
        <v>26.401900000000001</v>
      </c>
      <c r="J92" s="428">
        <v>4.1923738032578539E-2</v>
      </c>
      <c r="K92" s="428">
        <v>-2.50334197446066E-2</v>
      </c>
      <c r="L92" s="428">
        <v>0.14182228642107741</v>
      </c>
      <c r="M92" s="288"/>
      <c r="N92" s="288"/>
      <c r="O92" s="288"/>
      <c r="P92" s="235"/>
      <c r="Q92" s="236"/>
      <c r="R92" s="76"/>
      <c r="S92" s="76"/>
    </row>
    <row r="93" spans="1:19" ht="12.75" customHeight="1">
      <c r="A93" s="112" t="s">
        <v>1128</v>
      </c>
      <c r="B93" s="189" t="s">
        <v>1128</v>
      </c>
      <c r="C93" s="424" t="s">
        <v>1128</v>
      </c>
      <c r="D93" s="424" t="s">
        <v>1128</v>
      </c>
      <c r="E93" s="113" t="s">
        <v>1128</v>
      </c>
      <c r="F93" s="113" t="s">
        <v>115</v>
      </c>
      <c r="G93" s="113" t="s">
        <v>1130</v>
      </c>
      <c r="H93" s="426">
        <v>432675.17</v>
      </c>
      <c r="I93" s="427">
        <v>26.402000000000001</v>
      </c>
      <c r="J93" s="428">
        <v>-2.5033053771938207E-2</v>
      </c>
      <c r="K93" s="428">
        <v>-2.5029726955147269E-2</v>
      </c>
      <c r="L93" s="428">
        <v>0.14182167307451143</v>
      </c>
      <c r="M93" s="288"/>
      <c r="N93" s="288"/>
      <c r="O93" s="288"/>
      <c r="P93" s="164"/>
      <c r="Q93" s="193"/>
      <c r="R93" s="76"/>
      <c r="S93" s="76"/>
    </row>
    <row r="94" spans="1:19" ht="12.75" customHeight="1">
      <c r="A94" s="112" t="s">
        <v>1188</v>
      </c>
      <c r="B94" s="189" t="s">
        <v>1189</v>
      </c>
      <c r="C94" s="424" t="s">
        <v>1190</v>
      </c>
      <c r="D94" s="424" t="s">
        <v>112</v>
      </c>
      <c r="E94" s="113" t="s">
        <v>1129</v>
      </c>
      <c r="F94" s="113" t="s">
        <v>114</v>
      </c>
      <c r="G94" s="113" t="s">
        <v>1130</v>
      </c>
      <c r="H94" s="426">
        <v>34654776.640000001</v>
      </c>
      <c r="I94" s="427">
        <v>202.95740000000001</v>
      </c>
      <c r="J94" s="428">
        <v>4.8473242981138975E-2</v>
      </c>
      <c r="K94" s="428">
        <v>5.8545090325365923E-3</v>
      </c>
      <c r="L94" s="428">
        <v>8.2416952394056997E-2</v>
      </c>
      <c r="M94" s="288"/>
      <c r="N94" s="288"/>
      <c r="O94" s="288"/>
      <c r="P94" s="164"/>
      <c r="Q94" s="193"/>
      <c r="R94" s="76"/>
      <c r="S94" s="76"/>
    </row>
    <row r="95" spans="1:19" ht="12.75" customHeight="1">
      <c r="A95" s="112" t="s">
        <v>1128</v>
      </c>
      <c r="B95" s="189" t="s">
        <v>1128</v>
      </c>
      <c r="C95" s="424" t="s">
        <v>1128</v>
      </c>
      <c r="D95" s="424" t="s">
        <v>1128</v>
      </c>
      <c r="E95" s="113" t="s">
        <v>1128</v>
      </c>
      <c r="F95" s="113" t="s">
        <v>115</v>
      </c>
      <c r="G95" s="113" t="s">
        <v>1130</v>
      </c>
      <c r="H95" s="426">
        <v>12352363.84</v>
      </c>
      <c r="I95" s="427">
        <v>184.4315</v>
      </c>
      <c r="J95" s="428">
        <v>3.5703550356618319E-2</v>
      </c>
      <c r="K95" s="428">
        <v>5.0565765467271984E-3</v>
      </c>
      <c r="L95" s="428">
        <v>7.9013725237822241E-2</v>
      </c>
      <c r="M95" s="288"/>
      <c r="N95" s="288"/>
      <c r="O95" s="288"/>
      <c r="P95" s="164"/>
      <c r="Q95" s="193"/>
      <c r="R95" s="76"/>
      <c r="S95" s="76"/>
    </row>
    <row r="96" spans="1:19" ht="12.75" customHeight="1">
      <c r="A96" s="112" t="s">
        <v>1128</v>
      </c>
      <c r="B96" s="189" t="s">
        <v>1128</v>
      </c>
      <c r="C96" s="424" t="s">
        <v>1128</v>
      </c>
      <c r="D96" s="424" t="s">
        <v>1128</v>
      </c>
      <c r="E96" s="113" t="s">
        <v>1128</v>
      </c>
      <c r="F96" s="113" t="s">
        <v>116</v>
      </c>
      <c r="G96" s="113" t="s">
        <v>1130</v>
      </c>
      <c r="H96" s="426">
        <v>635824.02</v>
      </c>
      <c r="I96" s="427">
        <v>203.2792</v>
      </c>
      <c r="J96" s="428">
        <v>7.7533357998051944E-2</v>
      </c>
      <c r="K96" s="428">
        <v>6.2529700617772743E-3</v>
      </c>
      <c r="L96" s="428">
        <v>8.4111212499540011E-2</v>
      </c>
      <c r="M96" s="288"/>
      <c r="N96" s="288"/>
      <c r="O96" s="288"/>
      <c r="P96" s="164"/>
      <c r="Q96" s="193"/>
      <c r="R96" s="76"/>
      <c r="S96" s="76"/>
    </row>
    <row r="97" spans="1:19" ht="12.75" customHeight="1">
      <c r="A97" s="112" t="s">
        <v>1128</v>
      </c>
      <c r="B97" s="189" t="s">
        <v>1128</v>
      </c>
      <c r="C97" s="424" t="s">
        <v>1128</v>
      </c>
      <c r="D97" s="424" t="s">
        <v>1128</v>
      </c>
      <c r="E97" s="113" t="s">
        <v>1128</v>
      </c>
      <c r="F97" s="113" t="s">
        <v>1129</v>
      </c>
      <c r="G97" s="113" t="s">
        <v>1130</v>
      </c>
      <c r="H97" s="426">
        <v>467805.69</v>
      </c>
      <c r="I97" s="427">
        <v>211.37459999999999</v>
      </c>
      <c r="J97" s="428">
        <v>0.31407849722934511</v>
      </c>
      <c r="K97" s="428">
        <v>6.6387085283114988E-3</v>
      </c>
      <c r="L97" s="428">
        <v>8.577190502412213E-2</v>
      </c>
      <c r="M97" s="288"/>
      <c r="N97" s="288"/>
      <c r="O97" s="288"/>
      <c r="P97" s="164"/>
      <c r="Q97" s="193"/>
      <c r="R97" s="76"/>
      <c r="S97" s="76"/>
    </row>
    <row r="98" spans="1:19" ht="12.75" customHeight="1">
      <c r="A98" s="133" t="s">
        <v>1360</v>
      </c>
      <c r="B98" s="189">
        <v>74643964821</v>
      </c>
      <c r="C98" s="424" t="s">
        <v>1191</v>
      </c>
      <c r="D98" s="424" t="s">
        <v>112</v>
      </c>
      <c r="E98" s="113" t="s">
        <v>1133</v>
      </c>
      <c r="F98" s="113" t="s">
        <v>1128</v>
      </c>
      <c r="G98" s="113" t="s">
        <v>1130</v>
      </c>
      <c r="H98" s="426">
        <v>50958811.07</v>
      </c>
      <c r="I98" s="427">
        <v>135.04140000000001</v>
      </c>
      <c r="J98" s="428">
        <v>-2.5411388275141E-2</v>
      </c>
      <c r="K98" s="428">
        <v>2.1654980794008072E-3</v>
      </c>
      <c r="L98" s="428">
        <v>9.489544258830529E-3</v>
      </c>
      <c r="M98" s="288"/>
      <c r="N98" s="288"/>
      <c r="O98" s="288"/>
      <c r="P98" s="164"/>
      <c r="Q98" s="193"/>
      <c r="R98" s="76"/>
      <c r="S98" s="76"/>
    </row>
    <row r="99" spans="1:19" s="1072" customFormat="1" ht="12.75" customHeight="1">
      <c r="A99" s="133" t="s">
        <v>1192</v>
      </c>
      <c r="B99" s="189" t="s">
        <v>1193</v>
      </c>
      <c r="C99" s="424" t="s">
        <v>1194</v>
      </c>
      <c r="D99" s="424" t="s">
        <v>1005</v>
      </c>
      <c r="E99" s="113" t="s">
        <v>1143</v>
      </c>
      <c r="F99" s="113" t="s">
        <v>1128</v>
      </c>
      <c r="G99" s="113" t="s">
        <v>1130</v>
      </c>
      <c r="H99" s="426">
        <v>6099292.6600000001</v>
      </c>
      <c r="I99" s="427">
        <v>97.846999999999994</v>
      </c>
      <c r="J99" s="428">
        <v>-1.0005192410769581E-2</v>
      </c>
      <c r="K99" s="428">
        <v>-7.9870390572090999E-3</v>
      </c>
      <c r="L99" s="428">
        <v>1.7188566966041874E-2</v>
      </c>
      <c r="M99" s="288"/>
      <c r="N99" s="288"/>
      <c r="O99" s="288"/>
      <c r="P99" s="164"/>
      <c r="Q99" s="193"/>
      <c r="R99" s="76"/>
      <c r="S99" s="76"/>
    </row>
    <row r="100" spans="1:19" s="1072" customFormat="1" ht="12.75" customHeight="1">
      <c r="A100" s="133" t="s">
        <v>1195</v>
      </c>
      <c r="B100" s="189">
        <v>85535430386</v>
      </c>
      <c r="C100" s="424" t="s">
        <v>1196</v>
      </c>
      <c r="D100" s="424" t="s">
        <v>1005</v>
      </c>
      <c r="E100" s="113" t="s">
        <v>1129</v>
      </c>
      <c r="F100" s="113" t="s">
        <v>1128</v>
      </c>
      <c r="G100" s="113" t="s">
        <v>1130</v>
      </c>
      <c r="H100" s="426">
        <v>36622469.82</v>
      </c>
      <c r="I100" s="427">
        <v>9.7984000000000009</v>
      </c>
      <c r="J100" s="428">
        <v>-2.5336060351381362E-2</v>
      </c>
      <c r="K100" s="428">
        <v>2.4499795835053462E-4</v>
      </c>
      <c r="L100" s="428">
        <v>0.11379209611362362</v>
      </c>
      <c r="M100" s="288"/>
      <c r="N100" s="288"/>
      <c r="O100" s="288"/>
      <c r="P100" s="164"/>
      <c r="Q100" s="193"/>
      <c r="R100" s="76"/>
      <c r="S100" s="76"/>
    </row>
    <row r="101" spans="1:19" s="1072" customFormat="1" ht="12.75" customHeight="1">
      <c r="A101" s="133" t="s">
        <v>1197</v>
      </c>
      <c r="B101" s="189">
        <v>40425097619</v>
      </c>
      <c r="C101" s="424" t="s">
        <v>1198</v>
      </c>
      <c r="D101" s="424" t="s">
        <v>1005</v>
      </c>
      <c r="E101" s="113" t="s">
        <v>1129</v>
      </c>
      <c r="F101" s="113" t="s">
        <v>1128</v>
      </c>
      <c r="G101" s="113" t="s">
        <v>1130</v>
      </c>
      <c r="H101" s="426">
        <v>3491870.04</v>
      </c>
      <c r="I101" s="427">
        <v>132.4597</v>
      </c>
      <c r="J101" s="428">
        <v>-3.5062890162251836E-4</v>
      </c>
      <c r="K101" s="428">
        <v>9.8144021065671438E-6</v>
      </c>
      <c r="L101" s="428">
        <v>5.5793410315577718E-2</v>
      </c>
      <c r="M101" s="288"/>
      <c r="N101" s="288"/>
      <c r="O101" s="288"/>
      <c r="P101" s="164"/>
      <c r="Q101" s="193"/>
      <c r="R101" s="76"/>
      <c r="S101" s="76"/>
    </row>
    <row r="102" spans="1:19" s="1072" customFormat="1" ht="12.75" customHeight="1">
      <c r="A102" s="133" t="s">
        <v>1533</v>
      </c>
      <c r="B102" s="189" t="s">
        <v>1574</v>
      </c>
      <c r="C102" s="424" t="s">
        <v>1575</v>
      </c>
      <c r="D102" s="424" t="s">
        <v>1005</v>
      </c>
      <c r="E102" s="113" t="s">
        <v>1143</v>
      </c>
      <c r="F102" s="113" t="s">
        <v>1128</v>
      </c>
      <c r="G102" s="113" t="s">
        <v>1130</v>
      </c>
      <c r="H102" s="426">
        <v>14587135.060000001</v>
      </c>
      <c r="I102" s="427">
        <v>101.07859999999999</v>
      </c>
      <c r="J102" s="428">
        <v>1.3026037937253765E-2</v>
      </c>
      <c r="K102" s="428">
        <v>2.5649672683991653E-3</v>
      </c>
      <c r="L102" s="428">
        <v>6.0944304689214412E-3</v>
      </c>
      <c r="M102" s="288"/>
      <c r="N102" s="288"/>
      <c r="O102" s="288"/>
      <c r="P102" s="164"/>
      <c r="Q102" s="193"/>
      <c r="R102" s="76"/>
      <c r="S102" s="76"/>
    </row>
    <row r="103" spans="1:19" s="1072" customFormat="1" ht="12.75" customHeight="1">
      <c r="A103" s="133" t="s">
        <v>1467</v>
      </c>
      <c r="B103" s="189" t="s">
        <v>1468</v>
      </c>
      <c r="C103" s="424" t="s">
        <v>1469</v>
      </c>
      <c r="D103" s="424" t="s">
        <v>1005</v>
      </c>
      <c r="E103" s="113" t="s">
        <v>1143</v>
      </c>
      <c r="F103" s="113" t="s">
        <v>1128</v>
      </c>
      <c r="G103" s="113" t="s">
        <v>1130</v>
      </c>
      <c r="H103" s="426">
        <v>28814711.84</v>
      </c>
      <c r="I103" s="427">
        <v>102.2192</v>
      </c>
      <c r="J103" s="428">
        <v>2.1326751236450114E-3</v>
      </c>
      <c r="K103" s="428">
        <v>2.1883211106319411E-3</v>
      </c>
      <c r="L103" s="428">
        <v>6.0034114162268448E-3</v>
      </c>
      <c r="M103" s="288"/>
      <c r="N103" s="288"/>
      <c r="O103" s="288"/>
      <c r="P103" s="164"/>
      <c r="Q103" s="193"/>
      <c r="R103" s="76"/>
      <c r="S103" s="76"/>
    </row>
    <row r="104" spans="1:19" s="1072" customFormat="1" ht="12.75" customHeight="1">
      <c r="A104" s="133" t="s">
        <v>1365</v>
      </c>
      <c r="B104" s="189" t="s">
        <v>1375</v>
      </c>
      <c r="C104" s="424" t="s">
        <v>1376</v>
      </c>
      <c r="D104" s="424" t="s">
        <v>1005</v>
      </c>
      <c r="E104" s="113" t="s">
        <v>1143</v>
      </c>
      <c r="F104" s="113" t="s">
        <v>1128</v>
      </c>
      <c r="G104" s="113" t="s">
        <v>1155</v>
      </c>
      <c r="H104" s="426">
        <v>15636512.02</v>
      </c>
      <c r="I104" s="427">
        <v>102.6879</v>
      </c>
      <c r="J104" s="428">
        <v>1.5531010745869045E-2</v>
      </c>
      <c r="K104" s="428">
        <v>-1.0903388882960274E-2</v>
      </c>
      <c r="L104" s="428">
        <v>7.0897723572784788E-2</v>
      </c>
      <c r="M104" s="288"/>
      <c r="N104" s="288"/>
      <c r="O104" s="288"/>
      <c r="P104" s="164"/>
      <c r="Q104" s="193"/>
      <c r="R104" s="76"/>
      <c r="S104" s="76"/>
    </row>
    <row r="105" spans="1:19" ht="12.75" customHeight="1">
      <c r="A105" s="112" t="s">
        <v>1199</v>
      </c>
      <c r="B105" s="189">
        <v>61515780704</v>
      </c>
      <c r="C105" s="424" t="s">
        <v>1200</v>
      </c>
      <c r="D105" s="424" t="s">
        <v>1005</v>
      </c>
      <c r="E105" s="113" t="s">
        <v>1133</v>
      </c>
      <c r="F105" s="113" t="s">
        <v>1128</v>
      </c>
      <c r="G105" s="113" t="s">
        <v>1130</v>
      </c>
      <c r="H105" s="426">
        <v>48027314.170000002</v>
      </c>
      <c r="I105" s="427">
        <v>17.858799999999999</v>
      </c>
      <c r="J105" s="428">
        <v>9.6230307233684531E-3</v>
      </c>
      <c r="K105" s="428">
        <v>1.1043158006849296E-3</v>
      </c>
      <c r="L105" s="428">
        <v>3.9976334159395055E-3</v>
      </c>
      <c r="M105" s="288"/>
      <c r="N105" s="288"/>
      <c r="O105" s="288"/>
      <c r="P105" s="164"/>
      <c r="Q105" s="193"/>
      <c r="R105" s="76"/>
      <c r="S105" s="76"/>
    </row>
    <row r="106" spans="1:19" ht="12.75" customHeight="1">
      <c r="A106" s="112" t="s">
        <v>1201</v>
      </c>
      <c r="B106" s="189">
        <v>16128752508</v>
      </c>
      <c r="C106" s="424" t="s">
        <v>1202</v>
      </c>
      <c r="D106" s="424" t="s">
        <v>1005</v>
      </c>
      <c r="E106" s="113" t="s">
        <v>1131</v>
      </c>
      <c r="F106" s="113" t="s">
        <v>1128</v>
      </c>
      <c r="G106" s="113" t="s">
        <v>1130</v>
      </c>
      <c r="H106" s="426">
        <v>6687794.1799999997</v>
      </c>
      <c r="I106" s="427">
        <v>14.8263</v>
      </c>
      <c r="J106" s="428">
        <v>5.6035025177316733E-3</v>
      </c>
      <c r="K106" s="428">
        <v>-6.6596541535740572E-3</v>
      </c>
      <c r="L106" s="428">
        <v>2.2287925637788586E-2</v>
      </c>
      <c r="M106" s="288"/>
      <c r="N106" s="288"/>
      <c r="O106" s="288"/>
      <c r="P106" s="164"/>
      <c r="Q106" s="193"/>
      <c r="R106" s="76"/>
      <c r="S106" s="76"/>
    </row>
    <row r="107" spans="1:19" ht="12.75" customHeight="1">
      <c r="A107" s="112" t="s">
        <v>1220</v>
      </c>
      <c r="B107" s="189" t="s">
        <v>1221</v>
      </c>
      <c r="C107" s="424" t="s">
        <v>1222</v>
      </c>
      <c r="D107" s="424" t="s">
        <v>1219</v>
      </c>
      <c r="E107" s="113" t="s">
        <v>1133</v>
      </c>
      <c r="F107" s="113" t="s">
        <v>1128</v>
      </c>
      <c r="G107" s="113" t="s">
        <v>1130</v>
      </c>
      <c r="H107" s="426">
        <v>25888530.93</v>
      </c>
      <c r="I107" s="427">
        <v>102.6918</v>
      </c>
      <c r="J107" s="428">
        <v>-2.07896882572286E-2</v>
      </c>
      <c r="K107" s="428">
        <v>-7.4135791252170069E-3</v>
      </c>
      <c r="L107" s="428">
        <v>-6.2834171544341455E-3</v>
      </c>
      <c r="M107" s="288"/>
      <c r="N107" s="288"/>
      <c r="O107" s="288"/>
      <c r="P107" s="164"/>
      <c r="Q107" s="193"/>
      <c r="R107" s="76"/>
      <c r="S107" s="76"/>
    </row>
    <row r="108" spans="1:19" ht="12.75" customHeight="1">
      <c r="A108" s="133" t="s">
        <v>1452</v>
      </c>
      <c r="B108" s="189" t="s">
        <v>1453</v>
      </c>
      <c r="C108" s="424" t="s">
        <v>1454</v>
      </c>
      <c r="D108" s="424" t="s">
        <v>1219</v>
      </c>
      <c r="E108" s="113" t="s">
        <v>1143</v>
      </c>
      <c r="F108" s="113" t="s">
        <v>1128</v>
      </c>
      <c r="G108" s="113" t="s">
        <v>1130</v>
      </c>
      <c r="H108" s="426">
        <v>12872885.560000001</v>
      </c>
      <c r="I108" s="427">
        <v>102.4937</v>
      </c>
      <c r="J108" s="428">
        <v>2.436860558225451E-3</v>
      </c>
      <c r="K108" s="428">
        <v>2.4363144850680918E-3</v>
      </c>
      <c r="L108" s="428">
        <v>4.9060259106292747E-3</v>
      </c>
      <c r="M108" s="288"/>
      <c r="N108" s="288"/>
      <c r="O108" s="288"/>
      <c r="P108" s="164"/>
      <c r="Q108" s="193"/>
      <c r="R108" s="76"/>
      <c r="S108" s="76"/>
    </row>
    <row r="109" spans="1:19" s="261" customFormat="1" ht="12.75" customHeight="1">
      <c r="A109" s="112" t="s">
        <v>1366</v>
      </c>
      <c r="B109" s="189" t="s">
        <v>1377</v>
      </c>
      <c r="C109" s="424" t="s">
        <v>1378</v>
      </c>
      <c r="D109" s="424" t="s">
        <v>1219</v>
      </c>
      <c r="E109" s="113" t="s">
        <v>1143</v>
      </c>
      <c r="F109" s="113" t="s">
        <v>1128</v>
      </c>
      <c r="G109" s="113" t="s">
        <v>1130</v>
      </c>
      <c r="H109" s="426">
        <v>27701865.149999999</v>
      </c>
      <c r="I109" s="427">
        <v>102.8706</v>
      </c>
      <c r="J109" s="428">
        <v>1.207810112964447E-3</v>
      </c>
      <c r="K109" s="428">
        <v>1.421275916382303E-3</v>
      </c>
      <c r="L109" s="428">
        <v>3.505362960509073E-3</v>
      </c>
      <c r="M109" s="288"/>
      <c r="N109" s="288"/>
      <c r="O109" s="288"/>
      <c r="P109" s="164"/>
      <c r="Q109" s="193"/>
      <c r="R109" s="76"/>
      <c r="S109" s="76"/>
    </row>
    <row r="110" spans="1:19" s="261" customFormat="1" ht="12.75" customHeight="1">
      <c r="A110" s="133" t="s">
        <v>1617</v>
      </c>
      <c r="B110" s="189" t="s">
        <v>1618</v>
      </c>
      <c r="C110" s="424" t="s">
        <v>1619</v>
      </c>
      <c r="D110" s="424" t="s">
        <v>1219</v>
      </c>
      <c r="E110" s="113" t="s">
        <v>1143</v>
      </c>
      <c r="F110" s="113" t="s">
        <v>1128</v>
      </c>
      <c r="G110" s="113" t="s">
        <v>1130</v>
      </c>
      <c r="H110" s="426">
        <v>9114156.2699999996</v>
      </c>
      <c r="I110" s="427">
        <v>99.921899999999994</v>
      </c>
      <c r="J110" s="428">
        <v>-2.5974580508154599E-3</v>
      </c>
      <c r="K110" s="428">
        <v>-2.3791885399591095E-3</v>
      </c>
      <c r="L110" s="428" t="s">
        <v>1128</v>
      </c>
      <c r="M110" s="288"/>
      <c r="N110" s="288"/>
      <c r="O110" s="288"/>
      <c r="P110" s="164"/>
      <c r="Q110" s="193"/>
      <c r="R110" s="76"/>
      <c r="S110" s="76"/>
    </row>
    <row r="111" spans="1:19" s="1072" customFormat="1" ht="12.75" customHeight="1">
      <c r="A111" s="133" t="s">
        <v>1223</v>
      </c>
      <c r="B111" s="189">
        <v>27751007165</v>
      </c>
      <c r="C111" s="424" t="s">
        <v>1224</v>
      </c>
      <c r="D111" s="424" t="s">
        <v>1219</v>
      </c>
      <c r="E111" s="113" t="s">
        <v>1133</v>
      </c>
      <c r="F111" s="113" t="s">
        <v>1128</v>
      </c>
      <c r="G111" s="113" t="s">
        <v>1130</v>
      </c>
      <c r="H111" s="426">
        <v>38117191.299999997</v>
      </c>
      <c r="I111" s="427">
        <v>100.2073</v>
      </c>
      <c r="J111" s="428">
        <v>-9.7668539173167979E-4</v>
      </c>
      <c r="K111" s="428">
        <v>1.3650349203113699E-3</v>
      </c>
      <c r="L111" s="428">
        <v>4.7914365041015206E-3</v>
      </c>
      <c r="M111" s="288"/>
      <c r="N111" s="288"/>
      <c r="O111" s="288"/>
      <c r="P111" s="164"/>
      <c r="Q111" s="193"/>
      <c r="R111" s="76"/>
      <c r="S111" s="76"/>
    </row>
    <row r="112" spans="1:19" s="1072" customFormat="1" ht="12.75" customHeight="1">
      <c r="A112" s="133" t="s">
        <v>1424</v>
      </c>
      <c r="B112" s="189" t="s">
        <v>1226</v>
      </c>
      <c r="C112" s="424" t="s">
        <v>1227</v>
      </c>
      <c r="D112" s="424" t="s">
        <v>1219</v>
      </c>
      <c r="E112" s="113" t="s">
        <v>1133</v>
      </c>
      <c r="F112" s="113" t="s">
        <v>1128</v>
      </c>
      <c r="G112" s="113" t="s">
        <v>1130</v>
      </c>
      <c r="H112" s="426">
        <v>23441349.25</v>
      </c>
      <c r="I112" s="427">
        <v>13.5276</v>
      </c>
      <c r="J112" s="428">
        <v>8.7820745393425215E-2</v>
      </c>
      <c r="K112" s="428">
        <v>1.4954765535928338E-3</v>
      </c>
      <c r="L112" s="428">
        <v>5.895307187747445E-3</v>
      </c>
      <c r="M112" s="288"/>
      <c r="N112" s="288"/>
      <c r="O112" s="288"/>
      <c r="P112" s="164"/>
      <c r="Q112" s="193"/>
      <c r="R112" s="76"/>
      <c r="S112" s="76"/>
    </row>
    <row r="113" spans="1:19" s="1072" customFormat="1" ht="12.75" customHeight="1">
      <c r="A113" s="133" t="s">
        <v>1455</v>
      </c>
      <c r="B113" s="189">
        <v>20010251059</v>
      </c>
      <c r="C113" s="424" t="s">
        <v>1225</v>
      </c>
      <c r="D113" s="424" t="s">
        <v>1219</v>
      </c>
      <c r="E113" s="113" t="s">
        <v>1147</v>
      </c>
      <c r="F113" s="113" t="s">
        <v>1128</v>
      </c>
      <c r="G113" s="113" t="s">
        <v>1130</v>
      </c>
      <c r="H113" s="426">
        <v>13939084.4</v>
      </c>
      <c r="I113" s="427">
        <v>105.37179999999999</v>
      </c>
      <c r="J113" s="428">
        <v>4.5952183070091523E-2</v>
      </c>
      <c r="K113" s="428">
        <v>1.4617052215148973E-4</v>
      </c>
      <c r="L113" s="428">
        <v>3.3195335599660591E-3</v>
      </c>
      <c r="M113" s="288"/>
      <c r="N113" s="288"/>
      <c r="O113" s="288"/>
      <c r="P113" s="164"/>
      <c r="Q113" s="193"/>
      <c r="R113" s="76"/>
      <c r="S113" s="76"/>
    </row>
    <row r="114" spans="1:19" s="1072" customFormat="1" ht="12.75" customHeight="1">
      <c r="A114" s="133" t="s">
        <v>1228</v>
      </c>
      <c r="B114" s="189" t="s">
        <v>1229</v>
      </c>
      <c r="C114" s="424" t="s">
        <v>1230</v>
      </c>
      <c r="D114" s="424" t="s">
        <v>1219</v>
      </c>
      <c r="E114" s="113" t="s">
        <v>1133</v>
      </c>
      <c r="F114" s="113" t="s">
        <v>1128</v>
      </c>
      <c r="G114" s="113" t="s">
        <v>1155</v>
      </c>
      <c r="H114" s="426">
        <v>11725080.83</v>
      </c>
      <c r="I114" s="427">
        <v>104.9842</v>
      </c>
      <c r="J114" s="428">
        <v>6.7400580461622894E-3</v>
      </c>
      <c r="K114" s="428">
        <v>-1.0587790075909709E-2</v>
      </c>
      <c r="L114" s="428">
        <v>7.6885600712488955E-2</v>
      </c>
      <c r="M114" s="288"/>
      <c r="N114" s="288"/>
      <c r="O114" s="288"/>
      <c r="P114" s="164"/>
      <c r="Q114" s="193"/>
      <c r="R114" s="76"/>
      <c r="S114" s="76"/>
    </row>
    <row r="115" spans="1:19" s="261" customFormat="1" ht="12.75" customHeight="1">
      <c r="A115" s="112" t="s">
        <v>1233</v>
      </c>
      <c r="B115" s="189">
        <v>79301865686</v>
      </c>
      <c r="C115" s="424" t="s">
        <v>1234</v>
      </c>
      <c r="D115" s="424" t="s">
        <v>1219</v>
      </c>
      <c r="E115" s="113" t="s">
        <v>1147</v>
      </c>
      <c r="F115" s="113" t="s">
        <v>1128</v>
      </c>
      <c r="G115" s="113" t="s">
        <v>1130</v>
      </c>
      <c r="H115" s="426">
        <v>12224843.4</v>
      </c>
      <c r="I115" s="427">
        <v>122.5654</v>
      </c>
      <c r="J115" s="428">
        <v>-3.8059536470495425E-2</v>
      </c>
      <c r="K115" s="428">
        <v>-1.4337159685464007E-2</v>
      </c>
      <c r="L115" s="428">
        <v>2.7560995115199383E-2</v>
      </c>
      <c r="M115" s="288"/>
      <c r="N115" s="288"/>
      <c r="O115" s="288"/>
      <c r="P115" s="164"/>
      <c r="Q115" s="193"/>
      <c r="R115" s="76"/>
      <c r="S115" s="76"/>
    </row>
    <row r="116" spans="1:19" s="261" customFormat="1" ht="12.75" customHeight="1">
      <c r="A116" s="112" t="s">
        <v>1313</v>
      </c>
      <c r="B116" s="189" t="s">
        <v>1231</v>
      </c>
      <c r="C116" s="424" t="s">
        <v>1232</v>
      </c>
      <c r="D116" s="424" t="s">
        <v>1219</v>
      </c>
      <c r="E116" s="113" t="s">
        <v>1147</v>
      </c>
      <c r="F116" s="113" t="s">
        <v>1128</v>
      </c>
      <c r="G116" s="113" t="s">
        <v>1130</v>
      </c>
      <c r="H116" s="426">
        <v>4240894.16</v>
      </c>
      <c r="I116" s="427">
        <v>130.60239999999999</v>
      </c>
      <c r="J116" s="428">
        <v>-4.3369900042359411E-2</v>
      </c>
      <c r="K116" s="428">
        <v>-4.2746519392089399E-2</v>
      </c>
      <c r="L116" s="428">
        <v>3.9991534877918289E-2</v>
      </c>
      <c r="M116" s="288"/>
      <c r="N116" s="288"/>
      <c r="O116" s="288"/>
      <c r="P116" s="164"/>
      <c r="Q116" s="193"/>
      <c r="R116" s="76"/>
      <c r="S116" s="76"/>
    </row>
    <row r="117" spans="1:19" s="261" customFormat="1" ht="12.75" customHeight="1">
      <c r="A117" s="112" t="s">
        <v>1235</v>
      </c>
      <c r="B117" s="189" t="s">
        <v>1236</v>
      </c>
      <c r="C117" s="424" t="s">
        <v>1237</v>
      </c>
      <c r="D117" s="424" t="s">
        <v>1219</v>
      </c>
      <c r="E117" s="113" t="s">
        <v>1147</v>
      </c>
      <c r="F117" s="113" t="s">
        <v>1128</v>
      </c>
      <c r="G117" s="113" t="s">
        <v>1130</v>
      </c>
      <c r="H117" s="426">
        <v>18141225.850000001</v>
      </c>
      <c r="I117" s="427">
        <v>105.9427</v>
      </c>
      <c r="J117" s="428">
        <v>-5.1592790894241403E-2</v>
      </c>
      <c r="K117" s="428">
        <v>-2.8234953114494532E-2</v>
      </c>
      <c r="L117" s="428">
        <v>1.6416225066491652E-2</v>
      </c>
      <c r="M117" s="288"/>
      <c r="N117" s="288"/>
      <c r="O117" s="288"/>
      <c r="P117" s="164"/>
      <c r="Q117" s="193"/>
      <c r="R117" s="76"/>
      <c r="S117" s="76"/>
    </row>
    <row r="118" spans="1:19" s="261" customFormat="1" ht="12.75" customHeight="1">
      <c r="A118" s="112" t="s">
        <v>1317</v>
      </c>
      <c r="B118" s="189" t="s">
        <v>1322</v>
      </c>
      <c r="C118" s="424" t="s">
        <v>1323</v>
      </c>
      <c r="D118" s="424" t="s">
        <v>1219</v>
      </c>
      <c r="E118" s="113" t="s">
        <v>1147</v>
      </c>
      <c r="F118" s="113" t="s">
        <v>1128</v>
      </c>
      <c r="G118" s="113" t="s">
        <v>1130</v>
      </c>
      <c r="H118" s="426">
        <v>7160259.6900000004</v>
      </c>
      <c r="I118" s="427">
        <v>106.3614</v>
      </c>
      <c r="J118" s="428">
        <v>-5.4337941095663256E-2</v>
      </c>
      <c r="K118" s="428">
        <v>-1.7943803044740414E-2</v>
      </c>
      <c r="L118" s="428">
        <v>1.5410685686119141E-3</v>
      </c>
      <c r="M118" s="288"/>
      <c r="N118" s="288"/>
      <c r="O118" s="288"/>
      <c r="P118" s="164"/>
      <c r="Q118" s="193"/>
      <c r="R118" s="76"/>
      <c r="S118" s="76"/>
    </row>
    <row r="119" spans="1:19" s="261" customFormat="1" ht="12.75" customHeight="1">
      <c r="A119" s="112" t="s">
        <v>1286</v>
      </c>
      <c r="B119" s="189" t="s">
        <v>1287</v>
      </c>
      <c r="C119" s="424" t="s">
        <v>1288</v>
      </c>
      <c r="D119" s="424" t="s">
        <v>1219</v>
      </c>
      <c r="E119" s="113" t="s">
        <v>1133</v>
      </c>
      <c r="F119" s="113" t="s">
        <v>1128</v>
      </c>
      <c r="G119" s="113" t="s">
        <v>1155</v>
      </c>
      <c r="H119" s="426">
        <v>5583581.5199999996</v>
      </c>
      <c r="I119" s="427">
        <v>92.149600000000007</v>
      </c>
      <c r="J119" s="428">
        <v>1.8702068828213569E-4</v>
      </c>
      <c r="K119" s="428">
        <v>-1.6763429569055077E-2</v>
      </c>
      <c r="L119" s="428">
        <v>5.9285348285307515E-2</v>
      </c>
      <c r="M119" s="288"/>
      <c r="N119" s="288"/>
      <c r="O119" s="288"/>
      <c r="P119" s="164"/>
      <c r="Q119" s="193"/>
      <c r="R119" s="76"/>
      <c r="S119" s="76"/>
    </row>
    <row r="120" spans="1:19" s="261" customFormat="1" ht="12.75" customHeight="1">
      <c r="A120" s="112" t="s">
        <v>1238</v>
      </c>
      <c r="B120" s="189" t="s">
        <v>1239</v>
      </c>
      <c r="C120" s="424" t="s">
        <v>1240</v>
      </c>
      <c r="D120" s="424" t="s">
        <v>1219</v>
      </c>
      <c r="E120" s="113" t="s">
        <v>1143</v>
      </c>
      <c r="F120" s="113" t="s">
        <v>1128</v>
      </c>
      <c r="G120" s="113" t="s">
        <v>1130</v>
      </c>
      <c r="H120" s="426">
        <v>12845880.51</v>
      </c>
      <c r="I120" s="427">
        <v>98.512600000000006</v>
      </c>
      <c r="J120" s="428">
        <v>-3.7116111643505145E-2</v>
      </c>
      <c r="K120" s="428">
        <v>-9.1309228287151933E-3</v>
      </c>
      <c r="L120" s="428">
        <v>1.0733005387504102E-2</v>
      </c>
      <c r="M120" s="288"/>
      <c r="N120" s="288"/>
      <c r="O120" s="288"/>
      <c r="P120" s="164"/>
      <c r="Q120" s="193"/>
      <c r="R120" s="76"/>
      <c r="S120" s="76"/>
    </row>
    <row r="121" spans="1:19" s="261" customFormat="1" ht="12.75" customHeight="1">
      <c r="A121" s="112" t="s">
        <v>1369</v>
      </c>
      <c r="B121" s="189" t="s">
        <v>1395</v>
      </c>
      <c r="C121" s="424" t="s">
        <v>1396</v>
      </c>
      <c r="D121" s="424" t="s">
        <v>79</v>
      </c>
      <c r="E121" s="113" t="s">
        <v>1129</v>
      </c>
      <c r="F121" s="113" t="s">
        <v>1128</v>
      </c>
      <c r="G121" s="113" t="s">
        <v>1130</v>
      </c>
      <c r="H121" s="426">
        <v>6910936.5</v>
      </c>
      <c r="I121" s="427">
        <v>93.105400000000003</v>
      </c>
      <c r="J121" s="428">
        <v>-2.0605446160592455E-2</v>
      </c>
      <c r="K121" s="428">
        <v>-3.3985243446734703E-3</v>
      </c>
      <c r="L121" s="428">
        <v>0.16830514556285081</v>
      </c>
      <c r="M121" s="288"/>
      <c r="N121" s="288"/>
      <c r="O121" s="288"/>
      <c r="P121" s="164"/>
      <c r="Q121" s="193"/>
      <c r="R121" s="76"/>
      <c r="S121" s="76"/>
    </row>
    <row r="122" spans="1:19" s="261" customFormat="1" ht="12.75" customHeight="1">
      <c r="A122" s="112" t="s">
        <v>1595</v>
      </c>
      <c r="B122" s="189">
        <v>37884602446</v>
      </c>
      <c r="C122" s="424" t="s">
        <v>1241</v>
      </c>
      <c r="D122" s="424" t="s">
        <v>79</v>
      </c>
      <c r="E122" s="113" t="s">
        <v>1129</v>
      </c>
      <c r="F122" s="113" t="s">
        <v>1128</v>
      </c>
      <c r="G122" s="113" t="s">
        <v>1130</v>
      </c>
      <c r="H122" s="426">
        <v>32930188.129999999</v>
      </c>
      <c r="I122" s="427">
        <v>21.49</v>
      </c>
      <c r="J122" s="428">
        <v>3.5917719079051391E-2</v>
      </c>
      <c r="K122" s="428">
        <v>1.9560957789512168E-2</v>
      </c>
      <c r="L122" s="428">
        <v>9.327311324822074E-2</v>
      </c>
      <c r="M122" s="288"/>
      <c r="N122" s="288"/>
      <c r="O122" s="288"/>
      <c r="P122" s="164"/>
      <c r="Q122" s="193"/>
      <c r="R122" s="76"/>
      <c r="S122" s="76"/>
    </row>
    <row r="123" spans="1:19" s="261" customFormat="1" ht="12.75" customHeight="1">
      <c r="A123" s="112" t="s">
        <v>1370</v>
      </c>
      <c r="B123" s="189">
        <v>94465089647</v>
      </c>
      <c r="C123" s="424" t="s">
        <v>1242</v>
      </c>
      <c r="D123" s="424" t="s">
        <v>79</v>
      </c>
      <c r="E123" s="113" t="s">
        <v>1131</v>
      </c>
      <c r="F123" s="113" t="s">
        <v>1128</v>
      </c>
      <c r="G123" s="113" t="s">
        <v>1130</v>
      </c>
      <c r="H123" s="426">
        <v>97243596.219999999</v>
      </c>
      <c r="I123" s="427">
        <v>194.55770000000001</v>
      </c>
      <c r="J123" s="428">
        <v>-1.8262864419121949E-2</v>
      </c>
      <c r="K123" s="428">
        <v>-9.2703772618344393E-3</v>
      </c>
      <c r="L123" s="428">
        <v>4.5036747965556678E-3</v>
      </c>
      <c r="M123" s="288"/>
      <c r="N123" s="288"/>
      <c r="O123" s="288"/>
      <c r="P123" s="164"/>
      <c r="Q123" s="193"/>
      <c r="R123" s="76"/>
      <c r="S123" s="76"/>
    </row>
    <row r="124" spans="1:19" s="261" customFormat="1" ht="12.75" customHeight="1">
      <c r="A124" s="112" t="s">
        <v>1456</v>
      </c>
      <c r="B124" s="189">
        <v>35313366580</v>
      </c>
      <c r="C124" s="424" t="s">
        <v>1470</v>
      </c>
      <c r="D124" s="424" t="s">
        <v>79</v>
      </c>
      <c r="E124" s="113" t="s">
        <v>1133</v>
      </c>
      <c r="F124" s="113" t="s">
        <v>1128</v>
      </c>
      <c r="G124" s="113" t="s">
        <v>1130</v>
      </c>
      <c r="H124" s="426">
        <v>230167349.38</v>
      </c>
      <c r="I124" s="427">
        <v>148.5856</v>
      </c>
      <c r="J124" s="428">
        <v>-3.6386798123558606E-2</v>
      </c>
      <c r="K124" s="428">
        <v>-3.1487078187519835E-4</v>
      </c>
      <c r="L124" s="428">
        <v>1.1446238999923697E-3</v>
      </c>
      <c r="M124" s="288"/>
      <c r="N124" s="288"/>
      <c r="O124" s="288"/>
      <c r="P124" s="164"/>
      <c r="Q124" s="193"/>
      <c r="R124" s="76"/>
      <c r="S124" s="76"/>
    </row>
    <row r="125" spans="1:19" s="261" customFormat="1" ht="12.75" customHeight="1">
      <c r="A125" s="112" t="s">
        <v>1243</v>
      </c>
      <c r="B125" s="189">
        <v>41002460007</v>
      </c>
      <c r="C125" s="424" t="s">
        <v>1244</v>
      </c>
      <c r="D125" s="424" t="s">
        <v>79</v>
      </c>
      <c r="E125" s="113" t="s">
        <v>1129</v>
      </c>
      <c r="F125" s="113" t="s">
        <v>1128</v>
      </c>
      <c r="G125" s="113" t="s">
        <v>1130</v>
      </c>
      <c r="H125" s="426">
        <v>50021813.100000001</v>
      </c>
      <c r="I125" s="427">
        <v>190.40090000000001</v>
      </c>
      <c r="J125" s="428">
        <v>-2.5653151838503252E-2</v>
      </c>
      <c r="K125" s="428">
        <v>-2.1817376633464836E-2</v>
      </c>
      <c r="L125" s="428">
        <v>7.5955342798483372E-2</v>
      </c>
      <c r="M125" s="288"/>
      <c r="N125" s="288"/>
      <c r="O125" s="288"/>
      <c r="P125" s="164"/>
      <c r="Q125" s="193"/>
      <c r="R125" s="76"/>
      <c r="S125" s="76"/>
    </row>
    <row r="126" spans="1:19" s="261" customFormat="1" ht="12.75" customHeight="1">
      <c r="A126" s="112" t="s">
        <v>1245</v>
      </c>
      <c r="B126" s="189">
        <v>58320210450</v>
      </c>
      <c r="C126" s="424" t="s">
        <v>1246</v>
      </c>
      <c r="D126" s="424" t="s">
        <v>79</v>
      </c>
      <c r="E126" s="113" t="s">
        <v>1143</v>
      </c>
      <c r="F126" s="113" t="s">
        <v>1128</v>
      </c>
      <c r="G126" s="113" t="s">
        <v>1130</v>
      </c>
      <c r="H126" s="426">
        <v>3197387.61</v>
      </c>
      <c r="I126" s="427">
        <v>126.643</v>
      </c>
      <c r="J126" s="428">
        <v>-2.8116955352369799E-2</v>
      </c>
      <c r="K126" s="428">
        <v>-9.5972321932709104E-3</v>
      </c>
      <c r="L126" s="428">
        <v>2.6175646323351121E-2</v>
      </c>
      <c r="M126" s="288"/>
      <c r="N126" s="288"/>
      <c r="O126" s="288"/>
      <c r="P126" s="164"/>
      <c r="Q126" s="193"/>
      <c r="R126" s="76"/>
      <c r="S126" s="76"/>
    </row>
    <row r="127" spans="1:19" s="1072" customFormat="1" ht="12.75" customHeight="1">
      <c r="A127" s="112" t="s">
        <v>1247</v>
      </c>
      <c r="B127" s="189">
        <v>31982273976</v>
      </c>
      <c r="C127" s="424" t="s">
        <v>1248</v>
      </c>
      <c r="D127" s="424" t="s">
        <v>79</v>
      </c>
      <c r="E127" s="113" t="s">
        <v>1143</v>
      </c>
      <c r="F127" s="113" t="s">
        <v>1128</v>
      </c>
      <c r="G127" s="113" t="s">
        <v>1130</v>
      </c>
      <c r="H127" s="426">
        <v>5128214.4400000004</v>
      </c>
      <c r="I127" s="427">
        <v>141.92509999999999</v>
      </c>
      <c r="J127" s="428">
        <v>1.9788717442732251E-2</v>
      </c>
      <c r="K127" s="428">
        <v>-1.6428763989502326E-2</v>
      </c>
      <c r="L127" s="428">
        <v>4.8069759246432531E-2</v>
      </c>
      <c r="M127" s="288"/>
      <c r="N127" s="288"/>
      <c r="O127" s="288"/>
      <c r="P127" s="164"/>
      <c r="Q127" s="193"/>
      <c r="R127" s="76"/>
      <c r="S127" s="76"/>
    </row>
    <row r="128" spans="1:19" s="1072" customFormat="1" ht="12.75" customHeight="1">
      <c r="A128" s="112" t="s">
        <v>1249</v>
      </c>
      <c r="B128" s="189" t="s">
        <v>1250</v>
      </c>
      <c r="C128" s="424" t="s">
        <v>1251</v>
      </c>
      <c r="D128" s="424" t="s">
        <v>79</v>
      </c>
      <c r="E128" s="113" t="s">
        <v>1143</v>
      </c>
      <c r="F128" s="113" t="s">
        <v>1128</v>
      </c>
      <c r="G128" s="113" t="s">
        <v>1130</v>
      </c>
      <c r="H128" s="426">
        <v>5897155.4500000002</v>
      </c>
      <c r="I128" s="427">
        <v>157.81659999999999</v>
      </c>
      <c r="J128" s="428">
        <v>-1.1612421622382074E-2</v>
      </c>
      <c r="K128" s="428">
        <v>-1.8637703978141129E-2</v>
      </c>
      <c r="L128" s="428">
        <v>6.8685933079636996E-2</v>
      </c>
      <c r="M128" s="288"/>
      <c r="N128" s="288"/>
      <c r="O128" s="288"/>
      <c r="P128" s="164"/>
      <c r="Q128" s="193"/>
      <c r="R128" s="76"/>
      <c r="S128" s="76"/>
    </row>
    <row r="129" spans="1:19" s="1072" customFormat="1" ht="12.75" customHeight="1">
      <c r="A129" s="112" t="s">
        <v>1252</v>
      </c>
      <c r="B129" s="189">
        <v>40820433166</v>
      </c>
      <c r="C129" s="424" t="s">
        <v>1253</v>
      </c>
      <c r="D129" s="424" t="s">
        <v>79</v>
      </c>
      <c r="E129" s="113" t="s">
        <v>1143</v>
      </c>
      <c r="F129" s="113" t="s">
        <v>1128</v>
      </c>
      <c r="G129" s="113" t="s">
        <v>1130</v>
      </c>
      <c r="H129" s="426">
        <v>3200312.13</v>
      </c>
      <c r="I129" s="427">
        <v>158.5428</v>
      </c>
      <c r="J129" s="428">
        <v>5.3624326700540292E-2</v>
      </c>
      <c r="K129" s="428">
        <v>-1.9382532402668295E-2</v>
      </c>
      <c r="L129" s="428">
        <v>7.192033284264121E-2</v>
      </c>
      <c r="M129" s="288"/>
      <c r="N129" s="288"/>
      <c r="O129" s="288"/>
      <c r="P129" s="164"/>
      <c r="Q129" s="193"/>
      <c r="R129" s="76"/>
      <c r="S129" s="76"/>
    </row>
    <row r="130" spans="1:19" s="1072" customFormat="1" ht="12.75" customHeight="1">
      <c r="A130" s="112" t="s">
        <v>1368</v>
      </c>
      <c r="B130" s="189" t="s">
        <v>1254</v>
      </c>
      <c r="C130" s="424" t="s">
        <v>1255</v>
      </c>
      <c r="D130" s="424" t="s">
        <v>79</v>
      </c>
      <c r="E130" s="113" t="s">
        <v>1131</v>
      </c>
      <c r="F130" s="113" t="s">
        <v>1128</v>
      </c>
      <c r="G130" s="113" t="s">
        <v>1130</v>
      </c>
      <c r="H130" s="426">
        <v>17313695.140000001</v>
      </c>
      <c r="I130" s="427">
        <v>107.09739999999999</v>
      </c>
      <c r="J130" s="428">
        <v>-4.301141702627298E-4</v>
      </c>
      <c r="K130" s="428">
        <v>-1.0574453539291651E-2</v>
      </c>
      <c r="L130" s="428">
        <v>3.9826311217469268E-2</v>
      </c>
      <c r="M130" s="288"/>
      <c r="N130" s="288"/>
      <c r="O130" s="288"/>
      <c r="P130" s="164"/>
      <c r="Q130" s="193"/>
      <c r="R130" s="76"/>
      <c r="S130" s="76"/>
    </row>
    <row r="131" spans="1:19" s="261" customFormat="1" ht="12.75" customHeight="1">
      <c r="A131" s="112" t="s">
        <v>1257</v>
      </c>
      <c r="B131" s="189" t="s">
        <v>1258</v>
      </c>
      <c r="C131" s="424" t="s">
        <v>1259</v>
      </c>
      <c r="D131" s="424" t="s">
        <v>79</v>
      </c>
      <c r="E131" s="113" t="s">
        <v>1143</v>
      </c>
      <c r="F131" s="113" t="s">
        <v>1128</v>
      </c>
      <c r="G131" s="113" t="s">
        <v>1130</v>
      </c>
      <c r="H131" s="426">
        <v>12158418.779999999</v>
      </c>
      <c r="I131" s="427">
        <v>127.23309999999999</v>
      </c>
      <c r="J131" s="428">
        <v>-1.8121083480940103E-2</v>
      </c>
      <c r="K131" s="428">
        <v>-2.2527491944864142E-2</v>
      </c>
      <c r="L131" s="428">
        <v>5.9949890647858606E-2</v>
      </c>
      <c r="M131" s="288"/>
      <c r="N131" s="288"/>
      <c r="O131" s="288"/>
      <c r="P131" s="164"/>
      <c r="Q131" s="193"/>
      <c r="R131" s="76"/>
      <c r="S131" s="76"/>
    </row>
    <row r="132" spans="1:19" s="261" customFormat="1" ht="12.75" customHeight="1">
      <c r="A132" s="112" t="s">
        <v>1485</v>
      </c>
      <c r="B132" s="189" t="s">
        <v>1486</v>
      </c>
      <c r="C132" s="424" t="s">
        <v>1487</v>
      </c>
      <c r="D132" s="424" t="s">
        <v>79</v>
      </c>
      <c r="E132" s="113" t="s">
        <v>1143</v>
      </c>
      <c r="F132" s="113" t="s">
        <v>1128</v>
      </c>
      <c r="G132" s="113" t="s">
        <v>1130</v>
      </c>
      <c r="H132" s="426">
        <v>23727522.199999999</v>
      </c>
      <c r="I132" s="427">
        <v>101.9871</v>
      </c>
      <c r="J132" s="428">
        <v>-6.0101361275334275E-3</v>
      </c>
      <c r="K132" s="428">
        <v>-8.7258323855810005E-5</v>
      </c>
      <c r="L132" s="428">
        <v>1.012890097524366E-3</v>
      </c>
      <c r="M132" s="288"/>
      <c r="N132" s="288"/>
      <c r="O132" s="288"/>
      <c r="P132" s="164"/>
      <c r="Q132" s="193"/>
      <c r="R132" s="76"/>
      <c r="S132" s="76"/>
    </row>
    <row r="133" spans="1:19" s="261" customFormat="1" ht="12.75" customHeight="1">
      <c r="A133" s="112" t="s">
        <v>1530</v>
      </c>
      <c r="B133" s="189" t="s">
        <v>1579</v>
      </c>
      <c r="C133" s="424" t="s">
        <v>1576</v>
      </c>
      <c r="D133" s="424" t="s">
        <v>79</v>
      </c>
      <c r="E133" s="113" t="s">
        <v>1143</v>
      </c>
      <c r="F133" s="113" t="s">
        <v>1128</v>
      </c>
      <c r="G133" s="113" t="s">
        <v>1130</v>
      </c>
      <c r="H133" s="426">
        <v>25377158.379999999</v>
      </c>
      <c r="I133" s="427">
        <v>101.6245</v>
      </c>
      <c r="J133" s="428">
        <v>-1.2264745848787895E-3</v>
      </c>
      <c r="K133" s="428">
        <v>-1.1450644283033107E-3</v>
      </c>
      <c r="L133" s="428">
        <v>-2.8113572717736179E-3</v>
      </c>
      <c r="M133" s="288"/>
      <c r="N133" s="288"/>
      <c r="O133" s="288"/>
      <c r="P133" s="164"/>
      <c r="Q133" s="193"/>
      <c r="R133" s="76"/>
      <c r="S133" s="76"/>
    </row>
    <row r="134" spans="1:19" s="261" customFormat="1" ht="12.75" customHeight="1">
      <c r="A134" s="112" t="s">
        <v>1457</v>
      </c>
      <c r="B134" s="189" t="s">
        <v>1458</v>
      </c>
      <c r="C134" s="424" t="s">
        <v>1459</v>
      </c>
      <c r="D134" s="424" t="s">
        <v>79</v>
      </c>
      <c r="E134" s="113" t="s">
        <v>1143</v>
      </c>
      <c r="F134" s="113" t="s">
        <v>1128</v>
      </c>
      <c r="G134" s="113" t="s">
        <v>1155</v>
      </c>
      <c r="H134" s="426">
        <v>4639862.1100000003</v>
      </c>
      <c r="I134" s="427">
        <v>100.7971</v>
      </c>
      <c r="J134" s="428">
        <v>3.7278782482397244E-3</v>
      </c>
      <c r="K134" s="428">
        <v>-1.3084773568948882E-2</v>
      </c>
      <c r="L134" s="428">
        <v>6.5674703334412499E-2</v>
      </c>
      <c r="M134" s="288"/>
      <c r="N134" s="288"/>
      <c r="O134" s="288"/>
      <c r="P134" s="164"/>
      <c r="Q134" s="193"/>
      <c r="R134" s="76"/>
      <c r="S134" s="76"/>
    </row>
    <row r="135" spans="1:19" s="261" customFormat="1" ht="12.75" customHeight="1">
      <c r="A135" s="112" t="s">
        <v>1620</v>
      </c>
      <c r="B135" s="189" t="s">
        <v>1621</v>
      </c>
      <c r="C135" s="424" t="s">
        <v>1622</v>
      </c>
      <c r="D135" s="424" t="s">
        <v>79</v>
      </c>
      <c r="E135" s="113" t="s">
        <v>1143</v>
      </c>
      <c r="F135" s="113" t="s">
        <v>1128</v>
      </c>
      <c r="G135" s="113" t="s">
        <v>1155</v>
      </c>
      <c r="H135" s="426">
        <v>8521431.7200000007</v>
      </c>
      <c r="I135" s="427">
        <v>99.447999999999993</v>
      </c>
      <c r="J135" s="428">
        <v>4.0408883979079491E-3</v>
      </c>
      <c r="K135" s="428">
        <v>-1.297492964415381E-2</v>
      </c>
      <c r="L135" s="428" t="s">
        <v>1128</v>
      </c>
      <c r="M135" s="288"/>
      <c r="N135" s="288"/>
      <c r="O135" s="288"/>
      <c r="P135" s="164"/>
      <c r="Q135" s="193"/>
      <c r="R135" s="76"/>
      <c r="S135" s="76"/>
    </row>
    <row r="136" spans="1:19" s="261" customFormat="1" ht="12.75" customHeight="1">
      <c r="A136" s="112" t="s">
        <v>1367</v>
      </c>
      <c r="B136" s="189" t="s">
        <v>1379</v>
      </c>
      <c r="C136" s="424" t="s">
        <v>1380</v>
      </c>
      <c r="D136" s="424" t="s">
        <v>79</v>
      </c>
      <c r="E136" s="113" t="s">
        <v>1143</v>
      </c>
      <c r="F136" s="113" t="s">
        <v>1128</v>
      </c>
      <c r="G136" s="113" t="s">
        <v>1130</v>
      </c>
      <c r="H136" s="426">
        <v>25557596.030000001</v>
      </c>
      <c r="I136" s="427">
        <v>103.637</v>
      </c>
      <c r="J136" s="428">
        <v>-2.615002318691384E-3</v>
      </c>
      <c r="K136" s="428">
        <v>-2.5965576843863802E-3</v>
      </c>
      <c r="L136" s="428">
        <v>-1.7732786929636202E-3</v>
      </c>
      <c r="M136" s="288"/>
      <c r="N136" s="288"/>
      <c r="O136" s="288"/>
      <c r="P136" s="164"/>
      <c r="Q136" s="193"/>
      <c r="R136" s="76"/>
      <c r="S136" s="76"/>
    </row>
    <row r="137" spans="1:19" s="261" customFormat="1" ht="12.75" customHeight="1">
      <c r="A137" s="112" t="s">
        <v>1460</v>
      </c>
      <c r="B137" s="189" t="s">
        <v>1461</v>
      </c>
      <c r="C137" s="424" t="s">
        <v>1462</v>
      </c>
      <c r="D137" s="424" t="s">
        <v>79</v>
      </c>
      <c r="E137" s="113" t="s">
        <v>1143</v>
      </c>
      <c r="F137" s="113" t="s">
        <v>1128</v>
      </c>
      <c r="G137" s="113" t="s">
        <v>1130</v>
      </c>
      <c r="H137" s="426">
        <v>24183511.649999999</v>
      </c>
      <c r="I137" s="427">
        <v>104.634</v>
      </c>
      <c r="J137" s="428">
        <v>-1.0071161557076214E-2</v>
      </c>
      <c r="K137" s="428">
        <v>-3.0337562552166242E-3</v>
      </c>
      <c r="L137" s="428">
        <v>-2.9701455777850772E-3</v>
      </c>
      <c r="M137" s="288"/>
      <c r="N137" s="288"/>
      <c r="O137" s="288"/>
      <c r="P137" s="164"/>
      <c r="Q137" s="193"/>
      <c r="R137" s="76"/>
      <c r="S137" s="76"/>
    </row>
    <row r="138" spans="1:19" s="261" customFormat="1" ht="12.75" customHeight="1">
      <c r="A138" s="133" t="s">
        <v>1596</v>
      </c>
      <c r="B138" s="189" t="s">
        <v>1623</v>
      </c>
      <c r="C138" s="424" t="s">
        <v>1624</v>
      </c>
      <c r="D138" s="424" t="s">
        <v>79</v>
      </c>
      <c r="E138" s="113" t="s">
        <v>1143</v>
      </c>
      <c r="F138" s="113" t="s">
        <v>1128</v>
      </c>
      <c r="G138" s="113" t="s">
        <v>1130</v>
      </c>
      <c r="H138" s="426">
        <v>23664548.780000001</v>
      </c>
      <c r="I138" s="427">
        <v>101.372</v>
      </c>
      <c r="J138" s="428">
        <v>-9.4149497126261306E-4</v>
      </c>
      <c r="K138" s="428">
        <v>1.444295821816155E-3</v>
      </c>
      <c r="L138" s="428" t="s">
        <v>1128</v>
      </c>
      <c r="M138" s="288"/>
      <c r="N138" s="288"/>
      <c r="O138" s="288"/>
      <c r="P138" s="164"/>
      <c r="Q138" s="193"/>
      <c r="R138" s="76"/>
      <c r="S138" s="76"/>
    </row>
    <row r="139" spans="1:19" s="261" customFormat="1" ht="12.75" customHeight="1">
      <c r="A139" s="112" t="s">
        <v>1625</v>
      </c>
      <c r="B139" s="189" t="s">
        <v>1626</v>
      </c>
      <c r="C139" s="424" t="s">
        <v>1627</v>
      </c>
      <c r="D139" s="424" t="s">
        <v>79</v>
      </c>
      <c r="E139" s="113" t="s">
        <v>1143</v>
      </c>
      <c r="F139" s="113" t="s">
        <v>1128</v>
      </c>
      <c r="G139" s="113" t="s">
        <v>1130</v>
      </c>
      <c r="H139" s="426">
        <v>25897368.879999999</v>
      </c>
      <c r="I139" s="427">
        <v>100.2244</v>
      </c>
      <c r="J139" s="428">
        <v>1.524626655069472E-4</v>
      </c>
      <c r="K139" s="428">
        <v>9.5876894068025464E-4</v>
      </c>
      <c r="L139" s="428" t="s">
        <v>1128</v>
      </c>
      <c r="M139" s="288"/>
      <c r="N139" s="288"/>
      <c r="O139" s="288"/>
      <c r="P139" s="164"/>
      <c r="Q139" s="193"/>
      <c r="R139" s="76"/>
      <c r="S139" s="76"/>
    </row>
    <row r="140" spans="1:19" s="1072" customFormat="1" ht="12.75" customHeight="1">
      <c r="A140" s="112" t="s">
        <v>1488</v>
      </c>
      <c r="B140" s="189" t="s">
        <v>1489</v>
      </c>
      <c r="C140" s="424" t="s">
        <v>1490</v>
      </c>
      <c r="D140" s="424" t="s">
        <v>79</v>
      </c>
      <c r="E140" s="113" t="s">
        <v>1143</v>
      </c>
      <c r="F140" s="113" t="s">
        <v>1128</v>
      </c>
      <c r="G140" s="113" t="s">
        <v>1130</v>
      </c>
      <c r="H140" s="426">
        <v>9164909.2899999991</v>
      </c>
      <c r="I140" s="427">
        <v>103.7711</v>
      </c>
      <c r="J140" s="428">
        <v>-4.0888117161583803E-3</v>
      </c>
      <c r="K140" s="428">
        <v>-4.0884055314399648E-3</v>
      </c>
      <c r="L140" s="428">
        <v>2.1059442839539422E-3</v>
      </c>
      <c r="M140" s="288"/>
      <c r="N140" s="288"/>
      <c r="O140" s="288"/>
      <c r="P140" s="164"/>
      <c r="Q140" s="193"/>
      <c r="R140" s="76"/>
      <c r="S140" s="76"/>
    </row>
    <row r="141" spans="1:19" s="1072" customFormat="1" ht="12.75" customHeight="1">
      <c r="A141" s="112" t="s">
        <v>1260</v>
      </c>
      <c r="B141" s="189" t="s">
        <v>1261</v>
      </c>
      <c r="C141" s="424" t="s">
        <v>1262</v>
      </c>
      <c r="D141" s="424" t="s">
        <v>79</v>
      </c>
      <c r="E141" s="113" t="s">
        <v>1143</v>
      </c>
      <c r="F141" s="113" t="s">
        <v>1128</v>
      </c>
      <c r="G141" s="113" t="s">
        <v>1130</v>
      </c>
      <c r="H141" s="426">
        <v>21245897.75</v>
      </c>
      <c r="I141" s="427">
        <v>105.48950000000001</v>
      </c>
      <c r="J141" s="428">
        <v>-4.102957382164274E-2</v>
      </c>
      <c r="K141" s="428">
        <v>-1.5685286529408704E-2</v>
      </c>
      <c r="L141" s="428">
        <v>2.8157669923884576E-2</v>
      </c>
      <c r="M141" s="288"/>
      <c r="N141" s="288"/>
      <c r="O141" s="288"/>
      <c r="P141" s="164"/>
      <c r="Q141" s="193"/>
      <c r="R141" s="76"/>
      <c r="S141" s="76"/>
    </row>
    <row r="142" spans="1:19" s="261" customFormat="1" ht="12.75" customHeight="1">
      <c r="A142" s="112" t="s">
        <v>1637</v>
      </c>
      <c r="B142" s="189" t="s">
        <v>1638</v>
      </c>
      <c r="C142" s="424" t="s">
        <v>1639</v>
      </c>
      <c r="D142" s="424" t="s">
        <v>79</v>
      </c>
      <c r="E142" s="113" t="s">
        <v>1143</v>
      </c>
      <c r="F142" s="113" t="s">
        <v>1128</v>
      </c>
      <c r="G142" s="113" t="s">
        <v>1130</v>
      </c>
      <c r="H142" s="426">
        <v>835101.81</v>
      </c>
      <c r="I142" s="427">
        <v>99.951499999999996</v>
      </c>
      <c r="J142" s="428" t="s">
        <v>1128</v>
      </c>
      <c r="K142" s="428" t="s">
        <v>1128</v>
      </c>
      <c r="L142" s="428" t="s">
        <v>1128</v>
      </c>
      <c r="M142" s="288"/>
      <c r="N142" s="288"/>
      <c r="O142" s="288"/>
      <c r="P142" s="164"/>
      <c r="Q142" s="193"/>
      <c r="R142" s="76"/>
      <c r="S142" s="76"/>
    </row>
    <row r="143" spans="1:19" s="1072" customFormat="1" ht="12.75" customHeight="1">
      <c r="A143" s="112" t="s">
        <v>1640</v>
      </c>
      <c r="B143" s="189">
        <v>84643903663</v>
      </c>
      <c r="C143" s="424" t="s">
        <v>1256</v>
      </c>
      <c r="D143" s="424" t="s">
        <v>79</v>
      </c>
      <c r="E143" s="113" t="s">
        <v>1131</v>
      </c>
      <c r="F143" s="113" t="s">
        <v>1128</v>
      </c>
      <c r="G143" s="113" t="s">
        <v>1130</v>
      </c>
      <c r="H143" s="426">
        <v>50563762.359999999</v>
      </c>
      <c r="I143" s="427">
        <v>29.5307</v>
      </c>
      <c r="J143" s="428">
        <v>-2.2496072278777035E-4</v>
      </c>
      <c r="K143" s="428">
        <v>-1.2410624109585489E-2</v>
      </c>
      <c r="L143" s="428">
        <v>-0.82957034988412692</v>
      </c>
      <c r="M143" s="288"/>
      <c r="N143" s="288"/>
      <c r="O143" s="288"/>
      <c r="P143" s="164"/>
      <c r="Q143" s="193"/>
      <c r="R143" s="76"/>
      <c r="S143" s="76"/>
    </row>
    <row r="144" spans="1:19" s="1072" customFormat="1" ht="12.75" customHeight="1">
      <c r="A144" s="112" t="s">
        <v>1628</v>
      </c>
      <c r="B144" s="189">
        <v>12916294683</v>
      </c>
      <c r="C144" s="424" t="s">
        <v>1132</v>
      </c>
      <c r="D144" s="424" t="s">
        <v>79</v>
      </c>
      <c r="E144" s="113" t="s">
        <v>1133</v>
      </c>
      <c r="F144" s="113" t="s">
        <v>1128</v>
      </c>
      <c r="G144" s="113" t="s">
        <v>1130</v>
      </c>
      <c r="H144" s="426">
        <v>12811835.17</v>
      </c>
      <c r="I144" s="427">
        <v>16.2729</v>
      </c>
      <c r="J144" s="428">
        <v>1.238589175721394E-3</v>
      </c>
      <c r="K144" s="428">
        <v>1.2428704153770731E-3</v>
      </c>
      <c r="L144" s="428">
        <v>5.5170067654919386E-3</v>
      </c>
      <c r="M144" s="288"/>
      <c r="N144" s="288"/>
      <c r="O144" s="288"/>
      <c r="P144" s="164"/>
      <c r="Q144" s="193"/>
      <c r="R144" s="76"/>
      <c r="S144" s="76"/>
    </row>
    <row r="145" spans="1:19" s="1072" customFormat="1" ht="12.75" customHeight="1">
      <c r="A145" s="112" t="s">
        <v>1263</v>
      </c>
      <c r="B145" s="189">
        <v>88183360964</v>
      </c>
      <c r="C145" s="424" t="s">
        <v>1264</v>
      </c>
      <c r="D145" s="424" t="s">
        <v>79</v>
      </c>
      <c r="E145" s="113" t="s">
        <v>1129</v>
      </c>
      <c r="F145" s="113" t="s">
        <v>1128</v>
      </c>
      <c r="G145" s="113" t="s">
        <v>1155</v>
      </c>
      <c r="H145" s="426">
        <v>45087523.420000002</v>
      </c>
      <c r="I145" s="427">
        <v>357.25740000000002</v>
      </c>
      <c r="J145" s="428">
        <v>-1.2823362791310355E-2</v>
      </c>
      <c r="K145" s="428">
        <v>-4.1242801650855587E-2</v>
      </c>
      <c r="L145" s="428">
        <v>0.13015148222957529</v>
      </c>
      <c r="M145" s="288"/>
      <c r="N145" s="288"/>
      <c r="O145" s="288"/>
      <c r="P145" s="164"/>
      <c r="Q145" s="193"/>
      <c r="R145" s="76"/>
      <c r="S145" s="76"/>
    </row>
    <row r="146" spans="1:19" ht="18.75" customHeight="1">
      <c r="A146" s="567" t="s">
        <v>402</v>
      </c>
      <c r="B146" s="568"/>
      <c r="C146" s="568"/>
      <c r="D146" s="568"/>
      <c r="E146" s="569"/>
      <c r="F146" s="569"/>
      <c r="G146" s="569"/>
      <c r="H146" s="570">
        <f>SUM(H11:H145)</f>
        <v>2611875334.5300012</v>
      </c>
      <c r="I146" s="570"/>
      <c r="J146" s="571">
        <v>1.7731838959748725E-2</v>
      </c>
      <c r="K146" s="571"/>
      <c r="L146" s="571"/>
      <c r="M146" s="288"/>
      <c r="N146" s="288"/>
      <c r="O146" s="288"/>
      <c r="P146" s="164"/>
    </row>
    <row r="147" spans="1:19" ht="12.75" customHeight="1">
      <c r="A147" s="21" t="s">
        <v>304</v>
      </c>
      <c r="M147" s="164"/>
      <c r="N147" s="164"/>
      <c r="O147" s="164"/>
      <c r="P147" s="164"/>
    </row>
    <row r="148" spans="1:19" s="261" customFormat="1" ht="12.75" customHeight="1">
      <c r="A148" s="21"/>
      <c r="F148" s="222"/>
      <c r="G148" s="222"/>
      <c r="M148" s="164"/>
      <c r="N148" s="164"/>
      <c r="O148" s="164"/>
      <c r="P148" s="164"/>
    </row>
    <row r="149" spans="1:19" ht="12.75" customHeight="1">
      <c r="A149" s="45" t="s">
        <v>407</v>
      </c>
      <c r="C149" s="221"/>
      <c r="F149" s="222"/>
      <c r="G149" s="222"/>
      <c r="M149" s="164"/>
      <c r="N149" s="164"/>
      <c r="O149" s="164"/>
      <c r="P149" s="164"/>
    </row>
    <row r="150" spans="1:19" ht="12.75" customHeight="1">
      <c r="A150" s="46" t="s">
        <v>451</v>
      </c>
      <c r="F150" s="222"/>
      <c r="G150" s="222"/>
      <c r="M150" s="164"/>
      <c r="N150" s="164"/>
      <c r="O150" s="164"/>
      <c r="P150" s="164"/>
    </row>
    <row r="151" spans="1:19" ht="12.75" customHeight="1">
      <c r="A151" s="33" t="s">
        <v>109</v>
      </c>
      <c r="M151" s="164"/>
      <c r="N151" s="164"/>
      <c r="O151" s="164"/>
      <c r="P151" s="164"/>
    </row>
    <row r="152" spans="1:19" ht="12.75" customHeight="1">
      <c r="A152" s="528" t="s">
        <v>110</v>
      </c>
      <c r="H152" s="132"/>
    </row>
    <row r="153" spans="1:19" ht="12.75" customHeight="1">
      <c r="A153" s="528" t="s">
        <v>452</v>
      </c>
      <c r="H153" s="76"/>
    </row>
    <row r="154" spans="1:19" ht="12.75" customHeight="1">
      <c r="A154" s="32" t="s">
        <v>1285</v>
      </c>
      <c r="B154" s="48"/>
      <c r="C154" s="48"/>
      <c r="D154" s="48"/>
      <c r="E154" s="48"/>
      <c r="F154" s="48"/>
      <c r="G154" s="48"/>
      <c r="H154" s="48"/>
      <c r="I154" s="48"/>
      <c r="J154" s="48"/>
    </row>
    <row r="155" spans="1:19" s="1072" customFormat="1" ht="12.75" customHeight="1">
      <c r="A155" s="32" t="s">
        <v>1712</v>
      </c>
      <c r="B155" s="48"/>
      <c r="C155" s="48"/>
      <c r="D155" s="48"/>
      <c r="E155" s="48"/>
      <c r="F155" s="48"/>
      <c r="G155" s="48"/>
      <c r="H155" s="48"/>
      <c r="I155" s="48"/>
      <c r="J155" s="48"/>
    </row>
    <row r="156" spans="1:19" s="1072" customFormat="1" ht="12.75" customHeight="1">
      <c r="A156" s="160" t="s">
        <v>1713</v>
      </c>
      <c r="B156" s="48"/>
      <c r="C156" s="48"/>
      <c r="D156" s="48"/>
      <c r="E156" s="48"/>
      <c r="F156" s="48"/>
      <c r="G156" s="48"/>
      <c r="H156" s="48"/>
      <c r="I156" s="48"/>
      <c r="J156" s="48"/>
    </row>
    <row r="157" spans="1:19" s="261" customFormat="1" ht="12.75" customHeight="1">
      <c r="A157" s="33"/>
      <c r="B157" s="48"/>
      <c r="C157" s="48"/>
      <c r="D157" s="48"/>
      <c r="E157" s="48"/>
      <c r="F157" s="48"/>
      <c r="G157" s="48"/>
      <c r="H157" s="48"/>
      <c r="I157" s="48"/>
      <c r="J157" s="48"/>
    </row>
    <row r="158" spans="1:19" s="261" customFormat="1">
      <c r="A158" s="606" t="s">
        <v>396</v>
      </c>
      <c r="B158" s="607"/>
      <c r="C158" s="607"/>
      <c r="D158" s="590"/>
      <c r="E158" s="939"/>
      <c r="F158" s="939"/>
      <c r="G158" s="939"/>
      <c r="H158" s="939"/>
      <c r="I158" s="939"/>
      <c r="J158" s="939"/>
      <c r="K158" s="939"/>
      <c r="L158" s="939"/>
    </row>
    <row r="159" spans="1:19" s="261" customFormat="1">
      <c r="A159" s="590" t="s">
        <v>171</v>
      </c>
      <c r="B159" s="590"/>
      <c r="C159" s="590"/>
      <c r="D159" s="590"/>
      <c r="E159" s="49"/>
      <c r="F159" s="49"/>
      <c r="G159" s="49"/>
      <c r="H159" s="49"/>
      <c r="I159" s="49"/>
      <c r="J159" s="49"/>
    </row>
    <row r="160" spans="1:19" ht="12.75" customHeight="1">
      <c r="A160" s="590" t="s">
        <v>227</v>
      </c>
      <c r="B160" s="590"/>
      <c r="C160" s="590"/>
      <c r="D160" s="590"/>
    </row>
    <row r="161" spans="1:12" ht="12.75" customHeight="1">
      <c r="A161" s="611" t="s">
        <v>81</v>
      </c>
    </row>
    <row r="162" spans="1:12" ht="12.75" customHeight="1">
      <c r="L162" s="34" t="s">
        <v>1045</v>
      </c>
    </row>
    <row r="163" spans="1:12" ht="12.75" customHeight="1"/>
    <row r="164" spans="1:12" ht="12.75" customHeight="1"/>
    <row r="165" spans="1:12" ht="12.75" customHeight="1"/>
    <row r="166" spans="1:12" ht="12.75" customHeight="1"/>
    <row r="167" spans="1:12">
      <c r="A167" s="53"/>
      <c r="B167" s="53"/>
      <c r="C167" s="53"/>
      <c r="D167" s="53"/>
      <c r="E167" s="53"/>
      <c r="F167" s="53"/>
      <c r="G167" s="53"/>
      <c r="H167" s="53"/>
      <c r="I167" s="53"/>
      <c r="J167" s="53"/>
      <c r="K167" s="53"/>
    </row>
    <row r="168" spans="1:12" ht="12.75" customHeight="1"/>
    <row r="169" spans="1:12" ht="12.75" customHeight="1">
      <c r="A169" s="33"/>
    </row>
    <row r="170" spans="1:12" ht="12.75" customHeight="1">
      <c r="A170" s="53"/>
    </row>
    <row r="171" spans="1:12" ht="12.75" customHeight="1">
      <c r="A171" s="33"/>
    </row>
    <row r="172" spans="1:12" ht="12.75" customHeight="1">
      <c r="A172" s="33"/>
    </row>
    <row r="173" spans="1:12" ht="12.75" customHeight="1">
      <c r="A173" s="53"/>
    </row>
    <row r="174" spans="1:12" ht="12.75" customHeight="1"/>
    <row r="175" spans="1:12" ht="12.75" customHeight="1">
      <c r="A175" s="33"/>
    </row>
    <row r="176" spans="1:12" ht="12.75" customHeight="1">
      <c r="A176" s="53"/>
    </row>
    <row r="177" spans="1:1" ht="12.75" customHeight="1">
      <c r="A177" s="56"/>
    </row>
    <row r="178" spans="1:1" ht="12.75" customHeight="1">
      <c r="A178" s="33"/>
    </row>
    <row r="179" spans="1:1" ht="12.75" customHeight="1">
      <c r="A179" s="53"/>
    </row>
    <row r="180" spans="1:1" ht="12.75" customHeight="1"/>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sheetData>
  <mergeCells count="3">
    <mergeCell ref="K8:L8"/>
    <mergeCell ref="H6:I6"/>
    <mergeCell ref="H7:I7"/>
  </mergeCells>
  <hyperlinks>
    <hyperlink ref="A161" location="'2 Sadržaj'!A1" display="Sadržaj / Contents" xr:uid="{00000000-0004-0000-1700-000000000000}"/>
  </hyperlinks>
  <pageMargins left="0.7" right="0.7" top="0.75" bottom="0.75" header="0.3" footer="0.3"/>
  <pageSetup paperSize="9" scale="38" orientation="portrait" r:id="rId1"/>
  <ignoredErrors>
    <ignoredError sqref="B14:B50 B61:B70 B71:B145 B53:B60 B51:B5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72" customWidth="1"/>
    <col min="10" max="10" width="9.85546875" customWidth="1"/>
    <col min="11" max="15" width="8.85546875" customWidth="1"/>
  </cols>
  <sheetData>
    <row r="1" spans="1:15" ht="12.75" customHeight="1">
      <c r="A1" s="141" t="s">
        <v>675</v>
      </c>
      <c r="O1" s="137" t="str">
        <f>Naslovnica!A20</f>
        <v>Travanj 2024.</v>
      </c>
    </row>
    <row r="2" spans="1:15" ht="12.75" customHeight="1">
      <c r="A2" s="533" t="s">
        <v>676</v>
      </c>
      <c r="O2" s="527" t="str">
        <f>Naslovnica!A24</f>
        <v>April 2024</v>
      </c>
    </row>
    <row r="3" spans="1:15" ht="12.75" customHeight="1">
      <c r="A3" s="10"/>
      <c r="O3" s="11"/>
    </row>
    <row r="4" spans="1:15" ht="12.75" customHeight="1">
      <c r="A4" s="63"/>
      <c r="B4" s="63"/>
      <c r="C4" s="63"/>
      <c r="D4" s="63"/>
      <c r="E4" s="63"/>
      <c r="F4" s="63"/>
      <c r="G4" s="63"/>
      <c r="H4" s="63"/>
      <c r="I4" s="63"/>
      <c r="J4" s="63"/>
      <c r="K4" s="63"/>
      <c r="L4" s="63"/>
      <c r="M4" s="63"/>
      <c r="N4" s="63"/>
      <c r="O4" s="13" t="s">
        <v>1406</v>
      </c>
    </row>
    <row r="5" spans="1:15" ht="25.5" customHeight="1">
      <c r="A5" s="1234" t="s">
        <v>413</v>
      </c>
      <c r="B5" s="1235" t="s">
        <v>414</v>
      </c>
      <c r="C5" s="1236"/>
      <c r="D5" s="1231" t="s">
        <v>415</v>
      </c>
      <c r="E5" s="1232"/>
      <c r="F5" s="1231" t="s">
        <v>416</v>
      </c>
      <c r="G5" s="1232"/>
      <c r="H5" s="1231" t="s">
        <v>1523</v>
      </c>
      <c r="I5" s="1232"/>
      <c r="J5" s="1231" t="s">
        <v>417</v>
      </c>
      <c r="K5" s="1232"/>
      <c r="L5" s="1231" t="s">
        <v>418</v>
      </c>
      <c r="M5" s="1232"/>
      <c r="N5" s="1231" t="s">
        <v>419</v>
      </c>
      <c r="O5" s="1232"/>
    </row>
    <row r="6" spans="1:15" ht="12.75" customHeight="1">
      <c r="A6" s="1234"/>
      <c r="B6" s="572" t="s">
        <v>31</v>
      </c>
      <c r="C6" s="572" t="s">
        <v>32</v>
      </c>
      <c r="D6" s="572" t="s">
        <v>31</v>
      </c>
      <c r="E6" s="572" t="s">
        <v>32</v>
      </c>
      <c r="F6" s="572" t="s">
        <v>31</v>
      </c>
      <c r="G6" s="572" t="s">
        <v>32</v>
      </c>
      <c r="H6" s="572" t="s">
        <v>31</v>
      </c>
      <c r="I6" s="572" t="s">
        <v>32</v>
      </c>
      <c r="J6" s="572" t="s">
        <v>31</v>
      </c>
      <c r="K6" s="572" t="s">
        <v>32</v>
      </c>
      <c r="L6" s="572" t="s">
        <v>31</v>
      </c>
      <c r="M6" s="572" t="s">
        <v>32</v>
      </c>
      <c r="N6" s="572" t="s">
        <v>31</v>
      </c>
      <c r="O6" s="572" t="s">
        <v>32</v>
      </c>
    </row>
    <row r="7" spans="1:15" ht="12.75" customHeight="1">
      <c r="A7" s="1234"/>
      <c r="B7" s="573" t="s">
        <v>29</v>
      </c>
      <c r="C7" s="573" t="s">
        <v>30</v>
      </c>
      <c r="D7" s="573" t="s">
        <v>29</v>
      </c>
      <c r="E7" s="573" t="s">
        <v>30</v>
      </c>
      <c r="F7" s="573" t="s">
        <v>29</v>
      </c>
      <c r="G7" s="573" t="s">
        <v>30</v>
      </c>
      <c r="H7" s="573" t="s">
        <v>29</v>
      </c>
      <c r="I7" s="573" t="s">
        <v>30</v>
      </c>
      <c r="J7" s="573" t="s">
        <v>29</v>
      </c>
      <c r="K7" s="573" t="s">
        <v>30</v>
      </c>
      <c r="L7" s="573" t="s">
        <v>29</v>
      </c>
      <c r="M7" s="573" t="s">
        <v>30</v>
      </c>
      <c r="N7" s="573" t="s">
        <v>29</v>
      </c>
      <c r="O7" s="573" t="s">
        <v>30</v>
      </c>
    </row>
    <row r="8" spans="1:15" ht="21.75">
      <c r="A8" s="128" t="s">
        <v>1097</v>
      </c>
      <c r="B8" s="930">
        <v>25341.261200000008</v>
      </c>
      <c r="C8" s="931">
        <v>6.0699560151560576E-2</v>
      </c>
      <c r="D8" s="930">
        <v>2560.4974599999991</v>
      </c>
      <c r="E8" s="931">
        <v>1.6444734512565402E-2</v>
      </c>
      <c r="F8" s="930">
        <v>589.93151</v>
      </c>
      <c r="G8" s="931">
        <v>7.5564674891068391E-3</v>
      </c>
      <c r="H8" s="930">
        <v>3805.3003999999996</v>
      </c>
      <c r="I8" s="931">
        <v>1.3656188729111302E-2</v>
      </c>
      <c r="J8" s="930">
        <v>15558.651440000001</v>
      </c>
      <c r="K8" s="931">
        <v>1.603316585044038E-2</v>
      </c>
      <c r="L8" s="930">
        <v>5666.7004299999999</v>
      </c>
      <c r="M8" s="931">
        <v>7.9637566831422691E-3</v>
      </c>
      <c r="N8" s="930">
        <v>53522.342440000022</v>
      </c>
      <c r="O8" s="931">
        <v>2.0491920803863979E-2</v>
      </c>
    </row>
    <row r="9" spans="1:15" ht="21.75">
      <c r="A9" s="128" t="s">
        <v>1098</v>
      </c>
      <c r="B9" s="930">
        <v>1918.8150100001001</v>
      </c>
      <c r="C9" s="931">
        <v>4.5961101225387452E-3</v>
      </c>
      <c r="D9" s="930">
        <v>595.13683000001788</v>
      </c>
      <c r="E9" s="931">
        <v>3.822252246249081E-3</v>
      </c>
      <c r="F9" s="930">
        <v>31.671860000000002</v>
      </c>
      <c r="G9" s="931">
        <v>4.0568672185275096E-4</v>
      </c>
      <c r="H9" s="930">
        <v>0</v>
      </c>
      <c r="I9" s="931">
        <v>0</v>
      </c>
      <c r="J9" s="930">
        <v>13959.224839999939</v>
      </c>
      <c r="K9" s="931">
        <v>1.438495925346767E-2</v>
      </c>
      <c r="L9" s="930">
        <v>6614.6845200003099</v>
      </c>
      <c r="M9" s="931">
        <v>9.2960160332721479E-3</v>
      </c>
      <c r="N9" s="930">
        <v>23119.533059999558</v>
      </c>
      <c r="O9" s="931">
        <v>8.8516985410144865E-3</v>
      </c>
    </row>
    <row r="10" spans="1:15" ht="21.75">
      <c r="A10" s="128" t="s">
        <v>1099</v>
      </c>
      <c r="B10" s="930">
        <v>392823.12597999995</v>
      </c>
      <c r="C10" s="931">
        <v>0.94092360976678846</v>
      </c>
      <c r="D10" s="930">
        <v>154555.75287999999</v>
      </c>
      <c r="E10" s="931">
        <v>0.99263067556460938</v>
      </c>
      <c r="F10" s="930">
        <v>77697.972869999983</v>
      </c>
      <c r="G10" s="931">
        <v>0.99523791492619218</v>
      </c>
      <c r="H10" s="930">
        <v>280611.71791999997</v>
      </c>
      <c r="I10" s="931">
        <v>1.0070391760702162</v>
      </c>
      <c r="J10" s="930">
        <v>949480.29332999978</v>
      </c>
      <c r="K10" s="931">
        <v>0.97843794967648334</v>
      </c>
      <c r="L10" s="930">
        <v>700498.39169000008</v>
      </c>
      <c r="M10" s="931">
        <v>0.98445273704924763</v>
      </c>
      <c r="N10" s="930">
        <v>2555667.2546699997</v>
      </c>
      <c r="O10" s="931">
        <v>0.97847980107438071</v>
      </c>
    </row>
    <row r="11" spans="1:15" ht="22.5">
      <c r="A11" s="128" t="s">
        <v>1100</v>
      </c>
      <c r="B11" s="847">
        <v>131381.29295</v>
      </c>
      <c r="C11" s="848">
        <v>0.31469573006920132</v>
      </c>
      <c r="D11" s="847">
        <v>38913.772600000004</v>
      </c>
      <c r="E11" s="848">
        <v>0.24992278621098193</v>
      </c>
      <c r="F11" s="847">
        <v>1250</v>
      </c>
      <c r="G11" s="848">
        <v>1.6011323689734E-2</v>
      </c>
      <c r="H11" s="847">
        <v>175927.4607</v>
      </c>
      <c r="I11" s="848">
        <v>0.63135583355062108</v>
      </c>
      <c r="J11" s="847">
        <v>420341.11313999991</v>
      </c>
      <c r="K11" s="848">
        <v>0.43316085630698736</v>
      </c>
      <c r="L11" s="847">
        <v>138867.74600000001</v>
      </c>
      <c r="M11" s="848">
        <v>0.19515923842129115</v>
      </c>
      <c r="N11" s="847">
        <v>906681.38538999984</v>
      </c>
      <c r="O11" s="848">
        <v>0.34713807910365335</v>
      </c>
    </row>
    <row r="12" spans="1:15" ht="22.5">
      <c r="A12" s="79" t="s">
        <v>1101</v>
      </c>
      <c r="B12" s="847">
        <v>102658.88612</v>
      </c>
      <c r="C12" s="848">
        <v>0.2458973601966245</v>
      </c>
      <c r="D12" s="847">
        <v>5409.3081699999993</v>
      </c>
      <c r="E12" s="848">
        <v>3.4741154069452204E-2</v>
      </c>
      <c r="F12" s="847">
        <v>0</v>
      </c>
      <c r="G12" s="848">
        <v>0</v>
      </c>
      <c r="H12" s="847">
        <v>0</v>
      </c>
      <c r="I12" s="848">
        <v>0</v>
      </c>
      <c r="J12" s="847">
        <v>0</v>
      </c>
      <c r="K12" s="848">
        <v>0</v>
      </c>
      <c r="L12" s="847">
        <v>50.271940000000001</v>
      </c>
      <c r="M12" s="848">
        <v>7.0650196370011244E-5</v>
      </c>
      <c r="N12" s="847">
        <v>108118.46622999999</v>
      </c>
      <c r="O12" s="848">
        <v>4.1394956693162267E-2</v>
      </c>
    </row>
    <row r="13" spans="1:15" ht="22.5">
      <c r="A13" s="79" t="s">
        <v>1102</v>
      </c>
      <c r="B13" s="847">
        <v>270.18256000000002</v>
      </c>
      <c r="C13" s="848">
        <v>6.4716441787130233E-4</v>
      </c>
      <c r="D13" s="847">
        <v>19812.01384</v>
      </c>
      <c r="E13" s="848">
        <v>0.12724219135061027</v>
      </c>
      <c r="F13" s="847">
        <v>0</v>
      </c>
      <c r="G13" s="848">
        <v>0</v>
      </c>
      <c r="H13" s="847">
        <v>0</v>
      </c>
      <c r="I13" s="848">
        <v>0</v>
      </c>
      <c r="J13" s="847">
        <v>304516.55706999986</v>
      </c>
      <c r="K13" s="848">
        <v>0.31380383335513556</v>
      </c>
      <c r="L13" s="847">
        <v>97494.63</v>
      </c>
      <c r="M13" s="848">
        <v>0.13701509737880793</v>
      </c>
      <c r="N13" s="847">
        <v>422093.38346999988</v>
      </c>
      <c r="O13" s="848">
        <v>0.1616054864489265</v>
      </c>
    </row>
    <row r="14" spans="1:15" ht="22.5">
      <c r="A14" s="79" t="s">
        <v>1103</v>
      </c>
      <c r="B14" s="847">
        <v>72.57771000000001</v>
      </c>
      <c r="C14" s="848">
        <v>1.7384434969667251E-4</v>
      </c>
      <c r="D14" s="847">
        <v>14.515540000000001</v>
      </c>
      <c r="E14" s="848">
        <v>9.3225713102845155E-5</v>
      </c>
      <c r="F14" s="847">
        <v>0</v>
      </c>
      <c r="G14" s="848">
        <v>0</v>
      </c>
      <c r="H14" s="847">
        <v>0</v>
      </c>
      <c r="I14" s="848">
        <v>0</v>
      </c>
      <c r="J14" s="847">
        <v>147.16240999999999</v>
      </c>
      <c r="K14" s="848">
        <v>1.5165063216304725E-4</v>
      </c>
      <c r="L14" s="847">
        <v>0</v>
      </c>
      <c r="M14" s="848">
        <v>0</v>
      </c>
      <c r="N14" s="847">
        <v>234.25566000000003</v>
      </c>
      <c r="O14" s="848">
        <v>8.9688683524234892E-5</v>
      </c>
    </row>
    <row r="15" spans="1:15" ht="22.5">
      <c r="A15" s="79" t="s">
        <v>1104</v>
      </c>
      <c r="B15" s="847">
        <v>263.35732999999999</v>
      </c>
      <c r="C15" s="848">
        <v>6.3081604216641681E-4</v>
      </c>
      <c r="D15" s="847">
        <v>678.51837999999998</v>
      </c>
      <c r="E15" s="848">
        <v>4.3577682834319122E-3</v>
      </c>
      <c r="F15" s="847">
        <v>0</v>
      </c>
      <c r="G15" s="848">
        <v>0</v>
      </c>
      <c r="H15" s="847">
        <v>0</v>
      </c>
      <c r="I15" s="848">
        <v>0</v>
      </c>
      <c r="J15" s="847">
        <v>18375.40078</v>
      </c>
      <c r="K15" s="848">
        <v>1.8935821617329804E-2</v>
      </c>
      <c r="L15" s="847">
        <v>0</v>
      </c>
      <c r="M15" s="848">
        <v>0</v>
      </c>
      <c r="N15" s="847">
        <v>19317.276489999993</v>
      </c>
      <c r="O15" s="848">
        <v>7.3959412449703544E-3</v>
      </c>
    </row>
    <row r="16" spans="1:15" ht="22.5">
      <c r="A16" s="846" t="s">
        <v>1105</v>
      </c>
      <c r="B16" s="847">
        <v>0</v>
      </c>
      <c r="C16" s="848">
        <v>0</v>
      </c>
      <c r="D16" s="847">
        <v>0</v>
      </c>
      <c r="E16" s="848">
        <v>0</v>
      </c>
      <c r="F16" s="847">
        <v>0</v>
      </c>
      <c r="G16" s="848">
        <v>0</v>
      </c>
      <c r="H16" s="847">
        <v>0</v>
      </c>
      <c r="I16" s="848">
        <v>0</v>
      </c>
      <c r="J16" s="847">
        <v>0</v>
      </c>
      <c r="K16" s="848">
        <v>0</v>
      </c>
      <c r="L16" s="847">
        <v>0</v>
      </c>
      <c r="M16" s="848">
        <v>0</v>
      </c>
      <c r="N16" s="847">
        <v>0</v>
      </c>
      <c r="O16" s="848">
        <v>0</v>
      </c>
    </row>
    <row r="17" spans="1:15" ht="22.5">
      <c r="A17" s="846" t="s">
        <v>1106</v>
      </c>
      <c r="B17" s="847">
        <v>1748.4231600000001</v>
      </c>
      <c r="C17" s="848">
        <v>4.1879729636661329E-3</v>
      </c>
      <c r="D17" s="847">
        <v>1483.3228799999999</v>
      </c>
      <c r="E17" s="848">
        <v>9.5266061923818188E-3</v>
      </c>
      <c r="F17" s="847">
        <v>0</v>
      </c>
      <c r="G17" s="848">
        <v>0</v>
      </c>
      <c r="H17" s="847">
        <v>0</v>
      </c>
      <c r="I17" s="848">
        <v>0</v>
      </c>
      <c r="J17" s="847">
        <v>1063.55925</v>
      </c>
      <c r="K17" s="848">
        <v>1.0959961351907489E-3</v>
      </c>
      <c r="L17" s="847">
        <v>7503.6168399999997</v>
      </c>
      <c r="M17" s="848">
        <v>1.0545286361165357E-2</v>
      </c>
      <c r="N17" s="847">
        <v>11798.922130000001</v>
      </c>
      <c r="O17" s="848">
        <v>4.517413977722721E-3</v>
      </c>
    </row>
    <row r="18" spans="1:15" ht="22.5">
      <c r="A18" s="79" t="s">
        <v>1107</v>
      </c>
      <c r="B18" s="847">
        <v>88.092449999999999</v>
      </c>
      <c r="C18" s="848">
        <v>2.1100658430028496E-4</v>
      </c>
      <c r="D18" s="847">
        <v>0</v>
      </c>
      <c r="E18" s="848">
        <v>0</v>
      </c>
      <c r="F18" s="847">
        <v>0</v>
      </c>
      <c r="G18" s="848">
        <v>0</v>
      </c>
      <c r="H18" s="847">
        <v>0</v>
      </c>
      <c r="I18" s="848">
        <v>0</v>
      </c>
      <c r="J18" s="847">
        <v>498.52</v>
      </c>
      <c r="K18" s="848">
        <v>5.1372407631760254E-4</v>
      </c>
      <c r="L18" s="847">
        <v>0</v>
      </c>
      <c r="M18" s="848">
        <v>0</v>
      </c>
      <c r="N18" s="847">
        <v>586.61244999999997</v>
      </c>
      <c r="O18" s="848">
        <v>2.245943529365568E-4</v>
      </c>
    </row>
    <row r="19" spans="1:15" ht="22.5">
      <c r="A19" s="128" t="s">
        <v>1108</v>
      </c>
      <c r="B19" s="847">
        <v>26279.773620000004</v>
      </c>
      <c r="C19" s="848">
        <v>6.2947565514875972E-2</v>
      </c>
      <c r="D19" s="847">
        <v>11516.093790000001</v>
      </c>
      <c r="E19" s="848">
        <v>7.3961840602002865E-2</v>
      </c>
      <c r="F19" s="847">
        <v>1250</v>
      </c>
      <c r="G19" s="848">
        <v>1.6011323689734E-2</v>
      </c>
      <c r="H19" s="847">
        <v>175927.4607</v>
      </c>
      <c r="I19" s="848">
        <v>0.63135583355062108</v>
      </c>
      <c r="J19" s="847">
        <v>95739.913629999995</v>
      </c>
      <c r="K19" s="848">
        <v>9.8659830490850517E-2</v>
      </c>
      <c r="L19" s="847">
        <v>33819.227220000001</v>
      </c>
      <c r="M19" s="848">
        <v>4.752820448494785E-2</v>
      </c>
      <c r="N19" s="847">
        <v>344532.46895999997</v>
      </c>
      <c r="O19" s="848">
        <v>0.13190999770241074</v>
      </c>
    </row>
    <row r="20" spans="1:15" ht="22.5">
      <c r="A20" s="79" t="s">
        <v>1109</v>
      </c>
      <c r="B20" s="847">
        <v>261441.83302999995</v>
      </c>
      <c r="C20" s="848">
        <v>0.6262278796975872</v>
      </c>
      <c r="D20" s="847">
        <v>115641.98027999999</v>
      </c>
      <c r="E20" s="848">
        <v>0.74270788935362753</v>
      </c>
      <c r="F20" s="847">
        <v>76447.972869999983</v>
      </c>
      <c r="G20" s="848">
        <v>0.97922659123645817</v>
      </c>
      <c r="H20" s="847">
        <v>104684.25721999997</v>
      </c>
      <c r="I20" s="848">
        <v>0.37568334251959506</v>
      </c>
      <c r="J20" s="847">
        <v>529139.18018999987</v>
      </c>
      <c r="K20" s="848">
        <v>0.54527709336949604</v>
      </c>
      <c r="L20" s="847">
        <v>561630.64569000003</v>
      </c>
      <c r="M20" s="848">
        <v>0.7892934986279565</v>
      </c>
      <c r="N20" s="847">
        <v>1648985.8692799998</v>
      </c>
      <c r="O20" s="848">
        <v>0.63134172197072735</v>
      </c>
    </row>
    <row r="21" spans="1:15" ht="18" customHeight="1">
      <c r="A21" s="79" t="s">
        <v>1110</v>
      </c>
      <c r="B21" s="847">
        <v>253709.90266999995</v>
      </c>
      <c r="C21" s="848">
        <v>0.60770769760126364</v>
      </c>
      <c r="D21" s="847">
        <v>38315.220859999987</v>
      </c>
      <c r="E21" s="848">
        <v>0.24607860178584512</v>
      </c>
      <c r="F21" s="847">
        <v>0</v>
      </c>
      <c r="G21" s="848">
        <v>0</v>
      </c>
      <c r="H21" s="847">
        <v>0</v>
      </c>
      <c r="I21" s="848">
        <v>0</v>
      </c>
      <c r="J21" s="847">
        <v>12909.053990000002</v>
      </c>
      <c r="K21" s="848">
        <v>1.3302759843430181E-2</v>
      </c>
      <c r="L21" s="847">
        <v>18171.957909999997</v>
      </c>
      <c r="M21" s="848">
        <v>2.5538150999724278E-2</v>
      </c>
      <c r="N21" s="847">
        <v>323106.13543000002</v>
      </c>
      <c r="O21" s="848">
        <v>0.12370656882023617</v>
      </c>
    </row>
    <row r="22" spans="1:15" ht="22.5">
      <c r="A22" s="79" t="s">
        <v>1111</v>
      </c>
      <c r="B22" s="847">
        <v>654.12550999999996</v>
      </c>
      <c r="C22" s="848">
        <v>1.566817469247159E-3</v>
      </c>
      <c r="D22" s="847">
        <v>39899.955000000002</v>
      </c>
      <c r="E22" s="848">
        <v>0.25625651940240812</v>
      </c>
      <c r="F22" s="847">
        <v>0</v>
      </c>
      <c r="G22" s="848">
        <v>0</v>
      </c>
      <c r="H22" s="847">
        <v>0</v>
      </c>
      <c r="I22" s="848">
        <v>0</v>
      </c>
      <c r="J22" s="847">
        <v>467806.44092999987</v>
      </c>
      <c r="K22" s="848">
        <v>0.48207380197823418</v>
      </c>
      <c r="L22" s="847">
        <v>486464.78862999997</v>
      </c>
      <c r="M22" s="848">
        <v>0.68365837570234034</v>
      </c>
      <c r="N22" s="847">
        <v>994825.31007000001</v>
      </c>
      <c r="O22" s="848">
        <v>0.38088544966967741</v>
      </c>
    </row>
    <row r="23" spans="1:15" ht="18" customHeight="1">
      <c r="A23" s="79" t="s">
        <v>1103</v>
      </c>
      <c r="B23" s="847">
        <v>0</v>
      </c>
      <c r="C23" s="848">
        <v>0</v>
      </c>
      <c r="D23" s="847">
        <v>0</v>
      </c>
      <c r="E23" s="848">
        <v>0</v>
      </c>
      <c r="F23" s="847">
        <v>0</v>
      </c>
      <c r="G23" s="848">
        <v>0</v>
      </c>
      <c r="H23" s="847">
        <v>0</v>
      </c>
      <c r="I23" s="848">
        <v>0</v>
      </c>
      <c r="J23" s="847">
        <v>0</v>
      </c>
      <c r="K23" s="848">
        <v>0</v>
      </c>
      <c r="L23" s="847">
        <v>0</v>
      </c>
      <c r="M23" s="848">
        <v>0</v>
      </c>
      <c r="N23" s="847">
        <v>0</v>
      </c>
      <c r="O23" s="848">
        <v>0</v>
      </c>
    </row>
    <row r="24" spans="1:15" ht="22.5">
      <c r="A24" s="79" t="s">
        <v>1112</v>
      </c>
      <c r="B24" s="847">
        <v>0</v>
      </c>
      <c r="C24" s="848">
        <v>0</v>
      </c>
      <c r="D24" s="847">
        <v>2597.26541</v>
      </c>
      <c r="E24" s="848">
        <v>1.6680875803766409E-2</v>
      </c>
      <c r="F24" s="847">
        <v>0</v>
      </c>
      <c r="G24" s="848">
        <v>0</v>
      </c>
      <c r="H24" s="847">
        <v>0</v>
      </c>
      <c r="I24" s="848">
        <v>0</v>
      </c>
      <c r="J24" s="847">
        <v>997.18752000000006</v>
      </c>
      <c r="K24" s="848">
        <v>1.0276001717633011E-3</v>
      </c>
      <c r="L24" s="847">
        <v>946.41307999999992</v>
      </c>
      <c r="M24" s="848">
        <v>1.3300515148042258E-3</v>
      </c>
      <c r="N24" s="847">
        <v>4540.8660099999997</v>
      </c>
      <c r="O24" s="848">
        <v>1.7385462297766685E-3</v>
      </c>
    </row>
    <row r="25" spans="1:15" ht="22.5">
      <c r="A25" s="846" t="s">
        <v>1105</v>
      </c>
      <c r="B25" s="847">
        <v>311.70240999999999</v>
      </c>
      <c r="C25" s="848">
        <v>7.4661632015305497E-4</v>
      </c>
      <c r="D25" s="847">
        <v>37.519589999999994</v>
      </c>
      <c r="E25" s="848">
        <v>2.4096868136330973E-4</v>
      </c>
      <c r="F25" s="847">
        <v>0</v>
      </c>
      <c r="G25" s="848">
        <v>0</v>
      </c>
      <c r="H25" s="847">
        <v>0</v>
      </c>
      <c r="I25" s="848">
        <v>0</v>
      </c>
      <c r="J25" s="847">
        <v>0</v>
      </c>
      <c r="K25" s="848">
        <v>0</v>
      </c>
      <c r="L25" s="847">
        <v>226.80452999999997</v>
      </c>
      <c r="M25" s="848">
        <v>3.1874211701613474E-4</v>
      </c>
      <c r="N25" s="847">
        <v>576.02652999999998</v>
      </c>
      <c r="O25" s="848">
        <v>2.2054135704013803E-4</v>
      </c>
    </row>
    <row r="26" spans="1:15" ht="22.5">
      <c r="A26" s="846" t="s">
        <v>1113</v>
      </c>
      <c r="B26" s="847">
        <v>6766.1024399999997</v>
      </c>
      <c r="C26" s="848">
        <v>1.6206748306923282E-2</v>
      </c>
      <c r="D26" s="847">
        <v>34792.019420000004</v>
      </c>
      <c r="E26" s="848">
        <v>0.22345092368024455</v>
      </c>
      <c r="F26" s="847">
        <v>76447.972869999983</v>
      </c>
      <c r="G26" s="848">
        <v>0.97922659123645817</v>
      </c>
      <c r="H26" s="847">
        <v>0</v>
      </c>
      <c r="I26" s="848">
        <v>0</v>
      </c>
      <c r="J26" s="847">
        <v>11016.86959</v>
      </c>
      <c r="K26" s="848">
        <v>1.1352866793778053E-2</v>
      </c>
      <c r="L26" s="847">
        <v>55718.392080000012</v>
      </c>
      <c r="M26" s="848">
        <v>7.8304424732231939E-2</v>
      </c>
      <c r="N26" s="847">
        <v>184741.35640000005</v>
      </c>
      <c r="O26" s="848">
        <v>7.0731307188041853E-2</v>
      </c>
    </row>
    <row r="27" spans="1:15" ht="22.5">
      <c r="A27" s="79" t="s">
        <v>1107</v>
      </c>
      <c r="B27" s="847">
        <v>0</v>
      </c>
      <c r="C27" s="848">
        <v>0</v>
      </c>
      <c r="D27" s="847">
        <v>0</v>
      </c>
      <c r="E27" s="848">
        <v>0</v>
      </c>
      <c r="F27" s="847">
        <v>0</v>
      </c>
      <c r="G27" s="848">
        <v>0</v>
      </c>
      <c r="H27" s="847">
        <v>104684.25721999997</v>
      </c>
      <c r="I27" s="848">
        <v>0.37568334251959506</v>
      </c>
      <c r="J27" s="847">
        <v>36409.628160000007</v>
      </c>
      <c r="K27" s="848">
        <v>3.7520064582290333E-2</v>
      </c>
      <c r="L27" s="847">
        <v>102.28945999999999</v>
      </c>
      <c r="M27" s="848">
        <v>1.4375356183951544E-4</v>
      </c>
      <c r="N27" s="847">
        <v>141196.17483999996</v>
      </c>
      <c r="O27" s="848">
        <v>5.4059308705955239E-2</v>
      </c>
    </row>
    <row r="28" spans="1:15" ht="22.5">
      <c r="A28" s="79" t="s">
        <v>1108</v>
      </c>
      <c r="B28" s="847">
        <v>0</v>
      </c>
      <c r="C28" s="848">
        <v>0</v>
      </c>
      <c r="D28" s="847">
        <v>0</v>
      </c>
      <c r="E28" s="848">
        <v>0</v>
      </c>
      <c r="F28" s="847">
        <v>0</v>
      </c>
      <c r="G28" s="848">
        <v>0</v>
      </c>
      <c r="H28" s="847">
        <v>0</v>
      </c>
      <c r="I28" s="848">
        <v>0</v>
      </c>
      <c r="J28" s="847">
        <v>0</v>
      </c>
      <c r="K28" s="848">
        <v>0</v>
      </c>
      <c r="L28" s="847">
        <v>0</v>
      </c>
      <c r="M28" s="848">
        <v>0</v>
      </c>
      <c r="N28" s="847">
        <v>0</v>
      </c>
      <c r="O28" s="848">
        <v>0</v>
      </c>
    </row>
    <row r="29" spans="1:15" ht="22.5">
      <c r="A29" s="79" t="s">
        <v>1114</v>
      </c>
      <c r="B29" s="847">
        <v>2.0899999999999998E-3</v>
      </c>
      <c r="C29" s="848">
        <v>5.0061470782978058E-9</v>
      </c>
      <c r="D29" s="847">
        <v>0</v>
      </c>
      <c r="E29" s="848">
        <v>0</v>
      </c>
      <c r="F29" s="847">
        <v>0</v>
      </c>
      <c r="G29" s="848">
        <v>0</v>
      </c>
      <c r="H29" s="847">
        <v>0</v>
      </c>
      <c r="I29" s="848">
        <v>0</v>
      </c>
      <c r="J29" s="847">
        <v>84.260199999999998</v>
      </c>
      <c r="K29" s="848">
        <v>8.6830003641451609E-5</v>
      </c>
      <c r="L29" s="847">
        <v>596.41667999999993</v>
      </c>
      <c r="M29" s="848">
        <v>8.3818041556283989E-4</v>
      </c>
      <c r="N29" s="847">
        <v>680.67896999999994</v>
      </c>
      <c r="O29" s="848">
        <v>2.6060928782652322E-4</v>
      </c>
    </row>
    <row r="30" spans="1:15" ht="21.75">
      <c r="A30" s="128" t="s">
        <v>1115</v>
      </c>
      <c r="B30" s="930">
        <v>420083.20427999995</v>
      </c>
      <c r="C30" s="931">
        <v>1.0062192850470346</v>
      </c>
      <c r="D30" s="930">
        <v>157711.38717000003</v>
      </c>
      <c r="E30" s="931">
        <v>1.012897662323424</v>
      </c>
      <c r="F30" s="930">
        <v>78319.576239999995</v>
      </c>
      <c r="G30" s="931">
        <v>1.0032000691371519</v>
      </c>
      <c r="H30" s="930">
        <v>284417.01832000003</v>
      </c>
      <c r="I30" s="931">
        <v>1.0206953647993278</v>
      </c>
      <c r="J30" s="930">
        <v>979082.42980999965</v>
      </c>
      <c r="K30" s="931">
        <v>1.0089429047840328</v>
      </c>
      <c r="L30" s="930">
        <v>713376.19332000019</v>
      </c>
      <c r="M30" s="931">
        <v>1.0025506901812247</v>
      </c>
      <c r="N30" s="930">
        <v>2632989.8091399996</v>
      </c>
      <c r="O30" s="931">
        <v>1.0080840297070859</v>
      </c>
    </row>
    <row r="31" spans="1:15" ht="22.5">
      <c r="A31" s="79" t="s">
        <v>1116</v>
      </c>
      <c r="B31" s="847">
        <v>2596.4690100000003</v>
      </c>
      <c r="C31" s="848">
        <v>6.219285047034593E-3</v>
      </c>
      <c r="D31" s="847">
        <v>2008.20704</v>
      </c>
      <c r="E31" s="848">
        <v>1.289766232342399E-2</v>
      </c>
      <c r="F31" s="847">
        <v>249.82858999999999</v>
      </c>
      <c r="G31" s="848">
        <v>3.2000691371518739E-3</v>
      </c>
      <c r="H31" s="847">
        <v>5766.7685699999975</v>
      </c>
      <c r="I31" s="848">
        <v>2.0695364799327608E-2</v>
      </c>
      <c r="J31" s="847">
        <v>8678.2323399999987</v>
      </c>
      <c r="K31" s="848">
        <v>8.9429047840328298E-3</v>
      </c>
      <c r="L31" s="847">
        <v>1814.9722200000001</v>
      </c>
      <c r="M31" s="848">
        <v>2.5506901812246603E-3</v>
      </c>
      <c r="N31" s="847">
        <v>21114.47776999999</v>
      </c>
      <c r="O31" s="848">
        <v>8.084029707085931E-3</v>
      </c>
    </row>
    <row r="32" spans="1:15" ht="26.25" customHeight="1">
      <c r="A32" s="574" t="s">
        <v>1117</v>
      </c>
      <c r="B32" s="575">
        <v>417486.73526999995</v>
      </c>
      <c r="C32" s="576">
        <v>1</v>
      </c>
      <c r="D32" s="575">
        <v>155703.18013000002</v>
      </c>
      <c r="E32" s="576">
        <v>1</v>
      </c>
      <c r="F32" s="575">
        <v>78069.74764999999</v>
      </c>
      <c r="G32" s="576">
        <v>1</v>
      </c>
      <c r="H32" s="575">
        <v>278650.24975000002</v>
      </c>
      <c r="I32" s="576">
        <v>1</v>
      </c>
      <c r="J32" s="575">
        <v>970404.19746999966</v>
      </c>
      <c r="K32" s="576">
        <v>1</v>
      </c>
      <c r="L32" s="575">
        <v>711561.2211000002</v>
      </c>
      <c r="M32" s="576">
        <v>1</v>
      </c>
      <c r="N32" s="575">
        <v>2611875.3313699998</v>
      </c>
      <c r="O32" s="576">
        <v>1</v>
      </c>
    </row>
    <row r="33" spans="1:15" ht="22.5">
      <c r="A33" s="79" t="s">
        <v>1118</v>
      </c>
      <c r="B33" s="847">
        <v>-79.58108</v>
      </c>
      <c r="C33" s="848">
        <v>1.906194215931981E-4</v>
      </c>
      <c r="D33" s="847">
        <v>-28.001609999999996</v>
      </c>
      <c r="E33" s="848">
        <v>1.7983967942479295E-4</v>
      </c>
      <c r="F33" s="847">
        <v>0</v>
      </c>
      <c r="G33" s="848">
        <v>0</v>
      </c>
      <c r="H33" s="847">
        <v>0</v>
      </c>
      <c r="I33" s="848">
        <v>0</v>
      </c>
      <c r="J33" s="847">
        <v>-31.27</v>
      </c>
      <c r="K33" s="848">
        <v>3.2223685842998143E-5</v>
      </c>
      <c r="L33" s="847">
        <v>1566.9920200000001</v>
      </c>
      <c r="M33" s="848">
        <v>2.2021886150254116E-3</v>
      </c>
      <c r="N33" s="847">
        <v>1428.1393300000002</v>
      </c>
      <c r="O33" s="848">
        <v>5.4678694378988691E-4</v>
      </c>
    </row>
    <row r="34" spans="1:15" ht="33">
      <c r="A34" s="79" t="s">
        <v>1119</v>
      </c>
      <c r="B34" s="847">
        <v>-2429.7871600000003</v>
      </c>
      <c r="C34" s="848">
        <v>5.82003439804762E-3</v>
      </c>
      <c r="D34" s="847">
        <v>-1949.1223600000001</v>
      </c>
      <c r="E34" s="848">
        <v>1.2518192360442701E-2</v>
      </c>
      <c r="F34" s="847">
        <v>-249.82858999999999</v>
      </c>
      <c r="G34" s="848">
        <v>3.2000691371518739E-3</v>
      </c>
      <c r="H34" s="847">
        <v>-5766.7685699999975</v>
      </c>
      <c r="I34" s="848">
        <v>2.0695364799327608E-2</v>
      </c>
      <c r="J34" s="847">
        <v>-8645.2623399999975</v>
      </c>
      <c r="K34" s="848">
        <v>8.908929250862261E-3</v>
      </c>
      <c r="L34" s="847">
        <v>-1757.8111100000003</v>
      </c>
      <c r="M34" s="848">
        <v>2.4703582177828718E-3</v>
      </c>
      <c r="N34" s="847">
        <v>-20798.580129999998</v>
      </c>
      <c r="O34" s="848">
        <v>7.963083030877503E-3</v>
      </c>
    </row>
    <row r="35" spans="1:15" ht="12.75" customHeight="1">
      <c r="A35" s="21" t="s">
        <v>392</v>
      </c>
      <c r="B35" s="76"/>
      <c r="D35" s="76"/>
      <c r="J35" s="76"/>
    </row>
    <row r="36" spans="1:15" ht="12.75" customHeight="1">
      <c r="A36" s="39" t="s">
        <v>443</v>
      </c>
    </row>
    <row r="37" spans="1:15" ht="12.75" customHeight="1">
      <c r="A37" s="271"/>
    </row>
    <row r="38" spans="1:15" ht="12.75" customHeight="1">
      <c r="A38" s="932"/>
    </row>
    <row r="39" spans="1:15" ht="12.75" customHeight="1"/>
    <row r="40" spans="1:15" ht="12.75" customHeight="1"/>
    <row r="41" spans="1:15" ht="12.75" customHeight="1">
      <c r="A41" s="141" t="s">
        <v>704</v>
      </c>
      <c r="H41" s="137" t="str">
        <f>O1</f>
        <v>Travanj 2024.</v>
      </c>
      <c r="I41" s="1093"/>
    </row>
    <row r="42" spans="1:15">
      <c r="A42" s="533" t="s">
        <v>705</v>
      </c>
      <c r="H42" s="527" t="str">
        <f>O2</f>
        <v>April 2024</v>
      </c>
      <c r="I42" s="539"/>
    </row>
    <row r="43" spans="1:15" ht="12.75" customHeight="1">
      <c r="H43"/>
      <c r="I43" s="197"/>
    </row>
    <row r="44" spans="1:15">
      <c r="H44" s="13" t="s">
        <v>1406</v>
      </c>
      <c r="I44" s="26"/>
    </row>
    <row r="45" spans="1:15" ht="22.5">
      <c r="A45" s="1233" t="s">
        <v>444</v>
      </c>
      <c r="B45" s="577" t="s">
        <v>414</v>
      </c>
      <c r="C45" s="577" t="s">
        <v>415</v>
      </c>
      <c r="D45" s="577" t="s">
        <v>416</v>
      </c>
      <c r="E45" s="577" t="s">
        <v>1524</v>
      </c>
      <c r="F45" s="1092" t="s">
        <v>417</v>
      </c>
      <c r="G45" s="1092" t="s">
        <v>446</v>
      </c>
      <c r="H45" s="1092" t="s">
        <v>419</v>
      </c>
      <c r="I45" s="1094"/>
    </row>
    <row r="46" spans="1:15" ht="22.5">
      <c r="A46" s="1233"/>
      <c r="B46" s="578" t="s">
        <v>445</v>
      </c>
      <c r="C46" s="578" t="s">
        <v>445</v>
      </c>
      <c r="D46" s="578" t="s">
        <v>445</v>
      </c>
      <c r="E46" s="578" t="s">
        <v>445</v>
      </c>
      <c r="F46" s="578" t="s">
        <v>445</v>
      </c>
      <c r="G46" s="578" t="s">
        <v>445</v>
      </c>
      <c r="H46" s="578" t="s">
        <v>445</v>
      </c>
      <c r="I46" s="1095"/>
    </row>
    <row r="47" spans="1:15" ht="22.5">
      <c r="A47" s="79" t="s">
        <v>447</v>
      </c>
      <c r="B47" s="438">
        <v>12419.47003</v>
      </c>
      <c r="C47" s="438">
        <v>4970.7356400000008</v>
      </c>
      <c r="D47" s="438">
        <v>1921.8957600000003</v>
      </c>
      <c r="E47" s="438">
        <v>76889.196779999998</v>
      </c>
      <c r="F47" s="438">
        <v>21693.59331</v>
      </c>
      <c r="G47" s="438">
        <v>3458.0052200000009</v>
      </c>
      <c r="H47" s="438">
        <f>SUM(B47:G47)</f>
        <v>121352.89674000001</v>
      </c>
      <c r="I47" s="1096"/>
    </row>
    <row r="48" spans="1:15" ht="22.5">
      <c r="A48" s="439" t="s">
        <v>448</v>
      </c>
      <c r="B48" s="438">
        <v>11359.852580000001</v>
      </c>
      <c r="C48" s="438">
        <v>3206.52711</v>
      </c>
      <c r="D48" s="438">
        <v>1679.7198100000001</v>
      </c>
      <c r="E48" s="438">
        <v>10315.12192</v>
      </c>
      <c r="F48" s="438">
        <v>30112.390359999998</v>
      </c>
      <c r="G48" s="438">
        <v>3889.4991</v>
      </c>
      <c r="H48" s="438">
        <f>SUM(B48:G48)</f>
        <v>60563.11088</v>
      </c>
      <c r="I48" s="1096"/>
    </row>
    <row r="49" spans="1:15" ht="21.75">
      <c r="A49" s="574" t="s">
        <v>449</v>
      </c>
      <c r="B49" s="579">
        <f>B47-B48</f>
        <v>1059.6174499999997</v>
      </c>
      <c r="C49" s="579">
        <f t="shared" ref="C49:D49" si="0">C47-C48</f>
        <v>1764.2085300000008</v>
      </c>
      <c r="D49" s="579">
        <f t="shared" si="0"/>
        <v>242.17595000000028</v>
      </c>
      <c r="E49" s="579">
        <f>E47-E48</f>
        <v>66574.074859999993</v>
      </c>
      <c r="F49" s="579">
        <f>F47-F48</f>
        <v>-8418.7970499999974</v>
      </c>
      <c r="G49" s="579">
        <f>G47-G48</f>
        <v>-431.49387999999908</v>
      </c>
      <c r="H49" s="579">
        <f>H47-H48</f>
        <v>60789.785860000011</v>
      </c>
      <c r="I49" s="1097"/>
    </row>
    <row r="50" spans="1:15" ht="12.75" customHeight="1">
      <c r="A50" s="21" t="s">
        <v>392</v>
      </c>
    </row>
    <row r="51" spans="1:15" ht="12.75" customHeight="1">
      <c r="A51" s="39" t="s">
        <v>443</v>
      </c>
    </row>
    <row r="52" spans="1:15" ht="12.75" customHeight="1"/>
    <row r="53" spans="1:15" ht="12.75" customHeight="1">
      <c r="A53" s="611" t="s">
        <v>81</v>
      </c>
    </row>
    <row r="54" spans="1:15" ht="12.75" customHeight="1"/>
    <row r="55" spans="1:15" ht="12.75" customHeight="1"/>
    <row r="56" spans="1:15" ht="12.75" customHeight="1">
      <c r="O56" s="34" t="s">
        <v>1046</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1"/>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706</v>
      </c>
      <c r="F1" s="270" t="s">
        <v>220</v>
      </c>
      <c r="G1" s="158" t="s">
        <v>1474</v>
      </c>
    </row>
    <row r="2" spans="1:8">
      <c r="A2" s="529" t="s">
        <v>707</v>
      </c>
      <c r="F2" s="530" t="s">
        <v>221</v>
      </c>
      <c r="G2" s="531" t="s">
        <v>1475</v>
      </c>
    </row>
    <row r="3" spans="1:8" ht="12.75" customHeight="1"/>
    <row r="4" spans="1:8" ht="12.75" customHeight="1">
      <c r="C4" s="186"/>
      <c r="G4" s="157" t="s">
        <v>1407</v>
      </c>
    </row>
    <row r="5" spans="1:8" ht="22.5" customHeight="1">
      <c r="A5" s="561" t="s">
        <v>397</v>
      </c>
      <c r="B5" s="561" t="s">
        <v>398</v>
      </c>
      <c r="C5" s="561" t="s">
        <v>388</v>
      </c>
      <c r="D5" s="561" t="s">
        <v>399</v>
      </c>
      <c r="E5" s="561"/>
      <c r="F5" s="561" t="s">
        <v>400</v>
      </c>
      <c r="G5" s="561" t="s">
        <v>401</v>
      </c>
    </row>
    <row r="6" spans="1:8" ht="12.75" customHeight="1">
      <c r="A6" s="112" t="s">
        <v>78</v>
      </c>
      <c r="B6" s="189">
        <v>47572962490</v>
      </c>
      <c r="C6" s="276" t="s">
        <v>147</v>
      </c>
      <c r="D6" s="112" t="s">
        <v>77</v>
      </c>
      <c r="E6" s="112"/>
      <c r="F6" s="114">
        <v>1582000.48</v>
      </c>
      <c r="G6" s="115">
        <v>21.484048992047494</v>
      </c>
      <c r="H6" s="285"/>
    </row>
    <row r="7" spans="1:8" ht="12.75" customHeight="1">
      <c r="A7" s="112" t="s">
        <v>1002</v>
      </c>
      <c r="B7" s="189">
        <v>97433886648</v>
      </c>
      <c r="C7" s="276" t="s">
        <v>149</v>
      </c>
      <c r="D7" s="112" t="s">
        <v>103</v>
      </c>
      <c r="E7" s="112"/>
      <c r="F7" s="114">
        <v>3769454.27</v>
      </c>
      <c r="G7" s="115">
        <v>90.923547960399191</v>
      </c>
      <c r="H7" s="285"/>
    </row>
    <row r="8" spans="1:8" ht="12.75" customHeight="1">
      <c r="A8" s="112" t="s">
        <v>815</v>
      </c>
      <c r="B8" s="189" t="s">
        <v>817</v>
      </c>
      <c r="C8" s="276" t="s">
        <v>818</v>
      </c>
      <c r="D8" s="133" t="s">
        <v>816</v>
      </c>
      <c r="E8" s="112"/>
      <c r="F8" s="114">
        <v>22425762.66</v>
      </c>
      <c r="G8" s="115">
        <v>20.377795224214001</v>
      </c>
      <c r="H8" s="285"/>
    </row>
    <row r="9" spans="1:8" ht="12.75" customHeight="1">
      <c r="A9" s="112" t="s">
        <v>1410</v>
      </c>
      <c r="B9" s="189" t="s">
        <v>1433</v>
      </c>
      <c r="C9" s="276" t="s">
        <v>1434</v>
      </c>
      <c r="D9" s="133" t="s">
        <v>172</v>
      </c>
      <c r="E9" s="133"/>
      <c r="F9" s="116">
        <v>3563219.15</v>
      </c>
      <c r="G9" s="115">
        <v>100.91384226250926</v>
      </c>
      <c r="H9" s="285"/>
    </row>
    <row r="10" spans="1:8" ht="12.75" customHeight="1">
      <c r="A10" s="112" t="s">
        <v>137</v>
      </c>
      <c r="B10" s="189">
        <v>57255663752</v>
      </c>
      <c r="C10" s="276" t="s">
        <v>148</v>
      </c>
      <c r="D10" s="133" t="s">
        <v>172</v>
      </c>
      <c r="E10" s="133"/>
      <c r="F10" s="116">
        <v>940161.35</v>
      </c>
      <c r="G10" s="115">
        <v>17.064061100663832</v>
      </c>
      <c r="H10" s="285"/>
    </row>
    <row r="11" spans="1:8" s="261" customFormat="1" ht="12.75" customHeight="1">
      <c r="A11" s="112" t="s">
        <v>995</v>
      </c>
      <c r="B11" s="189">
        <v>48815690681</v>
      </c>
      <c r="C11" s="276" t="s">
        <v>151</v>
      </c>
      <c r="D11" s="112" t="s">
        <v>112</v>
      </c>
      <c r="E11" s="133"/>
      <c r="F11" s="116">
        <v>271322.81</v>
      </c>
      <c r="G11" s="115">
        <v>76.582911631144924</v>
      </c>
      <c r="H11" s="285"/>
    </row>
    <row r="12" spans="1:8" ht="12.75" customHeight="1">
      <c r="A12" s="112" t="s">
        <v>173</v>
      </c>
      <c r="B12" s="189">
        <v>13264226136</v>
      </c>
      <c r="C12" s="276" t="s">
        <v>150</v>
      </c>
      <c r="D12" s="133" t="s">
        <v>112</v>
      </c>
      <c r="E12" s="133"/>
      <c r="F12" s="116">
        <v>5028019.9000000004</v>
      </c>
      <c r="G12" s="115">
        <v>1.0056039800000001</v>
      </c>
    </row>
    <row r="13" spans="1:8" ht="12.75" customHeight="1">
      <c r="A13" s="112" t="s">
        <v>1275</v>
      </c>
      <c r="B13" s="189" t="s">
        <v>196</v>
      </c>
      <c r="C13" s="277" t="s">
        <v>197</v>
      </c>
      <c r="D13" s="112" t="s">
        <v>112</v>
      </c>
      <c r="E13" s="112"/>
      <c r="F13" s="114">
        <v>7901131.3700000001</v>
      </c>
      <c r="G13" s="115">
        <v>1.0242560331137638</v>
      </c>
      <c r="H13" s="285"/>
    </row>
    <row r="14" spans="1:8" ht="12.75" customHeight="1">
      <c r="A14" s="112" t="s">
        <v>833</v>
      </c>
      <c r="B14" s="189">
        <v>75398635234</v>
      </c>
      <c r="C14" s="276" t="s">
        <v>819</v>
      </c>
      <c r="D14" s="112" t="s">
        <v>865</v>
      </c>
      <c r="E14" s="112"/>
      <c r="F14" s="117">
        <v>6826246.1299999999</v>
      </c>
      <c r="G14" s="118">
        <v>791.73206020542182</v>
      </c>
      <c r="H14" s="285"/>
    </row>
    <row r="15" spans="1:8" ht="18.75" customHeight="1">
      <c r="A15" s="567" t="s">
        <v>402</v>
      </c>
      <c r="B15" s="581"/>
      <c r="C15" s="582"/>
      <c r="D15" s="568"/>
      <c r="E15" s="568"/>
      <c r="F15" s="570">
        <f>SUM(F6:F14)</f>
        <v>52307318.119999997</v>
      </c>
      <c r="G15" s="583"/>
    </row>
    <row r="16" spans="1:8" s="261" customFormat="1">
      <c r="A16" s="272" t="s">
        <v>1519</v>
      </c>
    </row>
    <row r="17" spans="1:8" ht="12.75" customHeight="1">
      <c r="A17" s="21" t="s">
        <v>384</v>
      </c>
    </row>
    <row r="18" spans="1:8" ht="12.75" customHeight="1">
      <c r="A18" s="45" t="s">
        <v>403</v>
      </c>
    </row>
    <row r="19" spans="1:8" ht="12.75" customHeight="1">
      <c r="A19" s="272"/>
    </row>
    <row r="20" spans="1:8" ht="12.75" customHeight="1">
      <c r="A20" s="139" t="s">
        <v>708</v>
      </c>
      <c r="G20" s="158" t="s">
        <v>1474</v>
      </c>
    </row>
    <row r="21" spans="1:8" ht="12.75" customHeight="1">
      <c r="A21" s="529" t="s">
        <v>709</v>
      </c>
      <c r="G21" s="531" t="s">
        <v>1475</v>
      </c>
    </row>
    <row r="22" spans="1:8" ht="12.75" customHeight="1">
      <c r="A22" s="53"/>
    </row>
    <row r="23" spans="1:8" ht="12.75" customHeight="1">
      <c r="A23" s="53"/>
      <c r="G23" s="979" t="s">
        <v>1407</v>
      </c>
    </row>
    <row r="24" spans="1:8" ht="21.75">
      <c r="A24" s="561" t="s">
        <v>404</v>
      </c>
      <c r="B24" s="561" t="s">
        <v>398</v>
      </c>
      <c r="C24" s="561" t="s">
        <v>388</v>
      </c>
      <c r="D24" s="561" t="s">
        <v>399</v>
      </c>
      <c r="E24" s="561" t="s">
        <v>405</v>
      </c>
      <c r="F24" s="561" t="s">
        <v>400</v>
      </c>
      <c r="G24" s="561" t="s">
        <v>401</v>
      </c>
    </row>
    <row r="25" spans="1:8">
      <c r="A25" s="112" t="s">
        <v>200</v>
      </c>
      <c r="B25" s="189" t="s">
        <v>206</v>
      </c>
      <c r="C25" s="276" t="s">
        <v>207</v>
      </c>
      <c r="D25" s="112" t="s">
        <v>77</v>
      </c>
      <c r="E25" s="113"/>
      <c r="F25" s="116">
        <v>788164.36</v>
      </c>
      <c r="G25" s="115">
        <v>12.918932582771804</v>
      </c>
    </row>
    <row r="26" spans="1:8">
      <c r="A26" s="112" t="s">
        <v>201</v>
      </c>
      <c r="B26" s="189" t="s">
        <v>208</v>
      </c>
      <c r="C26" s="276" t="s">
        <v>209</v>
      </c>
      <c r="D26" s="112" t="s">
        <v>204</v>
      </c>
      <c r="E26" s="113"/>
      <c r="F26" s="116">
        <v>40647838.853399999</v>
      </c>
      <c r="G26" s="115">
        <v>118.57452286208125</v>
      </c>
    </row>
    <row r="27" spans="1:8">
      <c r="A27" s="112" t="s">
        <v>202</v>
      </c>
      <c r="B27" s="189" t="s">
        <v>210</v>
      </c>
      <c r="C27" s="276" t="s">
        <v>211</v>
      </c>
      <c r="D27" s="112" t="s">
        <v>204</v>
      </c>
      <c r="E27" s="113"/>
      <c r="F27" s="116">
        <v>1074351.2189</v>
      </c>
      <c r="G27" s="115">
        <v>118.08029940342341</v>
      </c>
    </row>
    <row r="28" spans="1:8">
      <c r="A28" s="112" t="s">
        <v>1126</v>
      </c>
      <c r="B28" s="189" t="s">
        <v>1270</v>
      </c>
      <c r="C28" s="276" t="s">
        <v>1271</v>
      </c>
      <c r="D28" s="112" t="s">
        <v>204</v>
      </c>
      <c r="E28" s="113"/>
      <c r="F28" s="116">
        <v>3473815.0082</v>
      </c>
      <c r="G28" s="115">
        <v>123.66635591437131</v>
      </c>
    </row>
    <row r="29" spans="1:8" s="261" customFormat="1">
      <c r="A29" s="112" t="s">
        <v>203</v>
      </c>
      <c r="B29" s="189" t="s">
        <v>212</v>
      </c>
      <c r="C29" s="276" t="s">
        <v>213</v>
      </c>
      <c r="D29" s="112" t="s">
        <v>204</v>
      </c>
      <c r="E29" s="113"/>
      <c r="F29" s="116">
        <v>1372232.4146</v>
      </c>
      <c r="G29" s="115">
        <v>20.131484013786018</v>
      </c>
    </row>
    <row r="30" spans="1:8" s="261" customFormat="1">
      <c r="A30" s="112" t="s">
        <v>1279</v>
      </c>
      <c r="B30" s="189" t="s">
        <v>1315</v>
      </c>
      <c r="C30" s="276" t="s">
        <v>1316</v>
      </c>
      <c r="D30" s="112" t="s">
        <v>1280</v>
      </c>
      <c r="E30" s="113"/>
      <c r="F30" s="116" t="s">
        <v>139</v>
      </c>
      <c r="G30" s="115" t="s">
        <v>139</v>
      </c>
    </row>
    <row r="31" spans="1:8" s="261" customFormat="1">
      <c r="A31" s="112" t="s">
        <v>1351</v>
      </c>
      <c r="B31" s="189" t="s">
        <v>1355</v>
      </c>
      <c r="C31" s="276" t="s">
        <v>1356</v>
      </c>
      <c r="D31" s="112" t="s">
        <v>1318</v>
      </c>
      <c r="E31" s="113"/>
      <c r="F31" s="116">
        <v>1564</v>
      </c>
      <c r="G31" s="115">
        <v>34.831488199831185</v>
      </c>
    </row>
    <row r="32" spans="1:8" s="261" customFormat="1">
      <c r="A32" s="112" t="s">
        <v>1352</v>
      </c>
      <c r="B32" s="189" t="s">
        <v>1357</v>
      </c>
      <c r="C32" s="276" t="s">
        <v>1358</v>
      </c>
      <c r="D32" s="112" t="s">
        <v>1318</v>
      </c>
      <c r="E32" s="113"/>
      <c r="F32" s="116">
        <v>1557.39</v>
      </c>
      <c r="G32" s="115">
        <v>34.684278393564639</v>
      </c>
      <c r="H32"/>
    </row>
    <row r="33" spans="1:8" s="1072" customFormat="1">
      <c r="A33" s="112" t="s">
        <v>1541</v>
      </c>
      <c r="B33" s="189" t="s">
        <v>1549</v>
      </c>
      <c r="C33" s="276" t="s">
        <v>1550</v>
      </c>
      <c r="D33" s="112" t="s">
        <v>140</v>
      </c>
      <c r="E33" s="113"/>
      <c r="F33" s="116">
        <v>530118.15</v>
      </c>
      <c r="G33" s="115">
        <v>103.76624311353685</v>
      </c>
    </row>
    <row r="34" spans="1:8" s="1072" customFormat="1">
      <c r="A34" s="112" t="s">
        <v>1542</v>
      </c>
      <c r="B34" s="189" t="s">
        <v>1551</v>
      </c>
      <c r="C34" s="276" t="s">
        <v>1552</v>
      </c>
      <c r="D34" s="112" t="s">
        <v>140</v>
      </c>
      <c r="E34" s="113"/>
      <c r="F34" s="116">
        <v>764479.86</v>
      </c>
      <c r="G34" s="115">
        <v>99.910599548394813</v>
      </c>
    </row>
    <row r="35" spans="1:8" ht="12.75" customHeight="1">
      <c r="A35" s="112" t="s">
        <v>175</v>
      </c>
      <c r="B35" s="189" t="s">
        <v>176</v>
      </c>
      <c r="C35" s="276" t="s">
        <v>177</v>
      </c>
      <c r="D35" s="112" t="s">
        <v>172</v>
      </c>
      <c r="E35" s="113" t="s">
        <v>114</v>
      </c>
      <c r="F35" s="116">
        <v>2168877.1982999998</v>
      </c>
      <c r="G35" s="115">
        <v>21.5183</v>
      </c>
    </row>
    <row r="36" spans="1:8" ht="12.75" customHeight="1">
      <c r="A36" s="112"/>
      <c r="B36" s="189"/>
      <c r="C36" s="276"/>
      <c r="D36" s="112"/>
      <c r="E36" s="113" t="s">
        <v>115</v>
      </c>
      <c r="F36" s="116">
        <v>4285768.2317000004</v>
      </c>
      <c r="G36" s="115">
        <v>20.078900000000001</v>
      </c>
    </row>
    <row r="37" spans="1:8" s="1072" customFormat="1" ht="12.75" customHeight="1">
      <c r="A37" s="112" t="s">
        <v>1480</v>
      </c>
      <c r="B37" s="189" t="s">
        <v>1553</v>
      </c>
      <c r="C37" s="276" t="s">
        <v>1554</v>
      </c>
      <c r="D37" s="112" t="s">
        <v>172</v>
      </c>
      <c r="E37" s="113"/>
      <c r="F37" s="116">
        <v>11194932.470000001</v>
      </c>
      <c r="G37" s="115">
        <v>103.37467131157828</v>
      </c>
    </row>
    <row r="38" spans="1:8" s="1072" customFormat="1" ht="12.75" customHeight="1">
      <c r="A38" s="112" t="s">
        <v>1543</v>
      </c>
      <c r="B38" s="189" t="s">
        <v>1555</v>
      </c>
      <c r="C38" s="276" t="s">
        <v>1556</v>
      </c>
      <c r="D38" s="112" t="s">
        <v>172</v>
      </c>
      <c r="E38" s="113"/>
      <c r="F38" s="116">
        <v>3519111.28</v>
      </c>
      <c r="G38" s="115">
        <v>98.119136542321144</v>
      </c>
    </row>
    <row r="39" spans="1:8" s="1072" customFormat="1" ht="12.75" customHeight="1">
      <c r="A39" s="112" t="s">
        <v>1544</v>
      </c>
      <c r="B39" s="189" t="s">
        <v>1557</v>
      </c>
      <c r="C39" s="276" t="s">
        <v>1558</v>
      </c>
      <c r="D39" s="112" t="s">
        <v>172</v>
      </c>
      <c r="E39" s="113"/>
      <c r="F39" s="116">
        <v>1118986.79</v>
      </c>
      <c r="G39" s="115">
        <v>109.70620058138108</v>
      </c>
    </row>
    <row r="40" spans="1:8" ht="12.75" customHeight="1">
      <c r="A40" s="133" t="s">
        <v>1265</v>
      </c>
      <c r="B40" s="189" t="s">
        <v>198</v>
      </c>
      <c r="C40" s="276" t="s">
        <v>199</v>
      </c>
      <c r="D40" s="133" t="s">
        <v>112</v>
      </c>
      <c r="E40" s="133"/>
      <c r="F40" s="116">
        <v>5804034.4500000002</v>
      </c>
      <c r="G40" s="115">
        <v>0.89438761137029887</v>
      </c>
    </row>
    <row r="41" spans="1:8" ht="12.75" customHeight="1">
      <c r="A41" s="112" t="s">
        <v>174</v>
      </c>
      <c r="B41" s="189" t="s">
        <v>168</v>
      </c>
      <c r="C41" s="276" t="s">
        <v>152</v>
      </c>
      <c r="D41" s="112" t="s">
        <v>112</v>
      </c>
      <c r="E41" s="112"/>
      <c r="F41" s="116">
        <v>3678490.41</v>
      </c>
      <c r="G41" s="115">
        <v>1.3277269953236641</v>
      </c>
    </row>
    <row r="42" spans="1:8" ht="12.75" customHeight="1">
      <c r="A42" s="112" t="s">
        <v>178</v>
      </c>
      <c r="B42" s="189" t="s">
        <v>179</v>
      </c>
      <c r="C42" s="276" t="s">
        <v>180</v>
      </c>
      <c r="D42" s="112" t="s">
        <v>112</v>
      </c>
      <c r="E42" s="112"/>
      <c r="F42" s="116">
        <v>21054663.390000001</v>
      </c>
      <c r="G42" s="115">
        <v>1.0406176644923721</v>
      </c>
      <c r="H42" s="283"/>
    </row>
    <row r="43" spans="1:8" ht="12.75" customHeight="1">
      <c r="A43" s="112" t="s">
        <v>866</v>
      </c>
      <c r="B43" s="189" t="s">
        <v>868</v>
      </c>
      <c r="C43" s="276" t="s">
        <v>869</v>
      </c>
      <c r="D43" s="112" t="s">
        <v>865</v>
      </c>
      <c r="E43" s="112"/>
      <c r="F43" s="116">
        <v>69773052.75</v>
      </c>
      <c r="G43" s="115">
        <v>22.427499428154803</v>
      </c>
      <c r="H43" s="283"/>
    </row>
    <row r="44" spans="1:8" ht="12.75" customHeight="1">
      <c r="A44" s="112" t="s">
        <v>864</v>
      </c>
      <c r="B44" s="189" t="s">
        <v>870</v>
      </c>
      <c r="C44" s="276" t="s">
        <v>871</v>
      </c>
      <c r="D44" s="112" t="s">
        <v>865</v>
      </c>
      <c r="E44" s="112"/>
      <c r="F44" s="114">
        <v>46803.38</v>
      </c>
      <c r="G44" s="115">
        <v>11.700844999999999</v>
      </c>
      <c r="H44" s="282"/>
    </row>
    <row r="45" spans="1:8" ht="12.75" customHeight="1">
      <c r="A45" s="112" t="s">
        <v>867</v>
      </c>
      <c r="B45" s="189" t="s">
        <v>872</v>
      </c>
      <c r="C45" s="276" t="s">
        <v>873</v>
      </c>
      <c r="D45" s="112" t="s">
        <v>865</v>
      </c>
      <c r="E45" s="112"/>
      <c r="F45" s="114">
        <v>409782.98</v>
      </c>
      <c r="G45" s="115">
        <v>12.637402418309021</v>
      </c>
      <c r="H45" s="282"/>
    </row>
    <row r="46" spans="1:8" s="1072" customFormat="1" ht="12.75" customHeight="1">
      <c r="A46" s="112" t="s">
        <v>1478</v>
      </c>
      <c r="B46" s="189" t="s">
        <v>1559</v>
      </c>
      <c r="C46" s="276" t="s">
        <v>1560</v>
      </c>
      <c r="D46" s="112" t="s">
        <v>1479</v>
      </c>
      <c r="E46" s="112"/>
      <c r="F46" s="114">
        <v>4420780.96</v>
      </c>
      <c r="G46" s="115">
        <v>103.79709989494185</v>
      </c>
      <c r="H46" s="282"/>
    </row>
    <row r="47" spans="1:8" s="261" customFormat="1" ht="12.75" customHeight="1">
      <c r="A47" s="112" t="s">
        <v>205</v>
      </c>
      <c r="B47" s="189" t="s">
        <v>215</v>
      </c>
      <c r="C47" s="276" t="s">
        <v>214</v>
      </c>
      <c r="D47" s="112" t="s">
        <v>223</v>
      </c>
      <c r="E47" s="112"/>
      <c r="F47" s="114">
        <v>1434205.2</v>
      </c>
      <c r="G47" s="115">
        <v>148.31508541473269</v>
      </c>
      <c r="H47" s="282"/>
    </row>
    <row r="48" spans="1:8" s="1072" customFormat="1" ht="12.75" customHeight="1">
      <c r="A48" s="112" t="s">
        <v>1481</v>
      </c>
      <c r="B48" s="189" t="s">
        <v>1561</v>
      </c>
      <c r="C48" s="276" t="s">
        <v>1562</v>
      </c>
      <c r="D48" s="112" t="s">
        <v>223</v>
      </c>
      <c r="E48" s="112"/>
      <c r="F48" s="114">
        <v>445621.27</v>
      </c>
      <c r="G48" s="115">
        <v>89.061303689326309</v>
      </c>
      <c r="H48" s="282"/>
    </row>
    <row r="49" spans="1:8" s="261" customFormat="1" ht="12.75" customHeight="1">
      <c r="A49" s="112" t="s">
        <v>222</v>
      </c>
      <c r="B49" s="189">
        <v>34988643147</v>
      </c>
      <c r="C49" s="276" t="s">
        <v>153</v>
      </c>
      <c r="D49" s="133" t="s">
        <v>223</v>
      </c>
      <c r="E49" s="112"/>
      <c r="F49" s="114">
        <v>7177072.25</v>
      </c>
      <c r="G49" s="115">
        <v>291.93662838350411</v>
      </c>
      <c r="H49" s="282"/>
    </row>
    <row r="50" spans="1:8" s="1072" customFormat="1" ht="12.75" customHeight="1">
      <c r="A50" s="112" t="s">
        <v>1545</v>
      </c>
      <c r="B50" s="189" t="s">
        <v>1563</v>
      </c>
      <c r="C50" s="276" t="s">
        <v>1564</v>
      </c>
      <c r="D50" s="133" t="s">
        <v>223</v>
      </c>
      <c r="E50" s="113" t="s">
        <v>114</v>
      </c>
      <c r="F50" s="114">
        <v>2391785.523</v>
      </c>
      <c r="G50" s="115">
        <v>99.657700000000006</v>
      </c>
      <c r="H50" s="282"/>
    </row>
    <row r="51" spans="1:8" s="1072" customFormat="1" ht="12.75" customHeight="1">
      <c r="A51" s="112"/>
      <c r="B51" s="189"/>
      <c r="C51" s="276"/>
      <c r="D51" s="133"/>
      <c r="E51" s="113" t="s">
        <v>115</v>
      </c>
      <c r="F51" s="114">
        <v>1727367.4384000001</v>
      </c>
      <c r="G51" s="115">
        <v>99.657700000000006</v>
      </c>
      <c r="H51" s="282"/>
    </row>
    <row r="52" spans="1:8" s="1072" customFormat="1" ht="12.75" customHeight="1">
      <c r="A52" s="112"/>
      <c r="B52" s="189"/>
      <c r="C52" s="276"/>
      <c r="D52" s="133"/>
      <c r="E52" s="113" t="s">
        <v>116</v>
      </c>
      <c r="F52" s="114">
        <v>199315.45860000001</v>
      </c>
      <c r="G52" s="115">
        <v>99.657700000000006</v>
      </c>
      <c r="H52" s="282"/>
    </row>
    <row r="53" spans="1:8" s="1072" customFormat="1" ht="12.75" customHeight="1">
      <c r="A53" s="112" t="s">
        <v>1546</v>
      </c>
      <c r="B53" s="189" t="s">
        <v>1565</v>
      </c>
      <c r="C53" s="276" t="s">
        <v>1566</v>
      </c>
      <c r="D53" s="133" t="s">
        <v>223</v>
      </c>
      <c r="E53" s="113"/>
      <c r="F53" s="114">
        <v>54511.77</v>
      </c>
      <c r="G53" s="115">
        <v>99.112309090909079</v>
      </c>
      <c r="H53" s="282"/>
    </row>
    <row r="54" spans="1:8" s="261" customFormat="1" ht="12.75" customHeight="1">
      <c r="A54" s="112" t="s">
        <v>1001</v>
      </c>
      <c r="B54" s="189" t="s">
        <v>1122</v>
      </c>
      <c r="C54" s="276" t="s">
        <v>1121</v>
      </c>
      <c r="D54" s="133" t="s">
        <v>1127</v>
      </c>
      <c r="E54" s="112"/>
      <c r="F54" s="114">
        <v>311910.93</v>
      </c>
      <c r="G54" s="115">
        <v>309.48604494068076</v>
      </c>
      <c r="H54" s="271"/>
    </row>
    <row r="55" spans="1:8" ht="18.75" customHeight="1">
      <c r="A55" s="567" t="s">
        <v>406</v>
      </c>
      <c r="B55" s="581"/>
      <c r="C55" s="582"/>
      <c r="D55" s="568"/>
      <c r="E55" s="568"/>
      <c r="F55" s="570">
        <f>SUM(F25:F54)</f>
        <v>189871195.38510001</v>
      </c>
      <c r="G55" s="583"/>
    </row>
    <row r="56" spans="1:8" ht="12.75" customHeight="1">
      <c r="A56" s="21" t="s">
        <v>384</v>
      </c>
    </row>
    <row r="57" spans="1:8" ht="12.75" customHeight="1">
      <c r="A57" s="45" t="s">
        <v>407</v>
      </c>
    </row>
    <row r="58" spans="1:8" ht="12.75" customHeight="1">
      <c r="A58" s="272" t="s">
        <v>408</v>
      </c>
    </row>
    <row r="59" spans="1:8" ht="12.75" customHeight="1">
      <c r="A59" s="272" t="s">
        <v>1547</v>
      </c>
    </row>
    <row r="60" spans="1:8" s="261" customFormat="1" ht="12.75" customHeight="1">
      <c r="A60" s="1100" t="s">
        <v>1548</v>
      </c>
      <c r="C60" s="272"/>
    </row>
    <row r="61" spans="1:8" s="1072" customFormat="1" ht="12.75" customHeight="1">
      <c r="A61" s="272"/>
      <c r="C61" s="272"/>
    </row>
    <row r="62" spans="1:8" ht="12.75" customHeight="1">
      <c r="A62" s="139" t="s">
        <v>710</v>
      </c>
      <c r="G62" s="158" t="s">
        <v>1474</v>
      </c>
    </row>
    <row r="63" spans="1:8" ht="12.75" customHeight="1">
      <c r="A63" s="529" t="s">
        <v>811</v>
      </c>
      <c r="G63" s="531" t="s">
        <v>1475</v>
      </c>
    </row>
    <row r="64" spans="1:8" ht="12.75" customHeight="1">
      <c r="A64" s="68"/>
    </row>
    <row r="65" spans="1:7" ht="12.75" customHeight="1">
      <c r="A65" s="45"/>
      <c r="G65" s="979" t="s">
        <v>1407</v>
      </c>
    </row>
    <row r="66" spans="1:7" ht="47.25" customHeight="1">
      <c r="A66" s="584" t="s">
        <v>409</v>
      </c>
      <c r="B66" s="561" t="s">
        <v>387</v>
      </c>
      <c r="C66" s="561" t="s">
        <v>388</v>
      </c>
      <c r="D66" s="584" t="s">
        <v>389</v>
      </c>
      <c r="E66" s="584"/>
      <c r="F66" s="584" t="s">
        <v>390</v>
      </c>
      <c r="G66" s="584" t="s">
        <v>391</v>
      </c>
    </row>
    <row r="67" spans="1:7">
      <c r="A67" s="119" t="s">
        <v>146</v>
      </c>
      <c r="B67" s="112">
        <v>8269700991</v>
      </c>
      <c r="C67" s="276" t="s">
        <v>158</v>
      </c>
      <c r="D67" s="119" t="s">
        <v>816</v>
      </c>
      <c r="E67" s="119"/>
      <c r="F67" s="120">
        <v>244408054.68000001</v>
      </c>
      <c r="G67" s="115">
        <v>63.556882362012125</v>
      </c>
    </row>
    <row r="68" spans="1:7">
      <c r="A68" s="21" t="s">
        <v>304</v>
      </c>
      <c r="G68" s="220"/>
    </row>
    <row r="69" spans="1:7">
      <c r="A69" s="154" t="s">
        <v>410</v>
      </c>
    </row>
    <row r="70" spans="1:7" ht="12.75" customHeight="1">
      <c r="A70" s="160" t="s">
        <v>107</v>
      </c>
      <c r="B70" s="181"/>
      <c r="C70" s="181"/>
      <c r="D70" s="181"/>
      <c r="E70" s="219"/>
      <c r="F70" s="181"/>
      <c r="G70" s="181"/>
    </row>
    <row r="71" spans="1:7" ht="21.75" customHeight="1">
      <c r="A71" s="1237" t="s">
        <v>108</v>
      </c>
      <c r="B71" s="1237"/>
      <c r="C71" s="1237"/>
      <c r="D71" s="1237"/>
      <c r="E71" s="1237"/>
      <c r="F71" s="1237"/>
      <c r="G71" s="1237"/>
    </row>
    <row r="72" spans="1:7" ht="12.75" customHeight="1">
      <c r="A72" s="53"/>
    </row>
    <row r="73" spans="1:7" ht="12.75" customHeight="1">
      <c r="A73" s="145" t="s">
        <v>711</v>
      </c>
      <c r="F73" s="146"/>
      <c r="G73" s="158" t="s">
        <v>1474</v>
      </c>
    </row>
    <row r="74" spans="1:7" ht="12.75" customHeight="1">
      <c r="A74" s="532" t="s">
        <v>1345</v>
      </c>
      <c r="F74" s="54"/>
      <c r="G74" s="531" t="s">
        <v>1475</v>
      </c>
    </row>
    <row r="75" spans="1:7" ht="12.75" customHeight="1"/>
    <row r="76" spans="1:7" ht="12.75" customHeight="1">
      <c r="G76" s="979" t="s">
        <v>1407</v>
      </c>
    </row>
    <row r="77" spans="1:7" ht="35.25" customHeight="1">
      <c r="A77" s="584" t="s">
        <v>807</v>
      </c>
      <c r="B77" s="561" t="s">
        <v>398</v>
      </c>
      <c r="C77" s="561" t="s">
        <v>388</v>
      </c>
      <c r="D77" s="584" t="s">
        <v>389</v>
      </c>
      <c r="E77" s="584"/>
      <c r="F77" s="584" t="s">
        <v>390</v>
      </c>
      <c r="G77" s="561" t="s">
        <v>401</v>
      </c>
    </row>
    <row r="78" spans="1:7" s="261" customFormat="1">
      <c r="A78" s="123" t="s">
        <v>1349</v>
      </c>
      <c r="B78" s="189" t="s">
        <v>1353</v>
      </c>
      <c r="C78" s="278" t="s">
        <v>1354</v>
      </c>
      <c r="D78" s="123" t="s">
        <v>1350</v>
      </c>
      <c r="E78" s="123"/>
      <c r="F78" s="124">
        <v>15433174.32</v>
      </c>
      <c r="G78" s="125">
        <v>4.6921356804266547E-2</v>
      </c>
    </row>
    <row r="79" spans="1:7" ht="12.75" customHeight="1">
      <c r="A79" s="123" t="s">
        <v>1281</v>
      </c>
      <c r="B79" s="189" t="s">
        <v>1346</v>
      </c>
      <c r="C79" s="278" t="s">
        <v>1347</v>
      </c>
      <c r="D79" s="123" t="s">
        <v>1282</v>
      </c>
      <c r="E79" s="123"/>
      <c r="F79" s="124">
        <v>15467811.67</v>
      </c>
      <c r="G79" s="125">
        <v>74.168098033766171</v>
      </c>
    </row>
    <row r="80" spans="1:7" s="261" customFormat="1" ht="12.75" customHeight="1">
      <c r="A80" s="567" t="s">
        <v>406</v>
      </c>
      <c r="B80" s="581"/>
      <c r="C80" s="582"/>
      <c r="D80" s="581"/>
      <c r="E80" s="581"/>
      <c r="F80" s="585">
        <f>SUM(F76:F79)</f>
        <v>30900985.990000002</v>
      </c>
      <c r="G80" s="586"/>
    </row>
    <row r="81" spans="1:7" ht="12.75" customHeight="1">
      <c r="A81" s="40" t="s">
        <v>411</v>
      </c>
    </row>
    <row r="82" spans="1:7" ht="12.75" customHeight="1">
      <c r="A82" s="45" t="s">
        <v>407</v>
      </c>
    </row>
    <row r="83" spans="1:7" ht="12.75" customHeight="1"/>
    <row r="84" spans="1:7" ht="12.75" customHeight="1">
      <c r="A84" s="145" t="s">
        <v>809</v>
      </c>
      <c r="F84" s="146"/>
      <c r="G84" s="158" t="s">
        <v>1371</v>
      </c>
    </row>
    <row r="85" spans="1:7" ht="12.75" customHeight="1">
      <c r="A85" s="532" t="s">
        <v>810</v>
      </c>
      <c r="F85" s="54"/>
      <c r="G85" s="531" t="s">
        <v>1372</v>
      </c>
    </row>
    <row r="86" spans="1:7" ht="12.75" customHeight="1">
      <c r="A86" s="159"/>
    </row>
    <row r="87" spans="1:7" ht="12.75" customHeight="1">
      <c r="G87" s="979" t="s">
        <v>1407</v>
      </c>
    </row>
    <row r="88" spans="1:7" ht="21.75">
      <c r="A88" s="584" t="s">
        <v>412</v>
      </c>
      <c r="B88" s="561" t="s">
        <v>398</v>
      </c>
      <c r="C88" s="561" t="s">
        <v>388</v>
      </c>
      <c r="D88" s="584" t="s">
        <v>389</v>
      </c>
      <c r="E88" s="584"/>
      <c r="F88" s="584" t="s">
        <v>390</v>
      </c>
      <c r="G88" s="561" t="s">
        <v>401</v>
      </c>
    </row>
    <row r="89" spans="1:7" ht="12.75" customHeight="1">
      <c r="A89" s="123" t="s">
        <v>1284</v>
      </c>
      <c r="B89" s="189">
        <v>61196386099</v>
      </c>
      <c r="C89" s="278" t="s">
        <v>155</v>
      </c>
      <c r="D89" s="123"/>
      <c r="E89" s="123"/>
      <c r="F89" s="958" t="s">
        <v>139</v>
      </c>
      <c r="G89" s="959" t="s">
        <v>139</v>
      </c>
    </row>
    <row r="90" spans="1:7" ht="12.75" customHeight="1">
      <c r="A90" s="279" t="s">
        <v>836</v>
      </c>
      <c r="B90" s="189">
        <v>37735093339</v>
      </c>
      <c r="C90" s="278" t="s">
        <v>154</v>
      </c>
      <c r="D90" s="123" t="s">
        <v>1282</v>
      </c>
      <c r="E90" s="123"/>
      <c r="F90" s="769">
        <v>5632799.3032052554</v>
      </c>
      <c r="G90" s="770">
        <v>0.35399975043008575</v>
      </c>
    </row>
    <row r="91" spans="1:7" ht="18.75" customHeight="1">
      <c r="A91" s="567" t="s">
        <v>406</v>
      </c>
      <c r="B91" s="581"/>
      <c r="C91" s="582"/>
      <c r="D91" s="581"/>
      <c r="E91" s="581"/>
      <c r="F91" s="585">
        <f>SUM(F89:F90)</f>
        <v>5632799.3032052554</v>
      </c>
      <c r="G91" s="586"/>
    </row>
    <row r="92" spans="1:7" s="261" customFormat="1">
      <c r="A92" s="272" t="s">
        <v>1283</v>
      </c>
    </row>
    <row r="93" spans="1:7" ht="12.75" customHeight="1">
      <c r="A93" s="40" t="s">
        <v>411</v>
      </c>
    </row>
    <row r="94" spans="1:7" ht="12.75" customHeight="1">
      <c r="A94" s="45" t="s">
        <v>407</v>
      </c>
      <c r="F94" s="132"/>
    </row>
    <row r="95" spans="1:7" ht="12.75" customHeight="1">
      <c r="A95" s="528" t="s">
        <v>165</v>
      </c>
      <c r="D95" s="44"/>
    </row>
    <row r="96" spans="1:7">
      <c r="A96" s="160" t="s">
        <v>106</v>
      </c>
    </row>
    <row r="97" spans="1:7" ht="21" customHeight="1">
      <c r="A97" s="1238" t="s">
        <v>105</v>
      </c>
      <c r="B97" s="1238"/>
      <c r="C97" s="1238"/>
      <c r="D97" s="1238"/>
      <c r="E97" s="1238"/>
      <c r="F97" s="1238"/>
      <c r="G97" s="1238"/>
    </row>
    <row r="98" spans="1:7" ht="12.75" customHeight="1">
      <c r="A98" s="161"/>
      <c r="D98" s="44"/>
      <c r="F98" s="132"/>
    </row>
    <row r="99" spans="1:7" ht="12.75" customHeight="1">
      <c r="A99" s="611" t="s">
        <v>81</v>
      </c>
      <c r="D99" s="44"/>
    </row>
    <row r="100" spans="1:7" ht="12.75" customHeight="1">
      <c r="D100" s="44"/>
      <c r="G100" s="34" t="s">
        <v>802</v>
      </c>
    </row>
    <row r="101" spans="1:7" ht="12.75" customHeight="1">
      <c r="D101" s="44"/>
    </row>
    <row r="102" spans="1:7" ht="12.75" customHeight="1">
      <c r="A102" s="162"/>
      <c r="F102" s="132"/>
    </row>
    <row r="103" spans="1:7" ht="12.75" customHeight="1">
      <c r="A103" s="160"/>
      <c r="D103" s="44"/>
    </row>
    <row r="104" spans="1:7" ht="12.75" customHeight="1">
      <c r="A104" s="160"/>
      <c r="F104" s="132"/>
    </row>
    <row r="105" spans="1:7" ht="12.75" customHeight="1">
      <c r="A105" s="160"/>
    </row>
    <row r="106" spans="1:7" ht="12.75" customHeight="1">
      <c r="A106" s="161"/>
      <c r="F106" s="44"/>
    </row>
    <row r="107" spans="1:7" ht="12.75" customHeight="1">
      <c r="A107" s="161"/>
    </row>
    <row r="108" spans="1:7" ht="12.75" customHeight="1">
      <c r="A108" s="161"/>
    </row>
    <row r="109" spans="1:7" ht="12.75" customHeight="1">
      <c r="A109" s="161"/>
    </row>
    <row r="110" spans="1:7" ht="12.75" customHeight="1"/>
    <row r="111" spans="1:7" ht="12.75" customHeight="1"/>
  </sheetData>
  <sortState xmlns:xlrd2="http://schemas.microsoft.com/office/spreadsheetml/2017/richdata2" ref="A6:D18">
    <sortCondition ref="D6"/>
  </sortState>
  <mergeCells count="2">
    <mergeCell ref="A71:G71"/>
    <mergeCell ref="A97:G97"/>
  </mergeCells>
  <hyperlinks>
    <hyperlink ref="A99" location="'2 Sadržaj'!A1" display="Sadržaj / Contents" xr:uid="{00000000-0004-0000-1900-000000000000}"/>
  </hyperlinks>
  <pageMargins left="0.7" right="0.7" top="0.75" bottom="0.75" header="0.3" footer="0.3"/>
  <pageSetup paperSize="9" scale="53" orientation="portrait" r:id="rId1"/>
  <ignoredErrors>
    <ignoredError sqref="B54 B79:C79 B78 B35:B36 B8:B13 B25:B30 B31:B32 B49 B47 B40:B45 B37:B39 B46 B48 B50:B5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713</v>
      </c>
      <c r="G1" s="143" t="str">
        <f>Naslovnica!A20</f>
        <v>Travanj 2024.</v>
      </c>
      <c r="K1" s="261"/>
    </row>
    <row r="2" spans="1:11" ht="12.75" customHeight="1">
      <c r="A2" s="525" t="s">
        <v>714</v>
      </c>
      <c r="G2" s="526" t="str">
        <f>Naslovnica!A24</f>
        <v>April 2024</v>
      </c>
    </row>
    <row r="3" spans="1:11" ht="12.75" customHeight="1"/>
    <row r="4" spans="1:11" ht="12.75" customHeight="1">
      <c r="G4" s="13" t="s">
        <v>1407</v>
      </c>
    </row>
    <row r="5" spans="1:11" ht="33">
      <c r="A5" s="584" t="s">
        <v>386</v>
      </c>
      <c r="B5" s="561" t="s">
        <v>387</v>
      </c>
      <c r="C5" s="561" t="s">
        <v>388</v>
      </c>
      <c r="D5" s="584" t="s">
        <v>389</v>
      </c>
      <c r="E5" s="584" t="s">
        <v>141</v>
      </c>
      <c r="F5" s="584" t="s">
        <v>390</v>
      </c>
      <c r="G5" s="561" t="s">
        <v>401</v>
      </c>
    </row>
    <row r="6" spans="1:11">
      <c r="A6" s="119" t="s">
        <v>1327</v>
      </c>
      <c r="B6" s="189" t="s">
        <v>1004</v>
      </c>
      <c r="C6" s="113" t="s">
        <v>1009</v>
      </c>
      <c r="D6" s="119" t="s">
        <v>1318</v>
      </c>
      <c r="E6" s="1081"/>
      <c r="F6" s="120">
        <v>55439.93</v>
      </c>
      <c r="G6" s="165">
        <v>18.947500000000002</v>
      </c>
    </row>
    <row r="7" spans="1:11">
      <c r="A7" s="119" t="s">
        <v>1425</v>
      </c>
      <c r="B7" s="189" t="s">
        <v>1539</v>
      </c>
      <c r="C7" s="113" t="s">
        <v>1540</v>
      </c>
      <c r="D7" s="119" t="s">
        <v>112</v>
      </c>
      <c r="E7" s="1081" t="s">
        <v>114</v>
      </c>
      <c r="F7" s="120">
        <v>2738343.41</v>
      </c>
      <c r="G7" s="165">
        <v>95.372900000000001</v>
      </c>
    </row>
    <row r="8" spans="1:11">
      <c r="A8" s="119"/>
      <c r="B8" s="189"/>
      <c r="C8" s="113"/>
      <c r="D8" s="119"/>
      <c r="E8" s="1081" t="s">
        <v>115</v>
      </c>
      <c r="F8" s="120">
        <v>42794.51</v>
      </c>
      <c r="G8" s="165">
        <v>94.105599999999995</v>
      </c>
    </row>
    <row r="9" spans="1:11">
      <c r="A9" s="119"/>
      <c r="B9" s="189"/>
      <c r="C9" s="113"/>
      <c r="D9" s="119"/>
      <c r="E9" s="1081" t="s">
        <v>116</v>
      </c>
      <c r="F9" s="120">
        <v>347886.92</v>
      </c>
      <c r="G9" s="165">
        <v>95.895899999999997</v>
      </c>
    </row>
    <row r="10" spans="1:11">
      <c r="A10" s="119"/>
      <c r="B10" s="189"/>
      <c r="C10" s="113"/>
      <c r="D10" s="119"/>
      <c r="E10" s="1081" t="s">
        <v>1129</v>
      </c>
      <c r="F10" s="120">
        <v>42830.29</v>
      </c>
      <c r="G10" s="165">
        <v>96.554599999999994</v>
      </c>
    </row>
    <row r="11" spans="1:11">
      <c r="A11" s="567" t="s">
        <v>383</v>
      </c>
      <c r="B11" s="580"/>
      <c r="C11" s="580"/>
      <c r="D11" s="587"/>
      <c r="E11" s="587"/>
      <c r="F11" s="588">
        <f>SUM(F6:F10)</f>
        <v>3227295.06</v>
      </c>
      <c r="G11" s="589"/>
    </row>
    <row r="12" spans="1:11" ht="12.75" customHeight="1">
      <c r="A12" s="21" t="s">
        <v>392</v>
      </c>
    </row>
    <row r="13" spans="1:11" ht="12.75" customHeight="1">
      <c r="A13" s="21"/>
    </row>
    <row r="14" spans="1:11" ht="12.75" customHeight="1">
      <c r="A14" s="21"/>
    </row>
    <row r="15" spans="1:11" ht="12.75" customHeight="1">
      <c r="A15" s="141" t="s">
        <v>715</v>
      </c>
      <c r="G15" s="143" t="s">
        <v>1606</v>
      </c>
    </row>
    <row r="16" spans="1:11" ht="12.75" customHeight="1">
      <c r="A16" s="525" t="s">
        <v>716</v>
      </c>
      <c r="G16" s="526" t="s">
        <v>1607</v>
      </c>
    </row>
    <row r="17" spans="1:7" ht="12.75" customHeight="1"/>
    <row r="18" spans="1:7" ht="12.75" customHeight="1">
      <c r="G18" s="13" t="s">
        <v>1407</v>
      </c>
    </row>
    <row r="19" spans="1:7" ht="54.75">
      <c r="A19" s="584" t="s">
        <v>393</v>
      </c>
      <c r="B19" s="561" t="s">
        <v>387</v>
      </c>
      <c r="C19" s="561" t="s">
        <v>388</v>
      </c>
      <c r="D19" s="584" t="s">
        <v>389</v>
      </c>
      <c r="E19" s="584"/>
      <c r="F19" s="584" t="s">
        <v>390</v>
      </c>
      <c r="G19" s="584" t="s">
        <v>391</v>
      </c>
    </row>
    <row r="20" spans="1:7" ht="12.75" customHeight="1">
      <c r="A20" s="119" t="s">
        <v>138</v>
      </c>
      <c r="B20" s="189">
        <v>75111210338</v>
      </c>
      <c r="C20" s="276" t="s">
        <v>157</v>
      </c>
      <c r="D20" s="274" t="s">
        <v>140</v>
      </c>
      <c r="E20" s="274"/>
      <c r="F20" s="120">
        <v>7083020.8499999996</v>
      </c>
      <c r="G20" s="165">
        <v>13.998100000000001</v>
      </c>
    </row>
    <row r="21" spans="1:7" ht="12.75" customHeight="1">
      <c r="A21" s="279" t="s">
        <v>1536</v>
      </c>
      <c r="B21" s="189" t="s">
        <v>167</v>
      </c>
      <c r="C21" s="276" t="s">
        <v>156</v>
      </c>
      <c r="D21" s="119" t="s">
        <v>172</v>
      </c>
      <c r="E21" s="119"/>
      <c r="F21" s="120">
        <v>14352548.65</v>
      </c>
      <c r="G21" s="165">
        <v>4.7178000000000004</v>
      </c>
    </row>
    <row r="22" spans="1:7">
      <c r="A22" s="567" t="s">
        <v>383</v>
      </c>
      <c r="B22" s="580"/>
      <c r="C22" s="580"/>
      <c r="D22" s="587"/>
      <c r="E22" s="587"/>
      <c r="F22" s="588">
        <f>SUM(F20:F21)</f>
        <v>21435569.5</v>
      </c>
      <c r="G22" s="589"/>
    </row>
    <row r="23" spans="1:7" ht="12.75" customHeight="1">
      <c r="A23" s="21" t="s">
        <v>394</v>
      </c>
    </row>
    <row r="24" spans="1:7" ht="12.75" customHeight="1">
      <c r="A24" s="56" t="s">
        <v>1537</v>
      </c>
    </row>
    <row r="25" spans="1:7" ht="12.75" customHeight="1">
      <c r="A25" s="1099" t="s">
        <v>1538</v>
      </c>
    </row>
    <row r="26" spans="1:7" ht="12.75" customHeight="1"/>
    <row r="27" spans="1:7" ht="12.75" customHeight="1">
      <c r="A27" s="142" t="s">
        <v>717</v>
      </c>
      <c r="G27" s="143" t="s">
        <v>1606</v>
      </c>
    </row>
    <row r="28" spans="1:7" ht="12.75" customHeight="1">
      <c r="A28" s="523" t="s">
        <v>718</v>
      </c>
      <c r="G28" s="526" t="s">
        <v>1607</v>
      </c>
    </row>
    <row r="29" spans="1:7" ht="12.75" customHeight="1"/>
    <row r="30" spans="1:7" ht="12.75" customHeight="1">
      <c r="G30" s="13" t="s">
        <v>1407</v>
      </c>
    </row>
    <row r="31" spans="1:7" ht="54.75">
      <c r="A31" s="584" t="s">
        <v>393</v>
      </c>
      <c r="B31" s="561" t="s">
        <v>387</v>
      </c>
      <c r="C31" s="561" t="s">
        <v>388</v>
      </c>
      <c r="D31" s="584" t="s">
        <v>389</v>
      </c>
      <c r="E31" s="584"/>
      <c r="F31" s="584" t="s">
        <v>390</v>
      </c>
      <c r="G31" s="584" t="s">
        <v>391</v>
      </c>
    </row>
    <row r="32" spans="1:7" ht="12.75" customHeight="1">
      <c r="A32" s="119" t="s">
        <v>832</v>
      </c>
      <c r="B32" s="189">
        <v>56903349567</v>
      </c>
      <c r="C32" s="276" t="s">
        <v>159</v>
      </c>
      <c r="D32" s="279" t="s">
        <v>883</v>
      </c>
      <c r="E32" s="279"/>
      <c r="F32" s="120" t="s">
        <v>139</v>
      </c>
      <c r="G32" s="165" t="s">
        <v>139</v>
      </c>
    </row>
    <row r="33" spans="1:7" ht="12.75" customHeight="1">
      <c r="A33" s="768" t="s">
        <v>834</v>
      </c>
    </row>
    <row r="34" spans="1:7" ht="12.75" customHeight="1">
      <c r="A34" s="21" t="s">
        <v>392</v>
      </c>
    </row>
    <row r="35" spans="1:7" ht="19.5" customHeight="1">
      <c r="A35" s="1239" t="s">
        <v>107</v>
      </c>
      <c r="B35" s="1239"/>
      <c r="C35" s="1239"/>
      <c r="D35" s="1239"/>
      <c r="E35" s="1080"/>
    </row>
    <row r="36" spans="1:7" ht="21.75" customHeight="1">
      <c r="A36" s="1237" t="s">
        <v>108</v>
      </c>
      <c r="B36" s="1237"/>
      <c r="C36" s="1237"/>
      <c r="D36" s="1237"/>
      <c r="E36" s="1079"/>
      <c r="F36" s="53"/>
      <c r="G36" s="53"/>
    </row>
    <row r="37" spans="1:7" ht="12.75" customHeight="1">
      <c r="A37" s="768"/>
    </row>
    <row r="38" spans="1:7" ht="12.75" customHeight="1"/>
    <row r="39" spans="1:7" ht="12.75" customHeight="1">
      <c r="A39" s="144" t="s">
        <v>719</v>
      </c>
      <c r="G39" s="137" t="str">
        <f>Naslovnica!A20</f>
        <v>Travanj 2024.</v>
      </c>
    </row>
    <row r="40" spans="1:7" ht="12.75" customHeight="1">
      <c r="A40" s="523" t="s">
        <v>720</v>
      </c>
      <c r="G40" s="527" t="str">
        <f>Naslovnica!A24</f>
        <v>April 2024</v>
      </c>
    </row>
    <row r="41" spans="1:7" ht="12.75" customHeight="1"/>
    <row r="42" spans="1:7" ht="12.75" customHeight="1">
      <c r="F42" s="13"/>
      <c r="G42" s="13" t="s">
        <v>1407</v>
      </c>
    </row>
    <row r="43" spans="1:7" ht="33">
      <c r="A43" s="584" t="s">
        <v>395</v>
      </c>
      <c r="B43" s="561" t="s">
        <v>387</v>
      </c>
      <c r="C43" s="561" t="s">
        <v>388</v>
      </c>
      <c r="D43" s="584" t="s">
        <v>389</v>
      </c>
      <c r="E43" s="584"/>
      <c r="F43" s="584" t="s">
        <v>390</v>
      </c>
      <c r="G43" s="561" t="s">
        <v>401</v>
      </c>
    </row>
    <row r="44" spans="1:7" ht="22.5" customHeight="1">
      <c r="A44" s="121" t="s">
        <v>80</v>
      </c>
      <c r="B44" s="189">
        <v>39146857475</v>
      </c>
      <c r="C44" s="276" t="s">
        <v>160</v>
      </c>
      <c r="D44" s="258" t="s">
        <v>112</v>
      </c>
      <c r="E44" s="258"/>
      <c r="F44" s="122">
        <v>163918918.44999999</v>
      </c>
      <c r="G44" s="165">
        <v>92.741799999999998</v>
      </c>
    </row>
    <row r="45" spans="1:7" ht="12.75" customHeight="1">
      <c r="A45" s="21" t="s">
        <v>392</v>
      </c>
      <c r="B45" s="265"/>
      <c r="C45" s="266"/>
      <c r="D45" s="267"/>
      <c r="E45" s="267"/>
      <c r="F45" s="268"/>
    </row>
    <row r="46" spans="1:7" ht="12.75" customHeight="1">
      <c r="A46" s="528" t="s">
        <v>166</v>
      </c>
      <c r="F46" s="948"/>
      <c r="G46" s="949"/>
    </row>
    <row r="47" spans="1:7" ht="12.75" customHeight="1">
      <c r="A47" s="156"/>
      <c r="D47" s="868"/>
      <c r="E47" s="868"/>
    </row>
    <row r="48" spans="1:7" ht="12.75" customHeight="1">
      <c r="A48" s="269"/>
      <c r="B48" s="182"/>
      <c r="C48" s="182"/>
      <c r="D48" s="182"/>
      <c r="E48" s="182"/>
      <c r="F48" s="933"/>
      <c r="G48" s="933"/>
    </row>
    <row r="49" spans="1:5" ht="12.75" customHeight="1">
      <c r="A49" s="275"/>
      <c r="B49" s="53"/>
      <c r="C49" s="53"/>
      <c r="D49" s="53"/>
      <c r="E49" s="53"/>
    </row>
    <row r="50" spans="1:5" ht="12.75" customHeight="1">
      <c r="A50" s="175"/>
    </row>
    <row r="51" spans="1:5" ht="12.75" customHeight="1"/>
    <row r="52" spans="1:5" ht="12.75" customHeight="1"/>
    <row r="53" spans="1:5" ht="12.75" customHeight="1">
      <c r="A53" s="606" t="s">
        <v>396</v>
      </c>
      <c r="B53" s="608"/>
      <c r="C53" s="608"/>
      <c r="D53" s="608"/>
      <c r="E53" s="608"/>
    </row>
    <row r="54" spans="1:5" ht="12.75" customHeight="1">
      <c r="A54" s="609" t="s">
        <v>170</v>
      </c>
      <c r="B54" s="608"/>
      <c r="C54" s="608"/>
      <c r="D54" s="608"/>
      <c r="E54" s="608"/>
    </row>
    <row r="55" spans="1:5" ht="12.75" customHeight="1">
      <c r="A55" s="611" t="s">
        <v>81</v>
      </c>
    </row>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spans="7:7" ht="12.75" customHeight="1"/>
    <row r="66" spans="7:7" ht="12.75" customHeight="1">
      <c r="G66" s="34" t="s">
        <v>1047</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5:D35"/>
    <mergeCell ref="A36:D36"/>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2" t="s">
        <v>677</v>
      </c>
      <c r="B1" s="603"/>
      <c r="C1" s="603"/>
      <c r="D1" s="510"/>
      <c r="E1" s="600"/>
      <c r="F1" s="197"/>
      <c r="G1" s="197"/>
      <c r="H1" s="197"/>
      <c r="I1" s="511" t="s">
        <v>1641</v>
      </c>
    </row>
    <row r="2" spans="1:27" ht="15" customHeight="1">
      <c r="A2" s="604" t="s">
        <v>678</v>
      </c>
      <c r="B2" s="603"/>
      <c r="C2" s="603"/>
      <c r="D2" s="510"/>
      <c r="E2" s="601"/>
      <c r="F2" s="197"/>
      <c r="G2" s="197"/>
      <c r="H2" s="197"/>
      <c r="I2" s="518" t="s">
        <v>1642</v>
      </c>
    </row>
    <row r="3" spans="1:27" ht="12.75" customHeight="1">
      <c r="A3" s="41" t="s">
        <v>840</v>
      </c>
    </row>
    <row r="4" spans="1:27" ht="12.75" customHeight="1"/>
    <row r="5" spans="1:27" ht="12.75" customHeight="1">
      <c r="A5" s="147" t="s">
        <v>679</v>
      </c>
    </row>
    <row r="6" spans="1:27" ht="12.75" customHeight="1">
      <c r="A6" s="519" t="s">
        <v>680</v>
      </c>
    </row>
    <row r="7" spans="1:27" ht="12.75" customHeight="1">
      <c r="J7" s="1243"/>
      <c r="K7" s="1243"/>
      <c r="L7" s="316"/>
      <c r="M7" s="316"/>
      <c r="N7" s="316"/>
      <c r="O7" s="316"/>
      <c r="P7" s="316"/>
    </row>
    <row r="8" spans="1:27" ht="16.5" customHeight="1">
      <c r="A8" s="1245" t="s">
        <v>373</v>
      </c>
      <c r="B8" s="1245"/>
      <c r="C8" s="440">
        <v>45382</v>
      </c>
      <c r="D8" s="316"/>
      <c r="E8" s="316"/>
      <c r="F8" s="316"/>
      <c r="G8" s="316"/>
      <c r="J8" s="1243"/>
      <c r="K8" s="1243"/>
      <c r="L8" s="317"/>
      <c r="M8" s="317"/>
      <c r="N8" s="317"/>
      <c r="O8" s="317"/>
      <c r="P8" s="317"/>
    </row>
    <row r="9" spans="1:27" ht="21.75" customHeight="1">
      <c r="A9" s="1246" t="s">
        <v>374</v>
      </c>
      <c r="B9" s="1246"/>
      <c r="C9" s="441">
        <v>15</v>
      </c>
      <c r="D9" s="316"/>
      <c r="E9" s="317"/>
      <c r="F9" s="317"/>
      <c r="G9" s="317"/>
    </row>
    <row r="10" spans="1:27" ht="12.75" customHeight="1">
      <c r="A10" s="16" t="s">
        <v>304</v>
      </c>
    </row>
    <row r="11" spans="1:27" ht="12.75" customHeight="1"/>
    <row r="12" spans="1:27" ht="12.75" customHeight="1">
      <c r="A12" s="147" t="s">
        <v>681</v>
      </c>
    </row>
    <row r="13" spans="1:27" ht="12.75" customHeight="1">
      <c r="A13" s="519" t="s">
        <v>682</v>
      </c>
      <c r="Z13" s="64"/>
      <c r="AA13" s="64"/>
    </row>
    <row r="14" spans="1:27" s="261" customFormat="1" ht="12.75" customHeight="1">
      <c r="A14" s="42"/>
      <c r="F14" s="197"/>
      <c r="I14" s="13" t="s">
        <v>1397</v>
      </c>
      <c r="Y14" s="64"/>
      <c r="Z14" s="64"/>
      <c r="AA14" s="64"/>
    </row>
    <row r="15" spans="1:27" s="261" customFormat="1" ht="22.5" customHeight="1">
      <c r="A15" s="442"/>
      <c r="B15" s="1242" t="s">
        <v>375</v>
      </c>
      <c r="C15" s="1242"/>
      <c r="D15" s="1242"/>
      <c r="E15" s="1242"/>
      <c r="F15" s="1242" t="s">
        <v>314</v>
      </c>
      <c r="G15" s="1242"/>
      <c r="H15" s="1242"/>
      <c r="I15" s="1242"/>
      <c r="Y15" s="64"/>
      <c r="Z15" s="64"/>
      <c r="AA15" s="64"/>
    </row>
    <row r="16" spans="1:27" ht="135" customHeight="1">
      <c r="A16" s="1244" t="s">
        <v>376</v>
      </c>
      <c r="B16" s="771" t="s">
        <v>769</v>
      </c>
      <c r="C16" s="1241" t="s">
        <v>377</v>
      </c>
      <c r="D16" s="771" t="s">
        <v>378</v>
      </c>
      <c r="E16" s="1241" t="s">
        <v>377</v>
      </c>
      <c r="F16" s="771" t="s">
        <v>770</v>
      </c>
      <c r="G16" s="1241" t="s">
        <v>379</v>
      </c>
      <c r="H16" s="771" t="s">
        <v>767</v>
      </c>
      <c r="I16" s="1241" t="s">
        <v>379</v>
      </c>
    </row>
    <row r="17" spans="1:16" ht="15.75" customHeight="1">
      <c r="A17" s="1244"/>
      <c r="B17" s="440">
        <v>45382</v>
      </c>
      <c r="C17" s="1241"/>
      <c r="D17" s="440">
        <v>45382</v>
      </c>
      <c r="E17" s="1241"/>
      <c r="F17" s="492" t="s">
        <v>1710</v>
      </c>
      <c r="G17" s="1241"/>
      <c r="H17" s="492" t="s">
        <v>1710</v>
      </c>
      <c r="I17" s="1241"/>
      <c r="J17" s="1243"/>
      <c r="K17" s="225"/>
      <c r="L17" s="318"/>
      <c r="M17" s="225"/>
      <c r="N17" s="319"/>
      <c r="O17" s="261"/>
    </row>
    <row r="18" spans="1:16" ht="16.5" customHeight="1">
      <c r="A18" s="443" t="s">
        <v>380</v>
      </c>
      <c r="B18" s="444">
        <v>38489</v>
      </c>
      <c r="C18" s="445">
        <v>3.1047414947763193E-2</v>
      </c>
      <c r="D18" s="444">
        <v>433559.53672999993</v>
      </c>
      <c r="E18" s="445">
        <v>0.28858890799446835</v>
      </c>
      <c r="F18" s="444">
        <v>3464</v>
      </c>
      <c r="G18" s="445">
        <v>7.2113896626431445E-2</v>
      </c>
      <c r="H18" s="444">
        <v>76896.149519999992</v>
      </c>
      <c r="I18" s="447">
        <v>0.3091643578083611</v>
      </c>
      <c r="J18" s="1243"/>
      <c r="K18" s="320"/>
      <c r="L18" s="321"/>
      <c r="M18" s="320"/>
      <c r="N18" s="321"/>
      <c r="O18" s="261"/>
    </row>
    <row r="19" spans="1:16" ht="16.5" customHeight="1">
      <c r="A19" s="443" t="s">
        <v>381</v>
      </c>
      <c r="B19" s="444">
        <v>134832</v>
      </c>
      <c r="C19" s="445">
        <v>7.5687103594080332E-2</v>
      </c>
      <c r="D19" s="444">
        <v>2728133.9422199996</v>
      </c>
      <c r="E19" s="445">
        <v>0.21708401638953653</v>
      </c>
      <c r="F19" s="444">
        <v>13105</v>
      </c>
      <c r="G19" s="445">
        <v>0.21850302185030218</v>
      </c>
      <c r="H19" s="444">
        <v>420518.05625000002</v>
      </c>
      <c r="I19" s="447">
        <v>0.2776200979668681</v>
      </c>
      <c r="J19" s="41"/>
      <c r="K19" s="322"/>
      <c r="L19" s="323"/>
      <c r="M19" s="322"/>
      <c r="N19" s="324"/>
      <c r="O19" s="261"/>
    </row>
    <row r="20" spans="1:16" ht="16.5" customHeight="1">
      <c r="A20" s="443" t="s">
        <v>382</v>
      </c>
      <c r="B20" s="444">
        <v>6</v>
      </c>
      <c r="C20" s="445">
        <v>0</v>
      </c>
      <c r="D20" s="444">
        <v>0</v>
      </c>
      <c r="E20" s="445">
        <v>0</v>
      </c>
      <c r="F20" s="444"/>
      <c r="G20" s="445"/>
      <c r="H20" s="444"/>
      <c r="I20" s="446"/>
      <c r="J20" s="41"/>
      <c r="K20" s="322"/>
      <c r="L20" s="323"/>
      <c r="M20" s="322"/>
      <c r="N20" s="324"/>
      <c r="O20" s="261"/>
    </row>
    <row r="21" spans="1:16" ht="16.5" customHeight="1">
      <c r="A21" s="448" t="s">
        <v>383</v>
      </c>
      <c r="B21" s="449">
        <v>173327</v>
      </c>
      <c r="C21" s="450">
        <v>6.544095499781781E-2</v>
      </c>
      <c r="D21" s="449">
        <v>3161693.4789499994</v>
      </c>
      <c r="E21" s="450">
        <v>0.22641630713187594</v>
      </c>
      <c r="F21" s="449">
        <v>16569</v>
      </c>
      <c r="G21" s="450">
        <v>0.18468468468468469</v>
      </c>
      <c r="H21" s="449">
        <v>497414.20577</v>
      </c>
      <c r="I21" s="451">
        <v>0.28239687564882132</v>
      </c>
      <c r="J21" s="41"/>
      <c r="K21" s="322"/>
      <c r="L21" s="323"/>
      <c r="M21" s="322"/>
      <c r="N21" s="324"/>
      <c r="O21" s="261"/>
    </row>
    <row r="22" spans="1:16" ht="12.75" customHeight="1">
      <c r="A22" s="16" t="s">
        <v>384</v>
      </c>
      <c r="H22" s="132"/>
      <c r="I22" s="76"/>
      <c r="J22" s="132"/>
    </row>
    <row r="23" spans="1:16" ht="49.5" customHeight="1">
      <c r="A23" s="1247" t="s">
        <v>385</v>
      </c>
      <c r="B23" s="1247"/>
      <c r="C23" s="1247"/>
      <c r="D23" s="1247"/>
      <c r="E23" s="1247"/>
      <c r="F23" s="1247"/>
      <c r="G23" s="1247"/>
      <c r="H23" s="1247"/>
      <c r="I23" s="1247"/>
    </row>
    <row r="24" spans="1:16" ht="56.25" customHeight="1">
      <c r="A24" s="1247" t="s">
        <v>768</v>
      </c>
      <c r="B24" s="1247"/>
      <c r="C24" s="1247"/>
      <c r="D24" s="1247"/>
      <c r="E24" s="1247"/>
      <c r="F24" s="1247"/>
      <c r="G24" s="1247"/>
      <c r="H24" s="1247"/>
      <c r="I24" s="1247"/>
    </row>
    <row r="25" spans="1:16" ht="23.25" customHeight="1">
      <c r="A25" s="1240" t="s">
        <v>336</v>
      </c>
      <c r="B25" s="1240"/>
      <c r="C25" s="1240"/>
      <c r="D25" s="1240"/>
      <c r="E25" s="1240"/>
      <c r="F25" s="1240"/>
      <c r="G25" s="1240"/>
      <c r="H25" s="1240"/>
      <c r="I25" s="1240"/>
      <c r="J25" s="155"/>
      <c r="K25" s="70"/>
      <c r="L25" s="70"/>
      <c r="M25" s="70"/>
      <c r="N25" s="70"/>
      <c r="O25" s="70"/>
      <c r="P25" s="70"/>
    </row>
    <row r="26" spans="1:16">
      <c r="A26" s="155"/>
      <c r="B26" s="70"/>
      <c r="C26" s="70"/>
      <c r="D26" s="70"/>
      <c r="E26" s="70"/>
      <c r="F26" s="70"/>
      <c r="G26" s="70"/>
    </row>
    <row r="27" spans="1:16" ht="12.75" customHeight="1">
      <c r="A27" s="611" t="s">
        <v>81</v>
      </c>
    </row>
    <row r="28" spans="1:16" ht="12.75" customHeight="1"/>
    <row r="29" spans="1:16" ht="12.75" customHeight="1"/>
    <row r="30" spans="1:16" ht="12.75" customHeight="1"/>
    <row r="31" spans="1:16" ht="12.75" customHeight="1"/>
    <row r="32" spans="1:16" ht="12.75" customHeight="1">
      <c r="I32" s="34" t="s">
        <v>803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683</v>
      </c>
      <c r="H1" s="261"/>
    </row>
    <row r="2" spans="1:8" ht="12.75" customHeight="1">
      <c r="A2" s="522" t="s">
        <v>684</v>
      </c>
    </row>
    <row r="3" spans="1:8" ht="12.75" customHeight="1"/>
    <row r="4" spans="1:8" ht="12.75" customHeight="1">
      <c r="D4" s="13" t="s">
        <v>1397</v>
      </c>
      <c r="E4" s="73"/>
    </row>
    <row r="5" spans="1:8" ht="45" customHeight="1">
      <c r="A5" s="1244" t="s">
        <v>305</v>
      </c>
      <c r="B5" s="452" t="s">
        <v>342</v>
      </c>
      <c r="C5" s="1250" t="s">
        <v>343</v>
      </c>
      <c r="D5" s="1250"/>
    </row>
    <row r="6" spans="1:8" ht="22.5" customHeight="1">
      <c r="A6" s="1248"/>
      <c r="B6" s="953">
        <v>45382</v>
      </c>
      <c r="C6" s="758" t="s">
        <v>344</v>
      </c>
      <c r="D6" s="758" t="s">
        <v>345</v>
      </c>
    </row>
    <row r="7" spans="1:8" ht="12.75" customHeight="1">
      <c r="A7" s="461" t="s">
        <v>346</v>
      </c>
      <c r="B7" s="462">
        <v>2631433.44111</v>
      </c>
      <c r="C7" s="463">
        <v>0.22577226208442755</v>
      </c>
      <c r="D7" s="462">
        <v>484677.86300999997</v>
      </c>
      <c r="E7" s="43"/>
    </row>
    <row r="8" spans="1:8" ht="12.75" customHeight="1">
      <c r="A8" s="453" t="s">
        <v>347</v>
      </c>
      <c r="B8" s="454">
        <v>3724.8814900000002</v>
      </c>
      <c r="C8" s="455">
        <v>-7.3849500365317483E-2</v>
      </c>
      <c r="D8" s="454">
        <v>-297.01504999999906</v>
      </c>
      <c r="E8" s="52"/>
    </row>
    <row r="9" spans="1:8" ht="12.75" customHeight="1">
      <c r="A9" s="453" t="s">
        <v>348</v>
      </c>
      <c r="B9" s="454">
        <v>705539.46701000014</v>
      </c>
      <c r="C9" s="455">
        <v>0.17812403174767882</v>
      </c>
      <c r="D9" s="454">
        <v>106672.58373000019</v>
      </c>
      <c r="E9" s="52"/>
    </row>
    <row r="10" spans="1:8" ht="12.75" customHeight="1">
      <c r="A10" s="453" t="s">
        <v>349</v>
      </c>
      <c r="B10" s="454">
        <v>5862.441350000001</v>
      </c>
      <c r="C10" s="455">
        <v>0.27036271494741348</v>
      </c>
      <c r="D10" s="454">
        <v>1247.6637900000005</v>
      </c>
    </row>
    <row r="11" spans="1:8" ht="12.75" customHeight="1">
      <c r="A11" s="453" t="s">
        <v>350</v>
      </c>
      <c r="B11" s="454">
        <v>1896448.6876799997</v>
      </c>
      <c r="C11" s="455">
        <v>0.24932704592908322</v>
      </c>
      <c r="D11" s="454">
        <v>378472.51493999991</v>
      </c>
    </row>
    <row r="12" spans="1:8" ht="12.75" customHeight="1">
      <c r="A12" s="453" t="s">
        <v>351</v>
      </c>
      <c r="B12" s="454">
        <v>19857.96358</v>
      </c>
      <c r="C12" s="455">
        <v>-6.6642908961037139E-2</v>
      </c>
      <c r="D12" s="454">
        <v>-1417.8844000000063</v>
      </c>
    </row>
    <row r="13" spans="1:8" ht="12.75" customHeight="1">
      <c r="A13" s="461" t="s">
        <v>352</v>
      </c>
      <c r="B13" s="462">
        <v>1050613.47869</v>
      </c>
      <c r="C13" s="463">
        <v>0.18117710281487354</v>
      </c>
      <c r="D13" s="462">
        <v>161150.35229999991</v>
      </c>
    </row>
    <row r="14" spans="1:8" ht="12.75" customHeight="1">
      <c r="A14" s="453" t="s">
        <v>353</v>
      </c>
      <c r="B14" s="454">
        <v>56719.097150000001</v>
      </c>
      <c r="C14" s="455">
        <v>0.26846335018396</v>
      </c>
      <c r="D14" s="454">
        <v>12004.287579999997</v>
      </c>
    </row>
    <row r="15" spans="1:8" ht="12.75" customHeight="1">
      <c r="A15" s="453" t="s">
        <v>354</v>
      </c>
      <c r="B15" s="454">
        <v>937780.7539100002</v>
      </c>
      <c r="C15" s="455">
        <v>0.1539622163447501</v>
      </c>
      <c r="D15" s="454">
        <v>125119.17745000019</v>
      </c>
    </row>
    <row r="16" spans="1:8" ht="12.75" customHeight="1">
      <c r="A16" s="453" t="s">
        <v>355</v>
      </c>
      <c r="B16" s="454">
        <v>20945.439429999999</v>
      </c>
      <c r="C16" s="455">
        <v>6.0764318063709375</v>
      </c>
      <c r="D16" s="454">
        <v>17985.552299999996</v>
      </c>
    </row>
    <row r="17" spans="1:6" ht="12.75" customHeight="1">
      <c r="A17" s="453" t="s">
        <v>356</v>
      </c>
      <c r="B17" s="454">
        <v>35168.188170000001</v>
      </c>
      <c r="C17" s="455">
        <v>0.20741461126248811</v>
      </c>
      <c r="D17" s="454">
        <v>6041.334939999997</v>
      </c>
    </row>
    <row r="18" spans="1:6" ht="22.5">
      <c r="A18" s="456" t="s">
        <v>357</v>
      </c>
      <c r="B18" s="454">
        <v>22063.509519999996</v>
      </c>
      <c r="C18" s="455">
        <v>0.21606538287807125</v>
      </c>
      <c r="D18" s="454">
        <v>3920.1515799999943</v>
      </c>
    </row>
    <row r="19" spans="1:6" ht="12.75" customHeight="1">
      <c r="A19" s="464" t="s">
        <v>358</v>
      </c>
      <c r="B19" s="465">
        <v>3704110.4292900003</v>
      </c>
      <c r="C19" s="466">
        <v>0.21272801114582707</v>
      </c>
      <c r="D19" s="465">
        <v>649748.36686000042</v>
      </c>
    </row>
    <row r="20" spans="1:6" ht="12.75" customHeight="1">
      <c r="A20" s="453" t="s">
        <v>359</v>
      </c>
      <c r="B20" s="454">
        <v>5093134.8016300015</v>
      </c>
      <c r="C20" s="455">
        <v>0.19195436844021666</v>
      </c>
      <c r="D20" s="454">
        <v>820207.13218000159</v>
      </c>
    </row>
    <row r="21" spans="1:6" ht="12.75" customHeight="1">
      <c r="A21" s="457" t="s">
        <v>247</v>
      </c>
      <c r="B21" s="458">
        <v>370702.32532</v>
      </c>
      <c r="C21" s="459">
        <v>8.8058135197052717E-2</v>
      </c>
      <c r="D21" s="458">
        <v>30001.481009999989</v>
      </c>
    </row>
    <row r="22" spans="1:6" ht="12.75" customHeight="1">
      <c r="A22" s="457" t="s">
        <v>253</v>
      </c>
      <c r="B22" s="458">
        <v>13850.864109999999</v>
      </c>
      <c r="C22" s="459">
        <v>-0.3474685523879536</v>
      </c>
      <c r="D22" s="458">
        <v>-7375.4908200000027</v>
      </c>
    </row>
    <row r="23" spans="1:6" ht="12.75" customHeight="1">
      <c r="A23" s="457" t="s">
        <v>249</v>
      </c>
      <c r="B23" s="458">
        <v>2048520.1148299999</v>
      </c>
      <c r="C23" s="459">
        <v>0.57201644045860434</v>
      </c>
      <c r="D23" s="458">
        <v>745403.89917999995</v>
      </c>
    </row>
    <row r="24" spans="1:6" ht="12.75" customHeight="1">
      <c r="A24" s="457" t="s">
        <v>250</v>
      </c>
      <c r="B24" s="458">
        <v>1205379.30388</v>
      </c>
      <c r="C24" s="459">
        <v>-9.3682872104754691E-2</v>
      </c>
      <c r="D24" s="458">
        <v>-124595.89661000017</v>
      </c>
    </row>
    <row r="25" spans="1:6" ht="22.5">
      <c r="A25" s="460" t="s">
        <v>360</v>
      </c>
      <c r="B25" s="458">
        <v>65657.821150000003</v>
      </c>
      <c r="C25" s="459">
        <v>0.1064038982211432</v>
      </c>
      <c r="D25" s="458">
        <v>6314.3741000000009</v>
      </c>
    </row>
    <row r="26" spans="1:6">
      <c r="A26" s="464" t="s">
        <v>361</v>
      </c>
      <c r="B26" s="465">
        <v>3704110.4292900003</v>
      </c>
      <c r="C26" s="466">
        <v>0.21272801114582707</v>
      </c>
      <c r="D26" s="465">
        <v>649748.36686000042</v>
      </c>
    </row>
    <row r="27" spans="1:6" ht="12.75" customHeight="1">
      <c r="A27" s="453" t="s">
        <v>362</v>
      </c>
      <c r="B27" s="454">
        <v>5093134.8016300015</v>
      </c>
      <c r="C27" s="455">
        <v>0.19195436844021666</v>
      </c>
      <c r="D27" s="454">
        <v>820207.13218000159</v>
      </c>
    </row>
    <row r="28" spans="1:6" ht="12.75" customHeight="1">
      <c r="A28" s="21" t="s">
        <v>304</v>
      </c>
    </row>
    <row r="29" spans="1:6" ht="12.75" customHeight="1">
      <c r="E29" s="70"/>
      <c r="F29" s="70"/>
    </row>
    <row r="30" spans="1:6" ht="26.25" customHeight="1">
      <c r="A30" s="1240" t="s">
        <v>336</v>
      </c>
      <c r="B30" s="1240"/>
      <c r="C30" s="1240"/>
      <c r="D30" s="1240"/>
      <c r="E30" s="70"/>
      <c r="F30" s="70"/>
    </row>
    <row r="31" spans="1:6" ht="12.75" customHeight="1"/>
    <row r="32" spans="1:6" ht="12.75" customHeight="1">
      <c r="A32" s="147" t="s">
        <v>685</v>
      </c>
    </row>
    <row r="33" spans="1:4" ht="12.75" customHeight="1">
      <c r="A33" s="519" t="s">
        <v>992</v>
      </c>
    </row>
    <row r="34" spans="1:4" s="261" customFormat="1" ht="12.75" customHeight="1">
      <c r="A34" s="42"/>
    </row>
    <row r="35" spans="1:4" s="261" customFormat="1" ht="12.75" customHeight="1">
      <c r="A35" s="42"/>
      <c r="D35" s="13" t="s">
        <v>1397</v>
      </c>
    </row>
    <row r="36" spans="1:4" ht="55.5" customHeight="1">
      <c r="A36" s="1244" t="s">
        <v>305</v>
      </c>
      <c r="B36" s="467" t="s">
        <v>306</v>
      </c>
      <c r="C36" s="1250" t="s">
        <v>363</v>
      </c>
      <c r="D36" s="1250"/>
    </row>
    <row r="37" spans="1:4" ht="21" customHeight="1">
      <c r="A37" s="1249"/>
      <c r="B37" s="492" t="s">
        <v>1710</v>
      </c>
      <c r="C37" s="452" t="s">
        <v>344</v>
      </c>
      <c r="D37" s="452" t="s">
        <v>345</v>
      </c>
    </row>
    <row r="38" spans="1:4">
      <c r="A38" s="79" t="s">
        <v>364</v>
      </c>
      <c r="B38" s="126">
        <v>41922.996309999995</v>
      </c>
      <c r="C38" s="127">
        <v>0.46438634571456017</v>
      </c>
      <c r="D38" s="126">
        <v>13294.624819999997</v>
      </c>
    </row>
    <row r="39" spans="1:4">
      <c r="A39" s="79" t="s">
        <v>307</v>
      </c>
      <c r="B39" s="126">
        <v>27797.486280000005</v>
      </c>
      <c r="C39" s="127">
        <v>1.0591536072909986</v>
      </c>
      <c r="D39" s="126">
        <v>14298.014370000006</v>
      </c>
    </row>
    <row r="40" spans="1:4">
      <c r="A40" s="128" t="s">
        <v>308</v>
      </c>
      <c r="B40" s="129">
        <v>14125.510030000001</v>
      </c>
      <c r="C40" s="130">
        <v>-6.6322705408558197E-2</v>
      </c>
      <c r="D40" s="131">
        <v>-1003.3895499999999</v>
      </c>
    </row>
    <row r="41" spans="1:4">
      <c r="A41" s="79" t="s">
        <v>365</v>
      </c>
      <c r="B41" s="126">
        <v>1397.07773</v>
      </c>
      <c r="C41" s="127">
        <v>0.1888515466744804</v>
      </c>
      <c r="D41" s="126">
        <v>221.92870999999991</v>
      </c>
    </row>
    <row r="42" spans="1:4">
      <c r="A42" s="79" t="s">
        <v>366</v>
      </c>
      <c r="B42" s="126">
        <v>1210.7812900000001</v>
      </c>
      <c r="C42" s="127">
        <v>0.15179379482717689</v>
      </c>
      <c r="D42" s="126">
        <v>159.56770000000006</v>
      </c>
    </row>
    <row r="43" spans="1:4" ht="19.5" customHeight="1">
      <c r="A43" s="128" t="s">
        <v>367</v>
      </c>
      <c r="B43" s="129">
        <v>186.29643999999999</v>
      </c>
      <c r="C43" s="130">
        <v>0.50317338633512554</v>
      </c>
      <c r="D43" s="131">
        <v>62.361009999999936</v>
      </c>
    </row>
    <row r="44" spans="1:4">
      <c r="A44" s="79" t="s">
        <v>368</v>
      </c>
      <c r="B44" s="126">
        <v>47390.747730000003</v>
      </c>
      <c r="C44" s="127">
        <v>0.16731694193253949</v>
      </c>
      <c r="D44" s="126">
        <v>6792.7352899999969</v>
      </c>
    </row>
    <row r="45" spans="1:4">
      <c r="A45" s="79" t="s">
        <v>369</v>
      </c>
      <c r="B45" s="126">
        <v>45519.427389999997</v>
      </c>
      <c r="C45" s="127">
        <v>9.9546520029910088E-2</v>
      </c>
      <c r="D45" s="126">
        <v>4121.0630999999994</v>
      </c>
    </row>
    <row r="46" spans="1:4" ht="19.5" customHeight="1">
      <c r="A46" s="128" t="s">
        <v>309</v>
      </c>
      <c r="B46" s="129">
        <v>1871.3203399999998</v>
      </c>
      <c r="C46" s="130">
        <v>-3.3381220896784338</v>
      </c>
      <c r="D46" s="131">
        <v>2671.6721899999993</v>
      </c>
    </row>
    <row r="47" spans="1:4" ht="28.5" customHeight="1">
      <c r="A47" s="79" t="s">
        <v>310</v>
      </c>
      <c r="B47" s="126">
        <v>16183.12681</v>
      </c>
      <c r="C47" s="127">
        <v>0.11974714869690255</v>
      </c>
      <c r="D47" s="126">
        <v>1730.64365</v>
      </c>
    </row>
    <row r="48" spans="1:4" ht="19.5" customHeight="1">
      <c r="A48" s="79" t="s">
        <v>311</v>
      </c>
      <c r="B48" s="126">
        <v>-2148.1689100000003</v>
      </c>
      <c r="C48" s="127">
        <v>-0.27112256522886646</v>
      </c>
      <c r="D48" s="126">
        <v>799.06035999999949</v>
      </c>
    </row>
    <row r="49" spans="1:4">
      <c r="A49" s="79" t="s">
        <v>370</v>
      </c>
      <c r="B49" s="126">
        <v>18331.295719999998</v>
      </c>
      <c r="C49" s="127">
        <v>5.3540154398976969E-2</v>
      </c>
      <c r="D49" s="126">
        <v>931.58328999999867</v>
      </c>
    </row>
    <row r="50" spans="1:4">
      <c r="A50" s="79" t="s">
        <v>371</v>
      </c>
      <c r="B50" s="126">
        <v>3387.4014400000005</v>
      </c>
      <c r="C50" s="127">
        <v>4.7427363460214228E-2</v>
      </c>
      <c r="D50" s="126">
        <v>153.38106000000016</v>
      </c>
    </row>
    <row r="51" spans="1:4" ht="19.5" customHeight="1">
      <c r="A51" s="468" t="s">
        <v>372</v>
      </c>
      <c r="B51" s="469">
        <v>14943.894279999999</v>
      </c>
      <c r="C51" s="470">
        <v>5.4935701500019342E-2</v>
      </c>
      <c r="D51" s="471">
        <v>778.20222999999714</v>
      </c>
    </row>
    <row r="52" spans="1:4" ht="12.75" customHeight="1"/>
    <row r="53" spans="1:4" ht="21" customHeight="1">
      <c r="A53" s="1240" t="s">
        <v>312</v>
      </c>
      <c r="B53" s="1240"/>
      <c r="C53" s="1240"/>
    </row>
    <row r="54" spans="1:4" ht="12.75" customHeight="1"/>
    <row r="55" spans="1:4" ht="12.75" customHeight="1">
      <c r="A55" s="611" t="s">
        <v>81</v>
      </c>
    </row>
    <row r="56" spans="1:4" ht="12.75" customHeight="1">
      <c r="D56" s="34" t="s">
        <v>1048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5"/>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9" width="10" customWidth="1"/>
  </cols>
  <sheetData>
    <row r="1" spans="1:20" ht="18">
      <c r="A1" s="659" t="s">
        <v>930</v>
      </c>
      <c r="B1" s="659"/>
      <c r="C1" s="659"/>
      <c r="D1" s="556"/>
      <c r="E1" s="556"/>
      <c r="F1" s="556"/>
      <c r="G1" s="556"/>
      <c r="H1" s="556"/>
      <c r="I1" s="556"/>
      <c r="J1" s="556"/>
      <c r="K1" s="556"/>
      <c r="L1" s="556"/>
      <c r="M1" s="556"/>
      <c r="N1" s="556"/>
      <c r="O1" s="556"/>
      <c r="P1" s="556"/>
      <c r="Q1" s="556"/>
      <c r="R1" s="556"/>
      <c r="S1" s="556"/>
    </row>
    <row r="2" spans="1:20" ht="16.5">
      <c r="A2" s="660" t="s">
        <v>931</v>
      </c>
      <c r="B2" s="660"/>
      <c r="C2" s="66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631</v>
      </c>
      <c r="B4" s="150"/>
      <c r="C4" s="150"/>
      <c r="D4" s="339"/>
      <c r="E4" s="5"/>
      <c r="F4" s="6"/>
      <c r="G4" s="1062"/>
      <c r="S4" s="137" t="str">
        <f>Naslovnica!A20</f>
        <v>Travanj 2024.</v>
      </c>
    </row>
    <row r="5" spans="1:20" ht="12.75" customHeight="1">
      <c r="A5" s="549" t="s">
        <v>906</v>
      </c>
      <c r="B5" s="549"/>
      <c r="C5" s="549"/>
      <c r="D5" s="340"/>
      <c r="E5" s="8"/>
      <c r="F5" s="9"/>
      <c r="G5" s="10"/>
      <c r="S5" s="527" t="str">
        <f>Naslovnica!A24</f>
        <v>April 2024</v>
      </c>
    </row>
    <row r="6" spans="1:20" ht="12.75" customHeight="1">
      <c r="E6" s="261"/>
    </row>
    <row r="7" spans="1:20" ht="12.75" customHeight="1">
      <c r="A7" s="1124"/>
      <c r="B7" s="1124"/>
      <c r="C7" s="1124"/>
      <c r="D7" s="1130" t="s">
        <v>19</v>
      </c>
      <c r="E7" s="1130"/>
      <c r="F7" s="1130"/>
      <c r="G7" s="1130" t="s">
        <v>20</v>
      </c>
      <c r="H7" s="1130"/>
      <c r="I7" s="1130"/>
      <c r="J7" s="1130" t="s">
        <v>21</v>
      </c>
      <c r="K7" s="1130"/>
      <c r="L7" s="1130"/>
      <c r="M7" s="1130" t="s">
        <v>22</v>
      </c>
      <c r="N7" s="1130"/>
      <c r="O7" s="1130"/>
      <c r="P7" s="1130" t="s">
        <v>596</v>
      </c>
      <c r="Q7" s="1130"/>
      <c r="R7" s="1130"/>
      <c r="S7" s="1130" t="s">
        <v>467</v>
      </c>
    </row>
    <row r="8" spans="1:20" ht="15" customHeight="1">
      <c r="A8" s="1125"/>
      <c r="B8" s="1125"/>
      <c r="C8" s="1125"/>
      <c r="D8" s="1131" t="s">
        <v>594</v>
      </c>
      <c r="E8" s="1132"/>
      <c r="F8" s="1132"/>
      <c r="G8" s="1131" t="s">
        <v>595</v>
      </c>
      <c r="H8" s="1132"/>
      <c r="I8" s="1132"/>
      <c r="J8" s="1131" t="s">
        <v>594</v>
      </c>
      <c r="K8" s="1132"/>
      <c r="L8" s="1132"/>
      <c r="M8" s="1131" t="s">
        <v>594</v>
      </c>
      <c r="N8" s="1132"/>
      <c r="O8" s="1132"/>
      <c r="P8" s="1131" t="s">
        <v>594</v>
      </c>
      <c r="Q8" s="1132"/>
      <c r="R8" s="1132"/>
      <c r="S8" s="1124"/>
    </row>
    <row r="9" spans="1:20">
      <c r="A9" s="1125" t="s">
        <v>593</v>
      </c>
      <c r="B9" s="1125"/>
      <c r="C9" s="1125"/>
      <c r="D9" s="662" t="s">
        <v>114</v>
      </c>
      <c r="E9" s="662" t="s">
        <v>115</v>
      </c>
      <c r="F9" s="662" t="s">
        <v>116</v>
      </c>
      <c r="G9" s="662" t="s">
        <v>114</v>
      </c>
      <c r="H9" s="662" t="s">
        <v>115</v>
      </c>
      <c r="I9" s="662" t="s">
        <v>116</v>
      </c>
      <c r="J9" s="662" t="s">
        <v>114</v>
      </c>
      <c r="K9" s="662" t="s">
        <v>115</v>
      </c>
      <c r="L9" s="662" t="s">
        <v>116</v>
      </c>
      <c r="M9" s="662" t="s">
        <v>114</v>
      </c>
      <c r="N9" s="662" t="s">
        <v>115</v>
      </c>
      <c r="O9" s="662" t="s">
        <v>116</v>
      </c>
      <c r="P9" s="662" t="s">
        <v>114</v>
      </c>
      <c r="Q9" s="662" t="s">
        <v>115</v>
      </c>
      <c r="R9" s="662" t="s">
        <v>116</v>
      </c>
      <c r="S9" s="1124"/>
    </row>
    <row r="10" spans="1:20" s="331" customFormat="1" ht="22.5" customHeight="1">
      <c r="A10" s="1117" t="s">
        <v>597</v>
      </c>
      <c r="B10" s="1117"/>
      <c r="C10" s="1117"/>
      <c r="D10" s="664">
        <v>86655</v>
      </c>
      <c r="E10" s="664">
        <v>614584</v>
      </c>
      <c r="F10" s="664">
        <v>38795</v>
      </c>
      <c r="G10" s="664">
        <v>72618</v>
      </c>
      <c r="H10" s="664">
        <v>320846</v>
      </c>
      <c r="I10" s="664">
        <v>13986</v>
      </c>
      <c r="J10" s="664">
        <v>109840</v>
      </c>
      <c r="K10" s="664">
        <v>347995</v>
      </c>
      <c r="L10" s="664">
        <v>19343</v>
      </c>
      <c r="M10" s="664">
        <v>70109</v>
      </c>
      <c r="N10" s="664">
        <v>536150</v>
      </c>
      <c r="O10" s="664">
        <v>33811</v>
      </c>
      <c r="P10" s="664">
        <v>339222</v>
      </c>
      <c r="Q10" s="664">
        <v>1819575</v>
      </c>
      <c r="R10" s="664">
        <v>105935</v>
      </c>
      <c r="S10" s="664">
        <v>2264732</v>
      </c>
    </row>
    <row r="11" spans="1:20" ht="21.75" customHeight="1">
      <c r="A11" s="1119" t="s">
        <v>598</v>
      </c>
      <c r="B11" s="1119"/>
      <c r="C11" s="1119"/>
      <c r="D11" s="663">
        <v>3.8262805488684756E-2</v>
      </c>
      <c r="E11" s="663">
        <v>0.27137162366231415</v>
      </c>
      <c r="F11" s="663">
        <v>1.7130062188373724E-2</v>
      </c>
      <c r="G11" s="663">
        <v>3.2064721123735609E-2</v>
      </c>
      <c r="H11" s="663">
        <v>0.14167062592836591</v>
      </c>
      <c r="I11" s="663">
        <v>6.1755651441318445E-3</v>
      </c>
      <c r="J11" s="663">
        <v>4.8500219893567981E-2</v>
      </c>
      <c r="K11" s="663">
        <v>0.15365835781010734</v>
      </c>
      <c r="L11" s="663">
        <v>8.5409664366468078E-3</v>
      </c>
      <c r="M11" s="663">
        <v>3.0956863770194444E-2</v>
      </c>
      <c r="N11" s="663">
        <v>0.23673882825870787</v>
      </c>
      <c r="O11" s="663">
        <v>1.4929360295169582E-2</v>
      </c>
      <c r="P11" s="663">
        <v>0.14978461027618278</v>
      </c>
      <c r="Q11" s="663">
        <v>0.80343943565949527</v>
      </c>
      <c r="R11" s="663">
        <v>4.6775954064321959E-2</v>
      </c>
      <c r="S11" s="663">
        <v>1</v>
      </c>
    </row>
    <row r="12" spans="1:20" ht="22.5" customHeight="1">
      <c r="A12" s="1123" t="s">
        <v>599</v>
      </c>
      <c r="B12" s="1123"/>
      <c r="C12" s="1123"/>
      <c r="D12" s="332">
        <v>17</v>
      </c>
      <c r="E12" s="332">
        <v>10</v>
      </c>
      <c r="F12" s="332">
        <v>1</v>
      </c>
      <c r="G12" s="332">
        <v>19</v>
      </c>
      <c r="H12" s="332">
        <v>15</v>
      </c>
      <c r="I12" s="332">
        <v>0</v>
      </c>
      <c r="J12" s="332">
        <v>29</v>
      </c>
      <c r="K12" s="332">
        <v>13</v>
      </c>
      <c r="L12" s="332">
        <v>0</v>
      </c>
      <c r="M12" s="332">
        <v>10</v>
      </c>
      <c r="N12" s="332">
        <v>7</v>
      </c>
      <c r="O12" s="332">
        <v>2</v>
      </c>
      <c r="P12" s="332">
        <v>75</v>
      </c>
      <c r="Q12" s="332">
        <v>45</v>
      </c>
      <c r="R12" s="332">
        <v>3</v>
      </c>
      <c r="S12" s="332">
        <v>123</v>
      </c>
    </row>
    <row r="13" spans="1:20" ht="22.5" customHeight="1">
      <c r="A13" s="1123" t="s">
        <v>600</v>
      </c>
      <c r="B13" s="1123"/>
      <c r="C13" s="1123"/>
      <c r="D13" s="332">
        <v>0</v>
      </c>
      <c r="E13" s="332">
        <v>0</v>
      </c>
      <c r="F13" s="332">
        <v>0</v>
      </c>
      <c r="G13" s="332">
        <v>0</v>
      </c>
      <c r="H13" s="332">
        <v>0</v>
      </c>
      <c r="I13" s="332">
        <v>0</v>
      </c>
      <c r="J13" s="332">
        <v>0</v>
      </c>
      <c r="K13" s="332">
        <v>0</v>
      </c>
      <c r="L13" s="332">
        <v>0</v>
      </c>
      <c r="M13" s="332">
        <v>0</v>
      </c>
      <c r="N13" s="332">
        <v>1</v>
      </c>
      <c r="O13" s="332">
        <v>0</v>
      </c>
      <c r="P13" s="332">
        <v>0</v>
      </c>
      <c r="Q13" s="332">
        <v>1</v>
      </c>
      <c r="R13" s="332">
        <v>0</v>
      </c>
      <c r="S13" s="332">
        <v>1</v>
      </c>
    </row>
    <row r="14" spans="1:20" ht="22.5" customHeight="1">
      <c r="A14" s="1123" t="s">
        <v>601</v>
      </c>
      <c r="B14" s="1123"/>
      <c r="C14" s="1123"/>
      <c r="D14" s="332">
        <v>1019</v>
      </c>
      <c r="E14" s="332">
        <v>0</v>
      </c>
      <c r="F14" s="332">
        <v>0</v>
      </c>
      <c r="G14" s="332">
        <v>1019</v>
      </c>
      <c r="H14" s="332">
        <v>0</v>
      </c>
      <c r="I14" s="332">
        <v>0</v>
      </c>
      <c r="J14" s="332">
        <v>1019</v>
      </c>
      <c r="K14" s="332">
        <v>0</v>
      </c>
      <c r="L14" s="332">
        <v>0</v>
      </c>
      <c r="M14" s="332">
        <v>2040</v>
      </c>
      <c r="N14" s="332">
        <v>3</v>
      </c>
      <c r="O14" s="332">
        <v>0</v>
      </c>
      <c r="P14" s="332">
        <v>5097</v>
      </c>
      <c r="Q14" s="332">
        <v>3</v>
      </c>
      <c r="R14" s="332">
        <v>0</v>
      </c>
      <c r="S14" s="332">
        <v>5100</v>
      </c>
      <c r="T14" s="76"/>
    </row>
    <row r="15" spans="1:20" ht="21.75" customHeight="1">
      <c r="A15" s="1119" t="s">
        <v>602</v>
      </c>
      <c r="B15" s="1119"/>
      <c r="C15" s="1119"/>
      <c r="D15" s="667">
        <v>1036</v>
      </c>
      <c r="E15" s="667">
        <v>10</v>
      </c>
      <c r="F15" s="667">
        <v>1</v>
      </c>
      <c r="G15" s="667">
        <v>1038</v>
      </c>
      <c r="H15" s="667">
        <v>15</v>
      </c>
      <c r="I15" s="667">
        <v>0</v>
      </c>
      <c r="J15" s="667">
        <v>1048</v>
      </c>
      <c r="K15" s="667">
        <v>13</v>
      </c>
      <c r="L15" s="667">
        <v>0</v>
      </c>
      <c r="M15" s="667">
        <v>2050</v>
      </c>
      <c r="N15" s="667">
        <v>11</v>
      </c>
      <c r="O15" s="667">
        <v>2</v>
      </c>
      <c r="P15" s="667">
        <v>5172</v>
      </c>
      <c r="Q15" s="667">
        <v>49</v>
      </c>
      <c r="R15" s="667">
        <v>3</v>
      </c>
      <c r="S15" s="667">
        <v>5224</v>
      </c>
    </row>
    <row r="16" spans="1:20" ht="22.5" customHeight="1">
      <c r="A16" s="1120" t="s">
        <v>603</v>
      </c>
      <c r="B16" s="1120"/>
      <c r="C16" s="1120"/>
      <c r="D16" s="172">
        <v>13</v>
      </c>
      <c r="E16" s="172">
        <v>703</v>
      </c>
      <c r="F16" s="172">
        <v>134</v>
      </c>
      <c r="G16" s="172">
        <v>2</v>
      </c>
      <c r="H16" s="172">
        <v>281</v>
      </c>
      <c r="I16" s="172">
        <v>51</v>
      </c>
      <c r="J16" s="172">
        <v>12</v>
      </c>
      <c r="K16" s="172">
        <v>457</v>
      </c>
      <c r="L16" s="172">
        <v>36</v>
      </c>
      <c r="M16" s="172">
        <v>5</v>
      </c>
      <c r="N16" s="172">
        <v>556</v>
      </c>
      <c r="O16" s="172">
        <v>124</v>
      </c>
      <c r="P16" s="172">
        <v>32</v>
      </c>
      <c r="Q16" s="172">
        <v>1997</v>
      </c>
      <c r="R16" s="172">
        <v>345</v>
      </c>
      <c r="S16" s="172">
        <v>2374</v>
      </c>
    </row>
    <row r="17" spans="1:20" ht="22.5" customHeight="1">
      <c r="A17" s="1120" t="s">
        <v>604</v>
      </c>
      <c r="B17" s="1120"/>
      <c r="C17" s="1120"/>
      <c r="D17" s="173">
        <v>71</v>
      </c>
      <c r="E17" s="172">
        <v>146</v>
      </c>
      <c r="F17" s="172">
        <v>633</v>
      </c>
      <c r="G17" s="172">
        <v>69</v>
      </c>
      <c r="H17" s="172">
        <v>52</v>
      </c>
      <c r="I17" s="172">
        <v>213</v>
      </c>
      <c r="J17" s="172">
        <v>72</v>
      </c>
      <c r="K17" s="172">
        <v>46</v>
      </c>
      <c r="L17" s="172">
        <v>387</v>
      </c>
      <c r="M17" s="172">
        <v>44</v>
      </c>
      <c r="N17" s="172">
        <v>129</v>
      </c>
      <c r="O17" s="172">
        <v>512</v>
      </c>
      <c r="P17" s="172">
        <v>256</v>
      </c>
      <c r="Q17" s="172">
        <v>373</v>
      </c>
      <c r="R17" s="172">
        <v>1745</v>
      </c>
      <c r="S17" s="172">
        <v>2374</v>
      </c>
    </row>
    <row r="18" spans="1:20" ht="22.5" customHeight="1">
      <c r="A18" s="1121" t="s">
        <v>605</v>
      </c>
      <c r="B18" s="1121"/>
      <c r="C18" s="1121"/>
      <c r="D18" s="172">
        <v>10</v>
      </c>
      <c r="E18" s="172">
        <v>15</v>
      </c>
      <c r="F18" s="172">
        <v>3</v>
      </c>
      <c r="G18" s="172">
        <v>1</v>
      </c>
      <c r="H18" s="172">
        <v>2</v>
      </c>
      <c r="I18" s="172">
        <v>0</v>
      </c>
      <c r="J18" s="172">
        <v>2</v>
      </c>
      <c r="K18" s="172">
        <v>6</v>
      </c>
      <c r="L18" s="172">
        <v>0</v>
      </c>
      <c r="M18" s="172">
        <v>17</v>
      </c>
      <c r="N18" s="172">
        <v>23</v>
      </c>
      <c r="O18" s="172">
        <v>2</v>
      </c>
      <c r="P18" s="172">
        <v>30</v>
      </c>
      <c r="Q18" s="172">
        <v>46</v>
      </c>
      <c r="R18" s="172">
        <v>5</v>
      </c>
      <c r="S18" s="172">
        <v>81</v>
      </c>
    </row>
    <row r="19" spans="1:20" ht="22.5" customHeight="1">
      <c r="A19" s="1118" t="s">
        <v>606</v>
      </c>
      <c r="B19" s="1118"/>
      <c r="C19" s="1118"/>
      <c r="D19" s="172">
        <v>3</v>
      </c>
      <c r="E19" s="172">
        <v>1</v>
      </c>
      <c r="F19" s="172">
        <v>1</v>
      </c>
      <c r="G19" s="172">
        <v>7</v>
      </c>
      <c r="H19" s="172">
        <v>29</v>
      </c>
      <c r="I19" s="172">
        <v>1</v>
      </c>
      <c r="J19" s="172">
        <v>19</v>
      </c>
      <c r="K19" s="172">
        <v>13</v>
      </c>
      <c r="L19" s="172">
        <v>2</v>
      </c>
      <c r="M19" s="172">
        <v>1</v>
      </c>
      <c r="N19" s="172">
        <v>3</v>
      </c>
      <c r="O19" s="172">
        <v>1</v>
      </c>
      <c r="P19" s="172">
        <v>30</v>
      </c>
      <c r="Q19" s="172">
        <v>46</v>
      </c>
      <c r="R19" s="172">
        <v>5</v>
      </c>
      <c r="S19" s="172">
        <v>81</v>
      </c>
    </row>
    <row r="20" spans="1:20" s="1072" customFormat="1" ht="22.5" customHeight="1">
      <c r="A20" s="1122" t="s">
        <v>1714</v>
      </c>
      <c r="B20" s="1122"/>
      <c r="C20" s="1122"/>
      <c r="D20" s="172">
        <v>0</v>
      </c>
      <c r="E20" s="172">
        <v>37</v>
      </c>
      <c r="F20" s="172">
        <v>14</v>
      </c>
      <c r="G20" s="172">
        <v>0</v>
      </c>
      <c r="H20" s="172">
        <v>0</v>
      </c>
      <c r="I20" s="172">
        <v>1</v>
      </c>
      <c r="J20" s="172">
        <v>0</v>
      </c>
      <c r="K20" s="172">
        <v>5</v>
      </c>
      <c r="L20" s="172">
        <v>1</v>
      </c>
      <c r="M20" s="172">
        <v>0</v>
      </c>
      <c r="N20" s="172">
        <v>36</v>
      </c>
      <c r="O20" s="172">
        <v>11</v>
      </c>
      <c r="P20" s="172">
        <v>0</v>
      </c>
      <c r="Q20" s="172">
        <v>78</v>
      </c>
      <c r="R20" s="172">
        <v>27</v>
      </c>
      <c r="S20" s="172">
        <v>105</v>
      </c>
    </row>
    <row r="21" spans="1:20" s="1072" customFormat="1" ht="22.5" customHeight="1">
      <c r="A21" s="1122" t="s">
        <v>1715</v>
      </c>
      <c r="B21" s="1122"/>
      <c r="C21" s="1122"/>
      <c r="D21" s="172">
        <v>2</v>
      </c>
      <c r="E21" s="172">
        <v>0</v>
      </c>
      <c r="F21" s="172">
        <v>0</v>
      </c>
      <c r="G21" s="172">
        <v>25</v>
      </c>
      <c r="H21" s="172">
        <v>15</v>
      </c>
      <c r="I21" s="172">
        <v>0</v>
      </c>
      <c r="J21" s="172">
        <v>59</v>
      </c>
      <c r="K21" s="172">
        <v>0</v>
      </c>
      <c r="L21" s="172">
        <v>0</v>
      </c>
      <c r="M21" s="172">
        <v>4</v>
      </c>
      <c r="N21" s="172">
        <v>0</v>
      </c>
      <c r="O21" s="172">
        <v>0</v>
      </c>
      <c r="P21" s="172">
        <v>90</v>
      </c>
      <c r="Q21" s="172">
        <v>15</v>
      </c>
      <c r="R21" s="172">
        <v>0</v>
      </c>
      <c r="S21" s="172">
        <v>105</v>
      </c>
    </row>
    <row r="22" spans="1:20" ht="22.5" customHeight="1">
      <c r="A22" s="1119" t="s">
        <v>607</v>
      </c>
      <c r="B22" s="1119"/>
      <c r="C22" s="1119"/>
      <c r="D22" s="667">
        <v>53</v>
      </c>
      <c r="E22" s="667">
        <v>-608</v>
      </c>
      <c r="F22" s="667">
        <v>483</v>
      </c>
      <c r="G22" s="667">
        <v>98</v>
      </c>
      <c r="H22" s="667">
        <v>-187</v>
      </c>
      <c r="I22" s="667">
        <v>162</v>
      </c>
      <c r="J22" s="667">
        <v>136</v>
      </c>
      <c r="K22" s="667">
        <v>-409</v>
      </c>
      <c r="L22" s="667">
        <v>352</v>
      </c>
      <c r="M22" s="667">
        <v>27</v>
      </c>
      <c r="N22" s="667">
        <v>-483</v>
      </c>
      <c r="O22" s="667">
        <v>376</v>
      </c>
      <c r="P22" s="667">
        <v>314</v>
      </c>
      <c r="Q22" s="667">
        <v>-1687</v>
      </c>
      <c r="R22" s="667">
        <v>1373</v>
      </c>
      <c r="S22" s="667">
        <v>0</v>
      </c>
    </row>
    <row r="23" spans="1:20" ht="22.5" customHeight="1">
      <c r="A23" s="1119" t="s">
        <v>608</v>
      </c>
      <c r="B23" s="1119"/>
      <c r="C23" s="1119"/>
      <c r="D23" s="667">
        <v>5</v>
      </c>
      <c r="E23" s="667">
        <v>213</v>
      </c>
      <c r="F23" s="667">
        <v>381</v>
      </c>
      <c r="G23" s="667">
        <v>3</v>
      </c>
      <c r="H23" s="667">
        <v>81</v>
      </c>
      <c r="I23" s="667">
        <v>156</v>
      </c>
      <c r="J23" s="667">
        <v>2</v>
      </c>
      <c r="K23" s="667">
        <v>80</v>
      </c>
      <c r="L23" s="667">
        <v>232</v>
      </c>
      <c r="M23" s="667">
        <v>1</v>
      </c>
      <c r="N23" s="667">
        <v>166</v>
      </c>
      <c r="O23" s="667">
        <v>362</v>
      </c>
      <c r="P23" s="667">
        <v>11</v>
      </c>
      <c r="Q23" s="667">
        <v>540</v>
      </c>
      <c r="R23" s="667">
        <v>1131</v>
      </c>
      <c r="S23" s="667">
        <v>1682</v>
      </c>
    </row>
    <row r="24" spans="1:20" ht="21.75" customHeight="1">
      <c r="A24" s="1117" t="s">
        <v>609</v>
      </c>
      <c r="B24" s="1117"/>
      <c r="C24" s="1117"/>
      <c r="D24" s="665">
        <v>87739</v>
      </c>
      <c r="E24" s="665">
        <v>613773</v>
      </c>
      <c r="F24" s="665">
        <v>38898</v>
      </c>
      <c r="G24" s="665">
        <v>73751</v>
      </c>
      <c r="H24" s="665">
        <v>320593</v>
      </c>
      <c r="I24" s="665">
        <v>13992</v>
      </c>
      <c r="J24" s="666">
        <v>111022</v>
      </c>
      <c r="K24" s="665">
        <v>347519</v>
      </c>
      <c r="L24" s="665">
        <v>19463</v>
      </c>
      <c r="M24" s="665">
        <v>72185</v>
      </c>
      <c r="N24" s="665">
        <v>535512</v>
      </c>
      <c r="O24" s="665">
        <v>33827</v>
      </c>
      <c r="P24" s="665">
        <v>344697</v>
      </c>
      <c r="Q24" s="665">
        <v>1817397</v>
      </c>
      <c r="R24" s="665">
        <v>106180</v>
      </c>
      <c r="S24" s="665">
        <v>2268274</v>
      </c>
    </row>
    <row r="25" spans="1:20" s="261" customFormat="1" ht="22.5" customHeight="1">
      <c r="A25" s="1118" t="s">
        <v>630</v>
      </c>
      <c r="B25" s="1118"/>
      <c r="C25" s="1118"/>
      <c r="D25" s="335">
        <v>1084</v>
      </c>
      <c r="E25" s="335">
        <v>-811</v>
      </c>
      <c r="F25" s="335">
        <v>103</v>
      </c>
      <c r="G25" s="335">
        <v>1133</v>
      </c>
      <c r="H25" s="335">
        <v>-253</v>
      </c>
      <c r="I25" s="335">
        <v>6</v>
      </c>
      <c r="J25" s="335">
        <v>1182</v>
      </c>
      <c r="K25" s="335">
        <v>-476</v>
      </c>
      <c r="L25" s="335">
        <v>120</v>
      </c>
      <c r="M25" s="335">
        <v>2076</v>
      </c>
      <c r="N25" s="335">
        <v>-638</v>
      </c>
      <c r="O25" s="335">
        <v>16</v>
      </c>
      <c r="P25" s="335">
        <v>5475</v>
      </c>
      <c r="Q25" s="335">
        <v>-2178</v>
      </c>
      <c r="R25" s="335">
        <v>245</v>
      </c>
      <c r="S25" s="335">
        <v>3542</v>
      </c>
      <c r="T25" s="289"/>
    </row>
    <row r="26" spans="1:20" ht="22.5" customHeight="1">
      <c r="A26" s="1119" t="s">
        <v>610</v>
      </c>
      <c r="B26" s="1119"/>
      <c r="C26" s="1119"/>
      <c r="D26" s="663">
        <v>1.2509376262189141E-2</v>
      </c>
      <c r="E26" s="663">
        <v>-1.3195917889173815E-3</v>
      </c>
      <c r="F26" s="663">
        <v>2.6549813120247453E-3</v>
      </c>
      <c r="G26" s="663">
        <v>1.5602192293921617E-2</v>
      </c>
      <c r="H26" s="663">
        <v>-7.8854029659088782E-4</v>
      </c>
      <c r="I26" s="663">
        <v>4.29000429000429E-4</v>
      </c>
      <c r="J26" s="663">
        <v>1.0761107064821559E-2</v>
      </c>
      <c r="K26" s="663">
        <v>-1.3678357447664477E-3</v>
      </c>
      <c r="L26" s="663">
        <v>6.2037946543969397E-3</v>
      </c>
      <c r="M26" s="663">
        <v>2.9611034246673038E-2</v>
      </c>
      <c r="N26" s="663">
        <v>-1.1899654947309522E-3</v>
      </c>
      <c r="O26" s="663">
        <v>4.7321877495489634E-4</v>
      </c>
      <c r="P26" s="663">
        <v>1.6139873003519819E-2</v>
      </c>
      <c r="Q26" s="663">
        <v>-1.1969828119203661E-3</v>
      </c>
      <c r="R26" s="663">
        <v>2.3127389436918867E-3</v>
      </c>
      <c r="S26" s="663">
        <v>1.5639819634287854E-3</v>
      </c>
    </row>
    <row r="27" spans="1:20" ht="21.75" customHeight="1">
      <c r="A27" s="1119" t="s">
        <v>598</v>
      </c>
      <c r="B27" s="1119"/>
      <c r="C27" s="1119"/>
      <c r="D27" s="663">
        <v>3.8680953006559174E-2</v>
      </c>
      <c r="E27" s="663">
        <v>0.27059032550741224</v>
      </c>
      <c r="F27" s="663">
        <v>1.7148721891623322E-2</v>
      </c>
      <c r="G27" s="663">
        <v>3.2514149525145551E-2</v>
      </c>
      <c r="H27" s="663">
        <v>0.14133786306239898</v>
      </c>
      <c r="I27" s="663">
        <v>6.1685669367986407E-3</v>
      </c>
      <c r="J27" s="663">
        <v>4.8945585938912142E-2</v>
      </c>
      <c r="K27" s="663">
        <v>0.15320856298665858</v>
      </c>
      <c r="L27" s="663">
        <v>8.5805330396592303E-3</v>
      </c>
      <c r="M27" s="663">
        <v>3.1823756741910368E-2</v>
      </c>
      <c r="N27" s="663">
        <v>0.23608788003565706</v>
      </c>
      <c r="O27" s="663">
        <v>1.4913101327264696E-2</v>
      </c>
      <c r="P27" s="663">
        <v>0.15196444521252722</v>
      </c>
      <c r="Q27" s="663">
        <v>0.80122463159212687</v>
      </c>
      <c r="R27" s="663">
        <v>4.681092319534589E-2</v>
      </c>
      <c r="S27" s="663">
        <v>1</v>
      </c>
    </row>
    <row r="28" spans="1:20">
      <c r="A28" s="1061" t="s">
        <v>611</v>
      </c>
      <c r="B28" s="1061"/>
      <c r="C28" s="1061"/>
      <c r="D28" s="197"/>
      <c r="E28" s="197"/>
    </row>
    <row r="29" spans="1:20" ht="12.75" customHeight="1">
      <c r="A29" s="171" t="s">
        <v>612</v>
      </c>
      <c r="B29" s="171"/>
      <c r="C29" s="171"/>
      <c r="D29" s="169"/>
      <c r="E29" s="169"/>
      <c r="F29" s="169"/>
      <c r="G29" s="169"/>
      <c r="H29" s="170"/>
      <c r="P29" s="792"/>
      <c r="Q29" s="792"/>
      <c r="R29" s="792"/>
    </row>
    <row r="30" spans="1:20" ht="12.75" customHeight="1">
      <c r="A30" s="166" t="s">
        <v>613</v>
      </c>
      <c r="B30" s="166"/>
      <c r="C30" s="166"/>
      <c r="D30" s="168"/>
      <c r="E30" s="168"/>
      <c r="F30" s="168"/>
      <c r="G30" s="168"/>
      <c r="H30" s="168"/>
    </row>
    <row r="31" spans="1:20" ht="12.75" customHeight="1">
      <c r="A31" s="167"/>
      <c r="B31" s="167"/>
      <c r="C31" s="167"/>
      <c r="D31" s="166"/>
      <c r="E31" s="166"/>
      <c r="F31" s="166"/>
      <c r="G31" s="166"/>
      <c r="H31" s="166"/>
    </row>
    <row r="32" spans="1:20" ht="12.75" customHeight="1">
      <c r="B32" s="610"/>
      <c r="C32" s="610"/>
    </row>
    <row r="33" spans="1:19" ht="12.75" customHeight="1">
      <c r="A33" s="149" t="s">
        <v>632</v>
      </c>
      <c r="B33" s="197"/>
      <c r="C33" s="197"/>
      <c r="D33" s="197"/>
      <c r="E33" s="197"/>
      <c r="F33" s="197"/>
      <c r="S33" s="137" t="str">
        <f>Naslovnica!A20</f>
        <v>Travanj 2024.</v>
      </c>
    </row>
    <row r="34" spans="1:19">
      <c r="A34" s="555" t="s">
        <v>907</v>
      </c>
      <c r="B34" s="197"/>
      <c r="C34" s="197"/>
      <c r="D34" s="197"/>
      <c r="E34" s="197"/>
      <c r="F34" s="197"/>
      <c r="S34" s="527" t="str">
        <f>Naslovnica!A24</f>
        <v>April 2024</v>
      </c>
    </row>
    <row r="35" spans="1:19">
      <c r="B35"/>
      <c r="C35"/>
    </row>
    <row r="36" spans="1:19" ht="32.25" customHeight="1">
      <c r="A36" s="668"/>
      <c r="B36" s="1125" t="s">
        <v>581</v>
      </c>
      <c r="C36" s="1125"/>
      <c r="D36" s="1125"/>
      <c r="E36" s="1127" t="s">
        <v>582</v>
      </c>
      <c r="F36" s="1127"/>
      <c r="G36" s="1127"/>
      <c r="H36" s="1127" t="s">
        <v>583</v>
      </c>
      <c r="I36" s="1127"/>
      <c r="J36" s="1127"/>
      <c r="K36" s="1126" t="s">
        <v>584</v>
      </c>
      <c r="L36" s="1126"/>
      <c r="M36" s="1126"/>
      <c r="N36" s="1126" t="s">
        <v>585</v>
      </c>
      <c r="O36" s="1126"/>
      <c r="P36" s="1126"/>
      <c r="Q36" s="1127" t="s">
        <v>586</v>
      </c>
      <c r="R36" s="1127"/>
      <c r="S36" s="1127"/>
    </row>
    <row r="37" spans="1:19" ht="21">
      <c r="A37" s="668" t="s">
        <v>530</v>
      </c>
      <c r="B37" s="1125" t="s">
        <v>587</v>
      </c>
      <c r="C37" s="1125"/>
      <c r="D37" s="1125"/>
      <c r="E37" s="1125" t="s">
        <v>588</v>
      </c>
      <c r="F37" s="1125"/>
      <c r="G37" s="1125"/>
      <c r="H37" s="1125" t="s">
        <v>588</v>
      </c>
      <c r="I37" s="1125"/>
      <c r="J37" s="1125"/>
      <c r="K37" s="1125" t="s">
        <v>589</v>
      </c>
      <c r="L37" s="1125"/>
      <c r="M37" s="1125"/>
      <c r="N37" s="1125" t="s">
        <v>589</v>
      </c>
      <c r="O37" s="1125"/>
      <c r="P37" s="1125"/>
      <c r="Q37" s="1125" t="s">
        <v>589</v>
      </c>
      <c r="R37" s="1125"/>
      <c r="S37" s="1125"/>
    </row>
    <row r="38" spans="1:19">
      <c r="A38" s="668"/>
      <c r="B38" s="669" t="s">
        <v>114</v>
      </c>
      <c r="C38" s="669" t="s">
        <v>115</v>
      </c>
      <c r="D38" s="669" t="s">
        <v>116</v>
      </c>
      <c r="E38" s="669" t="s">
        <v>114</v>
      </c>
      <c r="F38" s="669" t="s">
        <v>115</v>
      </c>
      <c r="G38" s="669" t="s">
        <v>116</v>
      </c>
      <c r="H38" s="669" t="s">
        <v>114</v>
      </c>
      <c r="I38" s="669" t="s">
        <v>115</v>
      </c>
      <c r="J38" s="669" t="s">
        <v>116</v>
      </c>
      <c r="K38" s="669" t="s">
        <v>114</v>
      </c>
      <c r="L38" s="669" t="s">
        <v>115</v>
      </c>
      <c r="M38" s="669" t="s">
        <v>116</v>
      </c>
      <c r="N38" s="669" t="s">
        <v>114</v>
      </c>
      <c r="O38" s="669" t="s">
        <v>115</v>
      </c>
      <c r="P38" s="669" t="s">
        <v>116</v>
      </c>
      <c r="Q38" s="661" t="s">
        <v>114</v>
      </c>
      <c r="R38" s="661" t="s">
        <v>115</v>
      </c>
      <c r="S38" s="661" t="s">
        <v>116</v>
      </c>
    </row>
    <row r="39" spans="1:19">
      <c r="A39" s="176" t="s">
        <v>6</v>
      </c>
      <c r="B39" s="183">
        <v>5091</v>
      </c>
      <c r="C39" s="183">
        <v>99</v>
      </c>
      <c r="D39" s="183">
        <v>8</v>
      </c>
      <c r="E39" s="183">
        <v>3131</v>
      </c>
      <c r="F39" s="183">
        <v>30</v>
      </c>
      <c r="G39" s="183">
        <v>1</v>
      </c>
      <c r="H39" s="183">
        <v>8222</v>
      </c>
      <c r="I39" s="183">
        <v>129</v>
      </c>
      <c r="J39" s="183">
        <v>9</v>
      </c>
      <c r="K39" s="183">
        <v>-158</v>
      </c>
      <c r="L39" s="183">
        <v>-4</v>
      </c>
      <c r="M39" s="183">
        <v>0</v>
      </c>
      <c r="N39" s="183">
        <v>-148</v>
      </c>
      <c r="O39" s="183">
        <v>-3</v>
      </c>
      <c r="P39" s="183">
        <v>0</v>
      </c>
      <c r="Q39" s="184">
        <v>-3.5881801125703605E-2</v>
      </c>
      <c r="R39" s="184">
        <v>-5.1470588235294157E-2</v>
      </c>
      <c r="S39" s="184">
        <v>0</v>
      </c>
    </row>
    <row r="40" spans="1:19">
      <c r="A40" s="77" t="s">
        <v>7</v>
      </c>
      <c r="B40" s="183">
        <v>86405</v>
      </c>
      <c r="C40" s="183">
        <v>23990</v>
      </c>
      <c r="D40" s="183">
        <v>143</v>
      </c>
      <c r="E40" s="183">
        <v>60341</v>
      </c>
      <c r="F40" s="183">
        <v>17799</v>
      </c>
      <c r="G40" s="183">
        <v>108</v>
      </c>
      <c r="H40" s="183">
        <v>146746</v>
      </c>
      <c r="I40" s="183">
        <v>41789</v>
      </c>
      <c r="J40" s="183">
        <v>251</v>
      </c>
      <c r="K40" s="183">
        <v>884</v>
      </c>
      <c r="L40" s="183">
        <v>-1152</v>
      </c>
      <c r="M40" s="183">
        <v>-6</v>
      </c>
      <c r="N40" s="183">
        <v>371</v>
      </c>
      <c r="O40" s="183">
        <v>-831</v>
      </c>
      <c r="P40" s="183">
        <v>-2</v>
      </c>
      <c r="Q40" s="184">
        <v>8.6259631179934626E-3</v>
      </c>
      <c r="R40" s="184">
        <v>-4.5302933382070698E-2</v>
      </c>
      <c r="S40" s="184">
        <v>-3.0888030888030937E-2</v>
      </c>
    </row>
    <row r="41" spans="1:19">
      <c r="A41" s="77" t="s">
        <v>8</v>
      </c>
      <c r="B41" s="183">
        <v>54568</v>
      </c>
      <c r="C41" s="183">
        <v>104451</v>
      </c>
      <c r="D41" s="183">
        <v>217</v>
      </c>
      <c r="E41" s="183">
        <v>39354</v>
      </c>
      <c r="F41" s="183">
        <v>84008</v>
      </c>
      <c r="G41" s="183">
        <v>189</v>
      </c>
      <c r="H41" s="183">
        <v>93922</v>
      </c>
      <c r="I41" s="183">
        <v>188459</v>
      </c>
      <c r="J41" s="183">
        <v>406</v>
      </c>
      <c r="K41" s="183">
        <v>1168</v>
      </c>
      <c r="L41" s="183">
        <v>-772</v>
      </c>
      <c r="M41" s="183">
        <v>4</v>
      </c>
      <c r="N41" s="183">
        <v>650</v>
      </c>
      <c r="O41" s="183">
        <v>-877</v>
      </c>
      <c r="P41" s="183">
        <v>2</v>
      </c>
      <c r="Q41" s="184">
        <v>1.9738556414488073E-2</v>
      </c>
      <c r="R41" s="184">
        <v>-8.6740168746186619E-3</v>
      </c>
      <c r="S41" s="184">
        <v>1.4999999999999902E-2</v>
      </c>
    </row>
    <row r="42" spans="1:19">
      <c r="A42" s="77" t="s">
        <v>9</v>
      </c>
      <c r="B42" s="183">
        <v>32254</v>
      </c>
      <c r="C42" s="183">
        <v>129044</v>
      </c>
      <c r="D42" s="183">
        <v>123</v>
      </c>
      <c r="E42" s="183">
        <v>12621</v>
      </c>
      <c r="F42" s="183">
        <v>116834</v>
      </c>
      <c r="G42" s="183">
        <v>131</v>
      </c>
      <c r="H42" s="183">
        <v>44875</v>
      </c>
      <c r="I42" s="183">
        <v>245878</v>
      </c>
      <c r="J42" s="183">
        <v>254</v>
      </c>
      <c r="K42" s="183">
        <v>813</v>
      </c>
      <c r="L42" s="183">
        <v>-298</v>
      </c>
      <c r="M42" s="183">
        <v>-1</v>
      </c>
      <c r="N42" s="183">
        <v>402</v>
      </c>
      <c r="O42" s="183">
        <v>-424</v>
      </c>
      <c r="P42" s="183">
        <v>-2</v>
      </c>
      <c r="Q42" s="184">
        <v>2.7828676133760943E-2</v>
      </c>
      <c r="R42" s="184">
        <v>-2.9278183292781312E-3</v>
      </c>
      <c r="S42" s="184">
        <v>-1.1673151750972721E-2</v>
      </c>
    </row>
    <row r="43" spans="1:19">
      <c r="A43" s="77" t="s">
        <v>10</v>
      </c>
      <c r="B43" s="183">
        <v>26682</v>
      </c>
      <c r="C43" s="183">
        <v>148814</v>
      </c>
      <c r="D43" s="183">
        <v>79</v>
      </c>
      <c r="E43" s="183">
        <v>7241</v>
      </c>
      <c r="F43" s="183">
        <v>137066</v>
      </c>
      <c r="G43" s="183">
        <v>69</v>
      </c>
      <c r="H43" s="183">
        <v>33923</v>
      </c>
      <c r="I43" s="183">
        <v>285880</v>
      </c>
      <c r="J43" s="183">
        <v>148</v>
      </c>
      <c r="K43" s="183">
        <v>672</v>
      </c>
      <c r="L43" s="183">
        <v>-660</v>
      </c>
      <c r="M43" s="183">
        <v>0</v>
      </c>
      <c r="N43" s="183">
        <v>124</v>
      </c>
      <c r="O43" s="183">
        <v>-367</v>
      </c>
      <c r="P43" s="183">
        <v>3</v>
      </c>
      <c r="Q43" s="184">
        <v>2.4028737887523688E-2</v>
      </c>
      <c r="R43" s="184">
        <v>-3.5795571387243763E-3</v>
      </c>
      <c r="S43" s="184">
        <v>2.0689655172413834E-2</v>
      </c>
    </row>
    <row r="44" spans="1:19">
      <c r="A44" s="77" t="s">
        <v>11</v>
      </c>
      <c r="B44" s="183">
        <v>11002</v>
      </c>
      <c r="C44" s="183">
        <v>161649</v>
      </c>
      <c r="D44" s="183">
        <v>80</v>
      </c>
      <c r="E44" s="183">
        <v>3073</v>
      </c>
      <c r="F44" s="183">
        <v>148617</v>
      </c>
      <c r="G44" s="183">
        <v>72</v>
      </c>
      <c r="H44" s="183">
        <v>14075</v>
      </c>
      <c r="I44" s="183">
        <v>310266</v>
      </c>
      <c r="J44" s="183">
        <v>152</v>
      </c>
      <c r="K44" s="183">
        <v>450</v>
      </c>
      <c r="L44" s="183">
        <v>-14</v>
      </c>
      <c r="M44" s="183">
        <v>0</v>
      </c>
      <c r="N44" s="183">
        <v>119</v>
      </c>
      <c r="O44" s="183">
        <v>-155</v>
      </c>
      <c r="P44" s="183">
        <v>-5</v>
      </c>
      <c r="Q44" s="184">
        <v>4.2129423959721635E-2</v>
      </c>
      <c r="R44" s="184">
        <v>-5.4439737787292941E-4</v>
      </c>
      <c r="S44" s="184">
        <v>-3.1847133757961776E-2</v>
      </c>
    </row>
    <row r="45" spans="1:19">
      <c r="A45" s="77" t="s">
        <v>12</v>
      </c>
      <c r="B45" s="183">
        <v>1066</v>
      </c>
      <c r="C45" s="183">
        <v>143437</v>
      </c>
      <c r="D45" s="183">
        <v>71</v>
      </c>
      <c r="E45" s="183">
        <v>650</v>
      </c>
      <c r="F45" s="183">
        <v>139504</v>
      </c>
      <c r="G45" s="183">
        <v>89</v>
      </c>
      <c r="H45" s="183">
        <v>1716</v>
      </c>
      <c r="I45" s="183">
        <v>282941</v>
      </c>
      <c r="J45" s="183">
        <v>160</v>
      </c>
      <c r="K45" s="183">
        <v>33</v>
      </c>
      <c r="L45" s="183">
        <v>553</v>
      </c>
      <c r="M45" s="183">
        <v>-8</v>
      </c>
      <c r="N45" s="183">
        <v>34</v>
      </c>
      <c r="O45" s="183">
        <v>397</v>
      </c>
      <c r="P45" s="183">
        <v>3</v>
      </c>
      <c r="Q45" s="184">
        <v>4.0630685263796318E-2</v>
      </c>
      <c r="R45" s="184">
        <v>3.3689018443852081E-3</v>
      </c>
      <c r="S45" s="184">
        <v>-3.0303030303030276E-2</v>
      </c>
    </row>
    <row r="46" spans="1:19">
      <c r="A46" s="77" t="s">
        <v>13</v>
      </c>
      <c r="B46" s="183">
        <v>720</v>
      </c>
      <c r="C46" s="183">
        <v>116892</v>
      </c>
      <c r="D46" s="183">
        <v>109</v>
      </c>
      <c r="E46" s="183">
        <v>465</v>
      </c>
      <c r="F46" s="183">
        <v>123774</v>
      </c>
      <c r="G46" s="183">
        <v>84</v>
      </c>
      <c r="H46" s="183">
        <v>1185</v>
      </c>
      <c r="I46" s="183">
        <v>240666</v>
      </c>
      <c r="J46" s="183">
        <v>193</v>
      </c>
      <c r="K46" s="183">
        <v>21</v>
      </c>
      <c r="L46" s="183">
        <v>146</v>
      </c>
      <c r="M46" s="183">
        <v>3</v>
      </c>
      <c r="N46" s="183">
        <v>24</v>
      </c>
      <c r="O46" s="183">
        <v>130</v>
      </c>
      <c r="P46" s="183">
        <v>-2</v>
      </c>
      <c r="Q46" s="184">
        <v>3.9473684210526327E-2</v>
      </c>
      <c r="R46" s="184">
        <v>1.148134281792057E-3</v>
      </c>
      <c r="S46" s="184">
        <v>5.2083333333332593E-3</v>
      </c>
    </row>
    <row r="47" spans="1:19">
      <c r="A47" s="77" t="s">
        <v>14</v>
      </c>
      <c r="B47" s="183">
        <v>18</v>
      </c>
      <c r="C47" s="183">
        <v>108565</v>
      </c>
      <c r="D47" s="183">
        <v>116</v>
      </c>
      <c r="E47" s="183">
        <v>15</v>
      </c>
      <c r="F47" s="183">
        <v>110837</v>
      </c>
      <c r="G47" s="183">
        <v>3048</v>
      </c>
      <c r="H47" s="183">
        <v>33</v>
      </c>
      <c r="I47" s="183">
        <v>219402</v>
      </c>
      <c r="J47" s="183">
        <v>3164</v>
      </c>
      <c r="K47" s="183">
        <v>10</v>
      </c>
      <c r="L47" s="183">
        <v>244</v>
      </c>
      <c r="M47" s="183">
        <v>-1</v>
      </c>
      <c r="N47" s="183">
        <v>6</v>
      </c>
      <c r="O47" s="183">
        <v>1746</v>
      </c>
      <c r="P47" s="183">
        <v>-1516</v>
      </c>
      <c r="Q47" s="184">
        <v>0.94117647058823528</v>
      </c>
      <c r="R47" s="184">
        <v>9.1531286221551156E-3</v>
      </c>
      <c r="S47" s="184">
        <v>-0.32407605212561419</v>
      </c>
    </row>
    <row r="48" spans="1:19">
      <c r="A48" s="77" t="s">
        <v>15</v>
      </c>
      <c r="B48" s="183">
        <v>0</v>
      </c>
      <c r="C48" s="183">
        <v>1829</v>
      </c>
      <c r="D48" s="183">
        <v>49292</v>
      </c>
      <c r="E48" s="183">
        <v>0</v>
      </c>
      <c r="F48" s="183">
        <v>153</v>
      </c>
      <c r="G48" s="183">
        <v>45775</v>
      </c>
      <c r="H48" s="183">
        <v>0</v>
      </c>
      <c r="I48" s="183">
        <v>1982</v>
      </c>
      <c r="J48" s="183">
        <v>95067</v>
      </c>
      <c r="K48" s="183">
        <v>0</v>
      </c>
      <c r="L48" s="183">
        <v>19</v>
      </c>
      <c r="M48" s="183">
        <v>774</v>
      </c>
      <c r="N48" s="183">
        <v>0</v>
      </c>
      <c r="O48" s="183">
        <v>144</v>
      </c>
      <c r="P48" s="183">
        <v>833</v>
      </c>
      <c r="Q48" s="184" t="s">
        <v>1128</v>
      </c>
      <c r="R48" s="184">
        <v>8.960967564595923E-2</v>
      </c>
      <c r="S48" s="184">
        <v>1.7194521720522049E-2</v>
      </c>
    </row>
    <row r="49" spans="1:19">
      <c r="A49" s="77" t="s">
        <v>16</v>
      </c>
      <c r="B49" s="183">
        <v>0</v>
      </c>
      <c r="C49" s="183">
        <v>5</v>
      </c>
      <c r="D49" s="183">
        <v>3884</v>
      </c>
      <c r="E49" s="183">
        <v>0</v>
      </c>
      <c r="F49" s="183">
        <v>0</v>
      </c>
      <c r="G49" s="183">
        <v>2492</v>
      </c>
      <c r="H49" s="183">
        <v>0</v>
      </c>
      <c r="I49" s="183">
        <v>5</v>
      </c>
      <c r="J49" s="183">
        <v>6376</v>
      </c>
      <c r="K49" s="183">
        <v>0</v>
      </c>
      <c r="L49" s="183">
        <v>0</v>
      </c>
      <c r="M49" s="183">
        <v>97</v>
      </c>
      <c r="N49" s="183">
        <v>0</v>
      </c>
      <c r="O49" s="183">
        <v>0</v>
      </c>
      <c r="P49" s="183">
        <v>69</v>
      </c>
      <c r="Q49" s="184" t="s">
        <v>1128</v>
      </c>
      <c r="R49" s="184">
        <v>0</v>
      </c>
      <c r="S49" s="184">
        <v>2.6731078904991934E-2</v>
      </c>
    </row>
    <row r="50" spans="1:19" ht="24">
      <c r="A50" s="671" t="s">
        <v>590</v>
      </c>
      <c r="B50" s="672">
        <v>217806</v>
      </c>
      <c r="C50" s="672">
        <v>938775</v>
      </c>
      <c r="D50" s="672">
        <v>54122</v>
      </c>
      <c r="E50" s="672">
        <v>126891</v>
      </c>
      <c r="F50" s="672">
        <v>878622</v>
      </c>
      <c r="G50" s="672">
        <v>52058</v>
      </c>
      <c r="H50" s="672">
        <v>344697</v>
      </c>
      <c r="I50" s="672">
        <v>1817397</v>
      </c>
      <c r="J50" s="672">
        <v>106180</v>
      </c>
      <c r="K50" s="672">
        <v>3893</v>
      </c>
      <c r="L50" s="672">
        <v>-1938</v>
      </c>
      <c r="M50" s="672">
        <v>862</v>
      </c>
      <c r="N50" s="672">
        <v>1582</v>
      </c>
      <c r="O50" s="672">
        <v>-240</v>
      </c>
      <c r="P50" s="672">
        <v>-617</v>
      </c>
      <c r="Q50" s="673">
        <v>1.6139873003519822E-2</v>
      </c>
      <c r="R50" s="673">
        <v>-1.1969828119203774E-3</v>
      </c>
      <c r="S50" s="673">
        <v>2.3127389436918833E-3</v>
      </c>
    </row>
    <row r="51" spans="1:19" ht="24">
      <c r="A51" s="674" t="s">
        <v>591</v>
      </c>
      <c r="B51" s="1129">
        <v>1210703</v>
      </c>
      <c r="C51" s="1129"/>
      <c r="D51" s="1129"/>
      <c r="E51" s="1129">
        <v>1057571</v>
      </c>
      <c r="F51" s="1129"/>
      <c r="G51" s="1129"/>
      <c r="H51" s="1129">
        <v>2268274</v>
      </c>
      <c r="I51" s="1129"/>
      <c r="J51" s="1129"/>
      <c r="K51" s="1129">
        <v>2817</v>
      </c>
      <c r="L51" s="1129"/>
      <c r="M51" s="1129"/>
      <c r="N51" s="1129">
        <v>725</v>
      </c>
      <c r="O51" s="1129"/>
      <c r="P51" s="1129"/>
      <c r="Q51" s="1128">
        <v>1.5639819634287733E-3</v>
      </c>
      <c r="R51" s="1128"/>
      <c r="S51" s="1128"/>
    </row>
    <row r="52" spans="1:19">
      <c r="A52" s="14" t="s">
        <v>592</v>
      </c>
      <c r="B52"/>
      <c r="C52"/>
    </row>
    <row r="54" spans="1:19">
      <c r="A54" s="610" t="s">
        <v>81</v>
      </c>
    </row>
    <row r="55" spans="1:19">
      <c r="A55" s="610"/>
      <c r="S55" s="13" t="s">
        <v>792</v>
      </c>
    </row>
  </sheetData>
  <mergeCells count="50">
    <mergeCell ref="S7:S9"/>
    <mergeCell ref="J8:L8"/>
    <mergeCell ref="M8:O8"/>
    <mergeCell ref="P8:R8"/>
    <mergeCell ref="D8:F8"/>
    <mergeCell ref="G8:I8"/>
    <mergeCell ref="D7:F7"/>
    <mergeCell ref="G7:I7"/>
    <mergeCell ref="J7:L7"/>
    <mergeCell ref="M7:O7"/>
    <mergeCell ref="P7:R7"/>
    <mergeCell ref="Q51:S51"/>
    <mergeCell ref="B51:D51"/>
    <mergeCell ref="E51:G51"/>
    <mergeCell ref="H51:J51"/>
    <mergeCell ref="K51:M51"/>
    <mergeCell ref="N51:P51"/>
    <mergeCell ref="N36:P36"/>
    <mergeCell ref="Q36:S36"/>
    <mergeCell ref="B37:D37"/>
    <mergeCell ref="E37:G37"/>
    <mergeCell ref="H37:J37"/>
    <mergeCell ref="K37:M37"/>
    <mergeCell ref="N37:P37"/>
    <mergeCell ref="Q37:S37"/>
    <mergeCell ref="H36:J36"/>
    <mergeCell ref="B36:D36"/>
    <mergeCell ref="E36:G36"/>
    <mergeCell ref="K36:M36"/>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4"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686</v>
      </c>
    </row>
    <row r="2" spans="1:8" ht="12.75" customHeight="1">
      <c r="A2" s="519" t="s">
        <v>687</v>
      </c>
    </row>
    <row r="3" spans="1:8">
      <c r="D3" s="315"/>
      <c r="E3" s="13" t="s">
        <v>1397</v>
      </c>
    </row>
    <row r="4" spans="1:8" ht="79.5" customHeight="1">
      <c r="A4" s="1244" t="s">
        <v>337</v>
      </c>
      <c r="B4" s="452" t="s">
        <v>338</v>
      </c>
      <c r="C4" s="491" t="s">
        <v>319</v>
      </c>
      <c r="D4" s="452" t="s">
        <v>339</v>
      </c>
      <c r="E4" s="491" t="s">
        <v>319</v>
      </c>
    </row>
    <row r="5" spans="1:8" ht="15.75" customHeight="1">
      <c r="A5" s="1244"/>
      <c r="B5" s="492" t="s">
        <v>1710</v>
      </c>
      <c r="C5" s="493"/>
      <c r="D5" s="492" t="s">
        <v>1710</v>
      </c>
      <c r="E5" s="493"/>
    </row>
    <row r="6" spans="1:8">
      <c r="A6" s="494" t="s">
        <v>1339</v>
      </c>
      <c r="B6" s="495">
        <v>796</v>
      </c>
      <c r="C6" s="496">
        <v>0.1070931849791377</v>
      </c>
      <c r="D6" s="495">
        <v>15970.22458</v>
      </c>
      <c r="E6" s="496">
        <v>9.7785765079220363E-2</v>
      </c>
      <c r="F6" s="43"/>
      <c r="G6" s="76"/>
      <c r="H6" s="76"/>
    </row>
    <row r="7" spans="1:8">
      <c r="A7" s="494" t="s">
        <v>1584</v>
      </c>
      <c r="B7" s="495">
        <v>885</v>
      </c>
      <c r="C7" s="496">
        <v>0.69216061185468447</v>
      </c>
      <c r="D7" s="495">
        <v>18990.102269999999</v>
      </c>
      <c r="E7" s="496">
        <v>0.32102961888070131</v>
      </c>
      <c r="F7" s="43"/>
      <c r="G7" s="76"/>
      <c r="H7" s="76"/>
    </row>
    <row r="8" spans="1:8">
      <c r="A8" s="494" t="s">
        <v>1289</v>
      </c>
      <c r="B8" s="495">
        <v>98</v>
      </c>
      <c r="C8" s="496">
        <v>-0.42352941176470588</v>
      </c>
      <c r="D8" s="495">
        <v>6268.43894</v>
      </c>
      <c r="E8" s="496">
        <v>-0.33443315967183773</v>
      </c>
      <c r="F8" s="43"/>
      <c r="G8" s="76"/>
      <c r="H8" s="76"/>
    </row>
    <row r="9" spans="1:8">
      <c r="A9" s="494" t="s">
        <v>1585</v>
      </c>
      <c r="B9" s="495">
        <v>2046</v>
      </c>
      <c r="C9" s="496">
        <v>0.586046511627907</v>
      </c>
      <c r="D9" s="495">
        <v>72309.491070000004</v>
      </c>
      <c r="E9" s="496">
        <v>0.68257388675408648</v>
      </c>
      <c r="F9" s="43"/>
      <c r="G9" s="76"/>
      <c r="H9" s="76"/>
    </row>
    <row r="10" spans="1:8">
      <c r="A10" s="494" t="s">
        <v>1320</v>
      </c>
      <c r="B10" s="495">
        <v>54</v>
      </c>
      <c r="C10" s="496">
        <v>-0.1</v>
      </c>
      <c r="D10" s="495">
        <v>6216.134</v>
      </c>
      <c r="E10" s="496">
        <v>0.15500175959312698</v>
      </c>
      <c r="F10" s="43"/>
      <c r="G10" s="76"/>
      <c r="H10" s="76"/>
    </row>
    <row r="11" spans="1:8">
      <c r="A11" s="494" t="s">
        <v>1586</v>
      </c>
      <c r="B11" s="495">
        <v>1238</v>
      </c>
      <c r="C11" s="496">
        <v>8.4063047285464099E-2</v>
      </c>
      <c r="D11" s="495">
        <v>41760.518299999996</v>
      </c>
      <c r="E11" s="496">
        <v>0.19075337373091</v>
      </c>
      <c r="F11" s="43"/>
      <c r="G11" s="76"/>
      <c r="H11" s="76"/>
    </row>
    <row r="12" spans="1:8" ht="24">
      <c r="A12" s="494" t="s">
        <v>1587</v>
      </c>
      <c r="B12" s="495">
        <v>423</v>
      </c>
      <c r="C12" s="496">
        <v>-0.50641773628938158</v>
      </c>
      <c r="D12" s="495">
        <v>17137.940220000004</v>
      </c>
      <c r="E12" s="496">
        <v>-0.45685149594059365</v>
      </c>
      <c r="F12" s="43"/>
      <c r="G12" s="76"/>
      <c r="H12" s="76"/>
    </row>
    <row r="13" spans="1:8">
      <c r="A13" s="494" t="s">
        <v>1340</v>
      </c>
      <c r="B13" s="495">
        <v>2849</v>
      </c>
      <c r="C13" s="496">
        <v>6.1475409836065573E-2</v>
      </c>
      <c r="D13" s="495">
        <v>91159.59431</v>
      </c>
      <c r="E13" s="496">
        <v>0.3220199947367563</v>
      </c>
      <c r="F13" s="43"/>
      <c r="G13" s="76"/>
      <c r="H13" s="76"/>
    </row>
    <row r="14" spans="1:8">
      <c r="A14" s="494" t="s">
        <v>1588</v>
      </c>
      <c r="B14" s="495">
        <v>751</v>
      </c>
      <c r="C14" s="496">
        <v>0.16614906832298137</v>
      </c>
      <c r="D14" s="495">
        <v>19860.47294</v>
      </c>
      <c r="E14" s="496">
        <v>4.6332390528463122E-2</v>
      </c>
      <c r="F14" s="43"/>
      <c r="G14" s="76"/>
      <c r="H14" s="76"/>
    </row>
    <row r="15" spans="1:8">
      <c r="A15" s="494" t="s">
        <v>1589</v>
      </c>
      <c r="B15" s="495">
        <v>3292</v>
      </c>
      <c r="C15" s="496">
        <v>0.27448703058459156</v>
      </c>
      <c r="D15" s="495">
        <v>72141.297480000008</v>
      </c>
      <c r="E15" s="496">
        <v>0.56263421123183455</v>
      </c>
      <c r="F15" s="43"/>
      <c r="G15" s="76"/>
      <c r="H15" s="76"/>
    </row>
    <row r="16" spans="1:8">
      <c r="A16" s="494" t="s">
        <v>1321</v>
      </c>
      <c r="B16" s="495">
        <v>1267</v>
      </c>
      <c r="C16" s="496">
        <v>0.6826029216467463</v>
      </c>
      <c r="D16" s="495">
        <v>34722.685100000002</v>
      </c>
      <c r="E16" s="496">
        <v>0.72595163741333302</v>
      </c>
      <c r="F16" s="43"/>
      <c r="G16" s="76"/>
      <c r="H16" s="76"/>
    </row>
    <row r="17" spans="1:11">
      <c r="A17" s="494" t="s">
        <v>1590</v>
      </c>
      <c r="B17" s="495">
        <v>148</v>
      </c>
      <c r="C17" s="496">
        <v>0.11278195488721804</v>
      </c>
      <c r="D17" s="495">
        <v>12529.382150000001</v>
      </c>
      <c r="E17" s="496">
        <v>-3.4190265237435222E-2</v>
      </c>
      <c r="F17" s="43"/>
      <c r="G17" s="76"/>
      <c r="H17" s="76"/>
    </row>
    <row r="18" spans="1:11">
      <c r="A18" s="494" t="s">
        <v>1591</v>
      </c>
      <c r="B18" s="495">
        <v>513</v>
      </c>
      <c r="C18" s="496">
        <v>1.8186813186813187</v>
      </c>
      <c r="D18" s="495">
        <v>10409.155919999999</v>
      </c>
      <c r="E18" s="496">
        <v>1.9875225259813698</v>
      </c>
      <c r="F18" s="43"/>
      <c r="G18" s="76"/>
      <c r="H18" s="76"/>
    </row>
    <row r="19" spans="1:11" s="261" customFormat="1">
      <c r="A19" s="494" t="s">
        <v>1592</v>
      </c>
      <c r="B19" s="495">
        <v>2148</v>
      </c>
      <c r="C19" s="496">
        <v>-1.1959521619135235E-2</v>
      </c>
      <c r="D19" s="495">
        <v>70990.371620000005</v>
      </c>
      <c r="E19" s="496">
        <v>0.25490687710251098</v>
      </c>
      <c r="F19" s="43"/>
      <c r="G19" s="76"/>
      <c r="H19" s="76"/>
    </row>
    <row r="20" spans="1:11">
      <c r="A20" s="494" t="s">
        <v>1593</v>
      </c>
      <c r="B20" s="495">
        <v>61</v>
      </c>
      <c r="C20" s="496">
        <v>-0.15277777777777779</v>
      </c>
      <c r="D20" s="495">
        <v>6948.3968700000005</v>
      </c>
      <c r="E20" s="496">
        <v>-4.929953194221736E-2</v>
      </c>
      <c r="F20" s="43"/>
      <c r="G20" s="76"/>
      <c r="H20" s="76"/>
    </row>
    <row r="21" spans="1:11">
      <c r="A21" s="497" t="s">
        <v>340</v>
      </c>
      <c r="B21" s="498">
        <v>16569</v>
      </c>
      <c r="C21" s="499">
        <v>0.18468468468468469</v>
      </c>
      <c r="D21" s="498">
        <v>497414.20577</v>
      </c>
      <c r="E21" s="499">
        <v>0.2823968756488211</v>
      </c>
      <c r="G21" s="76"/>
      <c r="H21" s="76"/>
    </row>
    <row r="22" spans="1:11">
      <c r="A22" s="16" t="s">
        <v>334</v>
      </c>
    </row>
    <row r="23" spans="1:11" ht="76.5" customHeight="1">
      <c r="A23" s="1247" t="s">
        <v>341</v>
      </c>
      <c r="B23" s="1247"/>
      <c r="C23" s="1247"/>
      <c r="D23" s="1247"/>
      <c r="E23" s="1247"/>
      <c r="G23" s="1251"/>
      <c r="H23" s="1251"/>
      <c r="I23" s="1251"/>
      <c r="J23" s="1251"/>
      <c r="K23" s="1251"/>
    </row>
    <row r="24" spans="1:11" ht="21.75" customHeight="1">
      <c r="A24" s="1240" t="s">
        <v>312</v>
      </c>
      <c r="B24" s="1240"/>
      <c r="C24" s="1240"/>
      <c r="D24" s="1240"/>
      <c r="E24" s="1240"/>
      <c r="F24" s="70"/>
    </row>
    <row r="25" spans="1:11" ht="12.75" customHeight="1"/>
    <row r="26" spans="1:11" ht="12.75" customHeight="1">
      <c r="A26" s="611"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688</v>
      </c>
    </row>
    <row r="2" spans="1:9" ht="12.75" customHeight="1">
      <c r="A2" s="523" t="s">
        <v>689</v>
      </c>
    </row>
    <row r="3" spans="1:9" ht="12.75" customHeight="1">
      <c r="E3" s="73"/>
      <c r="F3" s="73"/>
      <c r="I3" s="13" t="s">
        <v>1397</v>
      </c>
    </row>
    <row r="4" spans="1:9" s="261" customFormat="1" ht="21" customHeight="1">
      <c r="A4" s="442"/>
      <c r="B4" s="1242" t="s">
        <v>313</v>
      </c>
      <c r="C4" s="1242"/>
      <c r="D4" s="1242"/>
      <c r="E4" s="1242"/>
      <c r="F4" s="1242" t="s">
        <v>314</v>
      </c>
      <c r="G4" s="1242"/>
      <c r="H4" s="1242"/>
      <c r="I4" s="1242"/>
    </row>
    <row r="5" spans="1:9" ht="89.25" customHeight="1">
      <c r="A5" s="452" t="s">
        <v>315</v>
      </c>
      <c r="B5" s="772" t="s">
        <v>316</v>
      </c>
      <c r="C5" s="1253" t="s">
        <v>317</v>
      </c>
      <c r="D5" s="772" t="s">
        <v>763</v>
      </c>
      <c r="E5" s="1253" t="s">
        <v>317</v>
      </c>
      <c r="F5" s="772" t="s">
        <v>318</v>
      </c>
      <c r="G5" s="1253" t="s">
        <v>841</v>
      </c>
      <c r="H5" s="772" t="s">
        <v>764</v>
      </c>
      <c r="I5" s="1253" t="s">
        <v>841</v>
      </c>
    </row>
    <row r="6" spans="1:9" ht="17.25" customHeight="1">
      <c r="A6" s="472"/>
      <c r="B6" s="492">
        <v>45382</v>
      </c>
      <c r="C6" s="1253"/>
      <c r="D6" s="492">
        <v>45382</v>
      </c>
      <c r="E6" s="1253"/>
      <c r="F6" s="492" t="s">
        <v>1710</v>
      </c>
      <c r="G6" s="1253"/>
      <c r="H6" s="492" t="s">
        <v>1710</v>
      </c>
      <c r="I6" s="1253"/>
    </row>
    <row r="7" spans="1:9" ht="12.75" customHeight="1">
      <c r="A7" s="485" t="s">
        <v>320</v>
      </c>
      <c r="B7" s="486"/>
      <c r="C7" s="487"/>
      <c r="D7" s="486"/>
      <c r="E7" s="487"/>
      <c r="F7" s="486"/>
      <c r="G7" s="487"/>
      <c r="H7" s="486"/>
      <c r="I7" s="487"/>
    </row>
    <row r="8" spans="1:9" ht="12.75" customHeight="1">
      <c r="A8" s="477" t="s">
        <v>321</v>
      </c>
      <c r="B8" s="474">
        <v>17</v>
      </c>
      <c r="C8" s="475">
        <v>-0.29166666666666669</v>
      </c>
      <c r="D8" s="476">
        <v>7953.9041699999998</v>
      </c>
      <c r="E8" s="475">
        <v>-0.17513652388721462</v>
      </c>
      <c r="F8" s="474">
        <v>0</v>
      </c>
      <c r="G8" s="475" t="e">
        <v>#DIV/0!</v>
      </c>
      <c r="H8" s="476">
        <v>0</v>
      </c>
      <c r="I8" s="475" t="e">
        <v>#DIV/0!</v>
      </c>
    </row>
    <row r="9" spans="1:9" ht="12.75" customHeight="1">
      <c r="A9" s="477" t="s">
        <v>322</v>
      </c>
      <c r="B9" s="474">
        <v>32533</v>
      </c>
      <c r="C9" s="475">
        <v>4.3092115810061241E-2</v>
      </c>
      <c r="D9" s="476">
        <v>348905.85605</v>
      </c>
      <c r="E9" s="475">
        <v>0.29215072306115913</v>
      </c>
      <c r="F9" s="474">
        <v>2823</v>
      </c>
      <c r="G9" s="475">
        <v>-1.4659685863874346E-2</v>
      </c>
      <c r="H9" s="476">
        <v>60861.552230000008</v>
      </c>
      <c r="I9" s="475">
        <v>0.28339667680510588</v>
      </c>
    </row>
    <row r="10" spans="1:9" ht="12.75" customHeight="1">
      <c r="A10" s="473" t="s">
        <v>323</v>
      </c>
      <c r="B10" s="474">
        <v>5502</v>
      </c>
      <c r="C10" s="475">
        <v>-2.3429179978700747E-2</v>
      </c>
      <c r="D10" s="476">
        <v>63742.392300000007</v>
      </c>
      <c r="E10" s="475">
        <v>0.36315236054664379</v>
      </c>
      <c r="F10" s="474">
        <v>614</v>
      </c>
      <c r="G10" s="475">
        <v>0.71508379888268159</v>
      </c>
      <c r="H10" s="476">
        <v>10543.419230000001</v>
      </c>
      <c r="I10" s="475">
        <v>-7.1730063453216805E-4</v>
      </c>
    </row>
    <row r="11" spans="1:9" ht="12.75" customHeight="1">
      <c r="A11" s="477" t="s">
        <v>324</v>
      </c>
      <c r="B11" s="474">
        <v>13</v>
      </c>
      <c r="C11" s="475">
        <v>-0.27777777777777779</v>
      </c>
      <c r="D11" s="476">
        <v>99.321669999999997</v>
      </c>
      <c r="E11" s="475">
        <v>-0.71916111793937632</v>
      </c>
      <c r="F11" s="474">
        <v>0</v>
      </c>
      <c r="G11" s="475">
        <v>0</v>
      </c>
      <c r="H11" s="476">
        <v>0</v>
      </c>
      <c r="I11" s="475">
        <v>0</v>
      </c>
    </row>
    <row r="12" spans="1:9" ht="12.75" customHeight="1">
      <c r="A12" s="478" t="s">
        <v>325</v>
      </c>
      <c r="B12" s="474">
        <v>0</v>
      </c>
      <c r="C12" s="475">
        <v>0</v>
      </c>
      <c r="D12" s="476">
        <v>0</v>
      </c>
      <c r="E12" s="475">
        <v>0</v>
      </c>
      <c r="F12" s="474">
        <v>0</v>
      </c>
      <c r="G12" s="475">
        <v>0</v>
      </c>
      <c r="H12" s="476">
        <v>0</v>
      </c>
      <c r="I12" s="475">
        <v>0</v>
      </c>
    </row>
    <row r="13" spans="1:9" ht="29.25">
      <c r="A13" s="473" t="s">
        <v>326</v>
      </c>
      <c r="B13" s="474">
        <v>397</v>
      </c>
      <c r="C13" s="475">
        <v>-0.11777777777777777</v>
      </c>
      <c r="D13" s="476">
        <v>12702.884389999999</v>
      </c>
      <c r="E13" s="475">
        <v>0.32016254972797387</v>
      </c>
      <c r="F13" s="474">
        <v>23</v>
      </c>
      <c r="G13" s="475">
        <v>2.2857142857142856</v>
      </c>
      <c r="H13" s="476">
        <v>5361.6954100000003</v>
      </c>
      <c r="I13" s="475">
        <v>6.156431065272054</v>
      </c>
    </row>
    <row r="14" spans="1:9" ht="12.75" customHeight="1">
      <c r="A14" s="477" t="s">
        <v>327</v>
      </c>
      <c r="B14" s="474">
        <v>27</v>
      </c>
      <c r="C14" s="475">
        <v>0.8</v>
      </c>
      <c r="D14" s="476">
        <v>155.17814999999999</v>
      </c>
      <c r="E14" s="475">
        <v>1.5169435072609929</v>
      </c>
      <c r="F14" s="474">
        <v>4</v>
      </c>
      <c r="G14" s="475">
        <v>3</v>
      </c>
      <c r="H14" s="476">
        <v>129.48265000000001</v>
      </c>
      <c r="I14" s="475">
        <v>8.0092560766703453</v>
      </c>
    </row>
    <row r="15" spans="1:9" ht="22.5" customHeight="1">
      <c r="A15" s="479" t="s">
        <v>328</v>
      </c>
      <c r="B15" s="482">
        <v>38489</v>
      </c>
      <c r="C15" s="481">
        <v>3.1047414947763193E-2</v>
      </c>
      <c r="D15" s="482">
        <v>433559.53672999993</v>
      </c>
      <c r="E15" s="481">
        <v>0.28858890799446835</v>
      </c>
      <c r="F15" s="482">
        <v>3464</v>
      </c>
      <c r="G15" s="483">
        <v>7.2113896626431445E-2</v>
      </c>
      <c r="H15" s="482">
        <v>76896.149519999992</v>
      </c>
      <c r="I15" s="483">
        <v>0.3091643578083611</v>
      </c>
    </row>
    <row r="16" spans="1:9" ht="15" customHeight="1">
      <c r="A16" s="485" t="s">
        <v>329</v>
      </c>
      <c r="B16" s="488"/>
      <c r="C16" s="484"/>
      <c r="D16" s="488"/>
      <c r="E16" s="489"/>
      <c r="F16" s="488"/>
      <c r="G16" s="484"/>
      <c r="H16" s="488"/>
      <c r="I16" s="489"/>
    </row>
    <row r="17" spans="1:9" ht="12.75" customHeight="1">
      <c r="A17" s="477" t="s">
        <v>321</v>
      </c>
      <c r="B17" s="474">
        <v>154</v>
      </c>
      <c r="C17" s="475">
        <v>-0.13966480446927373</v>
      </c>
      <c r="D17" s="474">
        <v>44548.60613</v>
      </c>
      <c r="E17" s="475">
        <v>-0.13704146768590805</v>
      </c>
      <c r="F17" s="474">
        <v>1</v>
      </c>
      <c r="G17" s="475">
        <v>-0.75</v>
      </c>
      <c r="H17" s="476">
        <v>600</v>
      </c>
      <c r="I17" s="475">
        <v>-0.58776486107675818</v>
      </c>
    </row>
    <row r="18" spans="1:9" ht="12.75" customHeight="1">
      <c r="A18" s="477" t="s">
        <v>322</v>
      </c>
      <c r="B18" s="474">
        <v>101381</v>
      </c>
      <c r="C18" s="475">
        <v>9.6164866413658137E-2</v>
      </c>
      <c r="D18" s="474">
        <v>1472776.5788400001</v>
      </c>
      <c r="E18" s="475">
        <v>0.25020183650128486</v>
      </c>
      <c r="F18" s="474">
        <v>10687</v>
      </c>
      <c r="G18" s="475">
        <v>0.24252993837925824</v>
      </c>
      <c r="H18" s="476">
        <v>252432.67046999998</v>
      </c>
      <c r="I18" s="475">
        <v>0.2616808705710908</v>
      </c>
    </row>
    <row r="19" spans="1:9" ht="12.75" customHeight="1">
      <c r="A19" s="473" t="s">
        <v>323</v>
      </c>
      <c r="B19" s="474">
        <v>21911</v>
      </c>
      <c r="C19" s="475">
        <v>-5.4920116194625999E-3</v>
      </c>
      <c r="D19" s="474">
        <v>635639.21123000002</v>
      </c>
      <c r="E19" s="475">
        <v>0.16986602813317822</v>
      </c>
      <c r="F19" s="474">
        <v>1714</v>
      </c>
      <c r="G19" s="475">
        <v>0.17076502732240437</v>
      </c>
      <c r="H19" s="476">
        <v>87945.447440000018</v>
      </c>
      <c r="I19" s="475">
        <v>0.14964618283063738</v>
      </c>
    </row>
    <row r="20" spans="1:9" ht="12.75" customHeight="1">
      <c r="A20" s="477" t="s">
        <v>324</v>
      </c>
      <c r="B20" s="474">
        <v>1777</v>
      </c>
      <c r="C20" s="475">
        <v>0.19743935309973046</v>
      </c>
      <c r="D20" s="474">
        <v>251570.57727000004</v>
      </c>
      <c r="E20" s="475">
        <v>0.40508470791260509</v>
      </c>
      <c r="F20" s="474">
        <v>127</v>
      </c>
      <c r="G20" s="475">
        <v>0.23300970873786409</v>
      </c>
      <c r="H20" s="476">
        <v>38967.257570000002</v>
      </c>
      <c r="I20" s="475">
        <v>0.78447707823638912</v>
      </c>
    </row>
    <row r="21" spans="1:9" ht="12.75" customHeight="1">
      <c r="A21" s="478" t="s">
        <v>325</v>
      </c>
      <c r="B21" s="474">
        <v>0</v>
      </c>
      <c r="C21" s="475">
        <v>0</v>
      </c>
      <c r="D21" s="474">
        <v>0</v>
      </c>
      <c r="E21" s="475">
        <v>0</v>
      </c>
      <c r="F21" s="474">
        <v>0</v>
      </c>
      <c r="G21" s="475">
        <v>0</v>
      </c>
      <c r="H21" s="476">
        <v>0</v>
      </c>
      <c r="I21" s="475">
        <v>0</v>
      </c>
    </row>
    <row r="22" spans="1:9" ht="29.25">
      <c r="A22" s="473" t="s">
        <v>326</v>
      </c>
      <c r="B22" s="474">
        <v>9288</v>
      </c>
      <c r="C22" s="475">
        <v>5.5574497101943406E-2</v>
      </c>
      <c r="D22" s="474">
        <v>318882.19375999999</v>
      </c>
      <c r="E22" s="475">
        <v>0.12448604018175886</v>
      </c>
      <c r="F22" s="474">
        <v>563</v>
      </c>
      <c r="G22" s="475">
        <v>4.2592592592592592E-2</v>
      </c>
      <c r="H22" s="476">
        <v>40396.318869999996</v>
      </c>
      <c r="I22" s="475">
        <v>0.41245097672790948</v>
      </c>
    </row>
    <row r="23" spans="1:9" ht="12.75" customHeight="1">
      <c r="A23" s="477" t="s">
        <v>330</v>
      </c>
      <c r="B23" s="474">
        <v>321</v>
      </c>
      <c r="C23" s="475">
        <v>-0.11813186813186813</v>
      </c>
      <c r="D23" s="474">
        <v>4716.7749899999999</v>
      </c>
      <c r="E23" s="475">
        <v>-0.20214491573810275</v>
      </c>
      <c r="F23" s="474">
        <v>13</v>
      </c>
      <c r="G23" s="475">
        <v>-0.69767441860465118</v>
      </c>
      <c r="H23" s="476">
        <v>176.36190000000002</v>
      </c>
      <c r="I23" s="475">
        <v>-0.73870521145033696</v>
      </c>
    </row>
    <row r="24" spans="1:9" ht="22.5" customHeight="1">
      <c r="A24" s="479" t="s">
        <v>331</v>
      </c>
      <c r="B24" s="480">
        <v>134832</v>
      </c>
      <c r="C24" s="481">
        <v>7.5687103594080332E-2</v>
      </c>
      <c r="D24" s="482">
        <v>2728133.9422199996</v>
      </c>
      <c r="E24" s="481">
        <v>0.21708401638953653</v>
      </c>
      <c r="F24" s="482">
        <v>13105</v>
      </c>
      <c r="G24" s="483">
        <v>0.21850302185030218</v>
      </c>
      <c r="H24" s="482">
        <v>420518.05625000002</v>
      </c>
      <c r="I24" s="483">
        <v>0.2776200979668681</v>
      </c>
    </row>
    <row r="25" spans="1:9" ht="15" customHeight="1">
      <c r="A25" s="485" t="s">
        <v>332</v>
      </c>
      <c r="B25" s="488"/>
      <c r="C25" s="484"/>
      <c r="D25" s="488"/>
      <c r="E25" s="490"/>
      <c r="F25" s="488"/>
      <c r="G25" s="484"/>
      <c r="H25" s="488"/>
      <c r="I25" s="490"/>
    </row>
    <row r="26" spans="1:9" ht="12.75" customHeight="1">
      <c r="A26" s="477" t="s">
        <v>321</v>
      </c>
      <c r="B26" s="474">
        <v>2</v>
      </c>
      <c r="C26" s="475">
        <v>0</v>
      </c>
      <c r="D26" s="474">
        <v>0</v>
      </c>
      <c r="E26" s="475">
        <v>0</v>
      </c>
      <c r="F26" s="474"/>
      <c r="G26" s="475"/>
      <c r="H26" s="474"/>
      <c r="I26" s="475"/>
    </row>
    <row r="27" spans="1:9" ht="12.75" customHeight="1">
      <c r="A27" s="477" t="s">
        <v>322</v>
      </c>
      <c r="B27" s="474">
        <v>4</v>
      </c>
      <c r="C27" s="475">
        <v>0</v>
      </c>
      <c r="D27" s="474">
        <v>0</v>
      </c>
      <c r="E27" s="475">
        <v>0</v>
      </c>
      <c r="F27" s="474"/>
      <c r="G27" s="475"/>
      <c r="H27" s="474"/>
      <c r="I27" s="475"/>
    </row>
    <row r="28" spans="1:9" ht="12.75" customHeight="1">
      <c r="A28" s="473" t="s">
        <v>323</v>
      </c>
      <c r="B28" s="474">
        <v>0</v>
      </c>
      <c r="C28" s="475">
        <v>0</v>
      </c>
      <c r="D28" s="474">
        <v>0</v>
      </c>
      <c r="E28" s="475">
        <v>0</v>
      </c>
      <c r="F28" s="474"/>
      <c r="G28" s="475"/>
      <c r="H28" s="474"/>
      <c r="I28" s="475"/>
    </row>
    <row r="29" spans="1:9" ht="12.75" customHeight="1">
      <c r="A29" s="477" t="s">
        <v>324</v>
      </c>
      <c r="B29" s="474">
        <v>0</v>
      </c>
      <c r="C29" s="475">
        <v>0</v>
      </c>
      <c r="D29" s="474">
        <v>0</v>
      </c>
      <c r="E29" s="475">
        <v>0</v>
      </c>
      <c r="F29" s="474"/>
      <c r="G29" s="475"/>
      <c r="H29" s="474"/>
      <c r="I29" s="475"/>
    </row>
    <row r="30" spans="1:9" ht="12.75" customHeight="1">
      <c r="A30" s="478" t="s">
        <v>333</v>
      </c>
      <c r="B30" s="474">
        <v>0</v>
      </c>
      <c r="C30" s="475">
        <v>0</v>
      </c>
      <c r="D30" s="474">
        <v>0</v>
      </c>
      <c r="E30" s="475">
        <v>0</v>
      </c>
      <c r="F30" s="474"/>
      <c r="G30" s="475"/>
      <c r="H30" s="474"/>
      <c r="I30" s="475"/>
    </row>
    <row r="31" spans="1:9" ht="29.25">
      <c r="A31" s="473" t="s">
        <v>326</v>
      </c>
      <c r="B31" s="474">
        <v>0</v>
      </c>
      <c r="C31" s="475">
        <v>0</v>
      </c>
      <c r="D31" s="474">
        <v>0</v>
      </c>
      <c r="E31" s="475">
        <v>0</v>
      </c>
      <c r="F31" s="474"/>
      <c r="G31" s="475"/>
      <c r="H31" s="474"/>
      <c r="I31" s="475"/>
    </row>
    <row r="32" spans="1:9" ht="12.75" customHeight="1">
      <c r="A32" s="477" t="s">
        <v>327</v>
      </c>
      <c r="B32" s="474">
        <v>0</v>
      </c>
      <c r="C32" s="475">
        <v>0</v>
      </c>
      <c r="D32" s="474">
        <v>0</v>
      </c>
      <c r="E32" s="475">
        <v>0</v>
      </c>
      <c r="F32" s="474"/>
      <c r="G32" s="475"/>
      <c r="H32" s="474"/>
      <c r="I32" s="475"/>
    </row>
    <row r="33" spans="1:13" ht="22.5" customHeight="1">
      <c r="A33" s="479" t="s">
        <v>328</v>
      </c>
      <c r="B33" s="482">
        <v>6</v>
      </c>
      <c r="C33" s="481">
        <v>0</v>
      </c>
      <c r="D33" s="482">
        <v>0</v>
      </c>
      <c r="E33" s="481">
        <v>0</v>
      </c>
      <c r="F33" s="482"/>
      <c r="G33" s="481"/>
      <c r="H33" s="482"/>
      <c r="I33" s="481"/>
    </row>
    <row r="34" spans="1:13" ht="12.75" customHeight="1">
      <c r="A34" s="16" t="s">
        <v>334</v>
      </c>
      <c r="J34" s="197"/>
      <c r="K34" s="197"/>
      <c r="L34" s="197"/>
      <c r="M34" s="197"/>
    </row>
    <row r="35" spans="1:13" ht="48" customHeight="1">
      <c r="A35" s="1254" t="s">
        <v>335</v>
      </c>
      <c r="B35" s="1254"/>
      <c r="C35" s="1254"/>
      <c r="D35" s="1254"/>
      <c r="E35" s="1254"/>
      <c r="F35" s="1254"/>
      <c r="G35" s="1254"/>
      <c r="H35" s="1254"/>
      <c r="I35" s="1254"/>
      <c r="J35" s="197"/>
      <c r="K35" s="197"/>
      <c r="L35" s="197"/>
      <c r="M35" s="197"/>
    </row>
    <row r="36" spans="1:13" ht="25.5" customHeight="1">
      <c r="A36" s="1252" t="s">
        <v>336</v>
      </c>
      <c r="B36" s="1252"/>
      <c r="C36" s="1252"/>
      <c r="D36" s="1252"/>
      <c r="E36" s="1252"/>
      <c r="F36" s="1252"/>
      <c r="G36" s="1252"/>
      <c r="H36" s="1252"/>
      <c r="I36" s="1252"/>
    </row>
    <row r="37" spans="1:13" ht="58.5" customHeight="1">
      <c r="A37" s="1247" t="s">
        <v>765</v>
      </c>
      <c r="B37" s="1247"/>
      <c r="C37" s="1247"/>
      <c r="D37" s="1247"/>
      <c r="E37" s="1247"/>
      <c r="F37" s="1247"/>
      <c r="G37" s="1247"/>
      <c r="H37" s="1247"/>
      <c r="I37" s="1247"/>
    </row>
    <row r="38" spans="1:13" ht="22.5" customHeight="1">
      <c r="A38" s="1252" t="s">
        <v>312</v>
      </c>
      <c r="B38" s="1252"/>
      <c r="C38" s="1252"/>
      <c r="D38" s="1252"/>
      <c r="E38" s="1252"/>
      <c r="F38" s="1252"/>
      <c r="G38" s="1252"/>
      <c r="H38" s="1252"/>
      <c r="I38" s="1252"/>
    </row>
    <row r="39" spans="1:13" ht="12.75" customHeight="1"/>
    <row r="40" spans="1:13" ht="12.75" customHeight="1">
      <c r="A40" s="61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690</v>
      </c>
      <c r="C1" s="42"/>
      <c r="O1" s="137"/>
    </row>
    <row r="2" spans="1:15">
      <c r="A2" s="522" t="s">
        <v>691</v>
      </c>
      <c r="O2" s="65"/>
    </row>
    <row r="3" spans="1:15" ht="12.75" customHeight="1">
      <c r="A3" s="42"/>
      <c r="B3" s="63"/>
      <c r="C3" s="63"/>
      <c r="D3" s="63"/>
      <c r="E3" s="63"/>
      <c r="F3" s="63"/>
      <c r="G3" s="63"/>
      <c r="H3" s="63"/>
      <c r="I3" s="63"/>
      <c r="J3" s="63"/>
      <c r="K3" s="63"/>
      <c r="L3" s="63"/>
      <c r="M3" s="63"/>
      <c r="O3" s="13" t="s">
        <v>1397</v>
      </c>
    </row>
    <row r="4" spans="1:15" ht="30.75" customHeight="1">
      <c r="A4" s="500" t="s">
        <v>1711</v>
      </c>
      <c r="B4" s="1255" t="s">
        <v>278</v>
      </c>
      <c r="C4" s="1255"/>
      <c r="D4" s="1255" t="s">
        <v>279</v>
      </c>
      <c r="E4" s="1255"/>
      <c r="F4" s="1255" t="s">
        <v>280</v>
      </c>
      <c r="G4" s="1255"/>
      <c r="H4" s="1255" t="s">
        <v>281</v>
      </c>
      <c r="I4" s="1255"/>
      <c r="J4" s="1255" t="s">
        <v>282</v>
      </c>
      <c r="K4" s="1255"/>
      <c r="L4" s="1255" t="s">
        <v>283</v>
      </c>
      <c r="M4" s="1255"/>
      <c r="N4" s="1255" t="s">
        <v>284</v>
      </c>
      <c r="O4" s="1255"/>
    </row>
    <row r="5" spans="1:15" ht="48.75" customHeight="1">
      <c r="A5" s="759" t="s">
        <v>277</v>
      </c>
      <c r="B5" s="760" t="s">
        <v>285</v>
      </c>
      <c r="C5" s="760" t="s">
        <v>286</v>
      </c>
      <c r="D5" s="760" t="s">
        <v>285</v>
      </c>
      <c r="E5" s="760" t="s">
        <v>286</v>
      </c>
      <c r="F5" s="760" t="s">
        <v>285</v>
      </c>
      <c r="G5" s="760" t="s">
        <v>286</v>
      </c>
      <c r="H5" s="760" t="s">
        <v>285</v>
      </c>
      <c r="I5" s="760" t="s">
        <v>286</v>
      </c>
      <c r="J5" s="760" t="s">
        <v>285</v>
      </c>
      <c r="K5" s="760" t="s">
        <v>286</v>
      </c>
      <c r="L5" s="760" t="s">
        <v>285</v>
      </c>
      <c r="M5" s="760" t="s">
        <v>286</v>
      </c>
      <c r="N5" s="760" t="s">
        <v>285</v>
      </c>
      <c r="O5" s="760" t="s">
        <v>286</v>
      </c>
    </row>
    <row r="6" spans="1:15" ht="13.5" customHeight="1">
      <c r="A6" s="501" t="s">
        <v>287</v>
      </c>
      <c r="B6" s="502">
        <v>2764037.1236199997</v>
      </c>
      <c r="C6" s="502">
        <v>43521.455310000005</v>
      </c>
      <c r="D6" s="502">
        <v>7882.226279999999</v>
      </c>
      <c r="E6" s="502">
        <v>741.25463000000002</v>
      </c>
      <c r="F6" s="502">
        <v>3841.2171400000007</v>
      </c>
      <c r="G6" s="502">
        <v>382.99438000000004</v>
      </c>
      <c r="H6" s="502">
        <v>1237.20279</v>
      </c>
      <c r="I6" s="502">
        <v>417.93124</v>
      </c>
      <c r="J6" s="502">
        <v>25468.531190000002</v>
      </c>
      <c r="K6" s="502">
        <v>25113.254659999999</v>
      </c>
      <c r="L6" s="502">
        <v>2802466.3010200001</v>
      </c>
      <c r="M6" s="502">
        <v>70176.890220000001</v>
      </c>
      <c r="N6" s="502">
        <v>51373.148079999999</v>
      </c>
      <c r="O6" s="502">
        <v>7223.5372200000002</v>
      </c>
    </row>
    <row r="7" spans="1:15" ht="13.5" customHeight="1">
      <c r="A7" s="505" t="s">
        <v>288</v>
      </c>
      <c r="B7" s="506">
        <v>44508.254569999997</v>
      </c>
      <c r="C7" s="506">
        <v>5853.8933999999999</v>
      </c>
      <c r="D7" s="506">
        <v>202.36371000000003</v>
      </c>
      <c r="E7" s="506">
        <v>3.27725</v>
      </c>
      <c r="F7" s="506">
        <v>44.110550000000003</v>
      </c>
      <c r="G7" s="506">
        <v>24.11711</v>
      </c>
      <c r="H7" s="506">
        <v>1.381</v>
      </c>
      <c r="I7" s="506">
        <v>0</v>
      </c>
      <c r="J7" s="506">
        <v>8416.9153800000004</v>
      </c>
      <c r="K7" s="506">
        <v>8360.3255499999996</v>
      </c>
      <c r="L7" s="506">
        <v>53173.02521</v>
      </c>
      <c r="M7" s="506">
        <v>14241.613309999999</v>
      </c>
      <c r="N7" s="506">
        <v>1358.7154800000001</v>
      </c>
      <c r="O7" s="506">
        <v>323.43670999999995</v>
      </c>
    </row>
    <row r="8" spans="1:15" ht="13.5" customHeight="1">
      <c r="A8" s="505" t="s">
        <v>289</v>
      </c>
      <c r="B8" s="506">
        <v>1496238.6866000001</v>
      </c>
      <c r="C8" s="506">
        <v>15299.03988</v>
      </c>
      <c r="D8" s="506">
        <v>5454.8650500000003</v>
      </c>
      <c r="E8" s="506">
        <v>566.58910000000003</v>
      </c>
      <c r="F8" s="506">
        <v>1337.45281</v>
      </c>
      <c r="G8" s="506">
        <v>126.18591000000001</v>
      </c>
      <c r="H8" s="506">
        <v>1033.89249</v>
      </c>
      <c r="I8" s="506">
        <v>343.70528999999993</v>
      </c>
      <c r="J8" s="506">
        <v>8069.8576499999999</v>
      </c>
      <c r="K8" s="506">
        <v>7840.8069999999998</v>
      </c>
      <c r="L8" s="506">
        <v>1512134.7545999999</v>
      </c>
      <c r="M8" s="506">
        <v>24176.32718</v>
      </c>
      <c r="N8" s="506">
        <v>4697.4461999999994</v>
      </c>
      <c r="O8" s="506">
        <v>357.88448999999997</v>
      </c>
    </row>
    <row r="9" spans="1:15" ht="13.5" customHeight="1">
      <c r="A9" s="505" t="s">
        <v>290</v>
      </c>
      <c r="B9" s="506">
        <v>644733.73864</v>
      </c>
      <c r="C9" s="506">
        <v>13365.612210000001</v>
      </c>
      <c r="D9" s="506">
        <v>1130.3133700000001</v>
      </c>
      <c r="E9" s="506">
        <v>80.938999999999993</v>
      </c>
      <c r="F9" s="506">
        <v>543.01685999999995</v>
      </c>
      <c r="G9" s="506">
        <v>151.74350999999999</v>
      </c>
      <c r="H9" s="506">
        <v>128.18292</v>
      </c>
      <c r="I9" s="506">
        <v>34.984370000000006</v>
      </c>
      <c r="J9" s="506">
        <v>3832.5712899999999</v>
      </c>
      <c r="K9" s="506">
        <v>3805.4549299999999</v>
      </c>
      <c r="L9" s="506">
        <v>650367.82308</v>
      </c>
      <c r="M9" s="506">
        <v>17438.734020000004</v>
      </c>
      <c r="N9" s="506">
        <v>21980.440739999998</v>
      </c>
      <c r="O9" s="506">
        <v>5494.0522500000006</v>
      </c>
    </row>
    <row r="10" spans="1:15" ht="13.5" customHeight="1">
      <c r="A10" s="505" t="s">
        <v>291</v>
      </c>
      <c r="B10" s="506">
        <v>250674.95194</v>
      </c>
      <c r="C10" s="506">
        <v>3327.5368399999998</v>
      </c>
      <c r="D10" s="506">
        <v>393.16838000000001</v>
      </c>
      <c r="E10" s="506">
        <v>33.327869999999997</v>
      </c>
      <c r="F10" s="506">
        <v>1772.7916600000001</v>
      </c>
      <c r="G10" s="506">
        <v>50.576039999999999</v>
      </c>
      <c r="H10" s="506">
        <v>0</v>
      </c>
      <c r="I10" s="506">
        <v>0</v>
      </c>
      <c r="J10" s="506">
        <v>777.14715999999987</v>
      </c>
      <c r="K10" s="506">
        <v>777.03931999999998</v>
      </c>
      <c r="L10" s="506">
        <v>253618.05914000003</v>
      </c>
      <c r="M10" s="506">
        <v>4188.4800700000005</v>
      </c>
      <c r="N10" s="506">
        <v>18300.832259999999</v>
      </c>
      <c r="O10" s="506">
        <v>360.74146999999999</v>
      </c>
    </row>
    <row r="11" spans="1:15" ht="13.5" customHeight="1">
      <c r="A11" s="505" t="s">
        <v>292</v>
      </c>
      <c r="B11" s="506">
        <v>0</v>
      </c>
      <c r="C11" s="506">
        <v>0</v>
      </c>
      <c r="D11" s="506">
        <v>0</v>
      </c>
      <c r="E11" s="506">
        <v>0</v>
      </c>
      <c r="F11" s="506">
        <v>0</v>
      </c>
      <c r="G11" s="506">
        <v>0</v>
      </c>
      <c r="H11" s="506">
        <v>0</v>
      </c>
      <c r="I11" s="506">
        <v>0</v>
      </c>
      <c r="J11" s="506">
        <v>0</v>
      </c>
      <c r="K11" s="506">
        <v>0</v>
      </c>
      <c r="L11" s="506">
        <v>0</v>
      </c>
      <c r="M11" s="506">
        <v>0</v>
      </c>
      <c r="N11" s="506">
        <v>0</v>
      </c>
      <c r="O11" s="506">
        <v>0</v>
      </c>
    </row>
    <row r="12" spans="1:15" ht="22.5">
      <c r="A12" s="505" t="s">
        <v>293</v>
      </c>
      <c r="B12" s="506">
        <v>323122.84816000005</v>
      </c>
      <c r="C12" s="506">
        <v>5570.2183299999988</v>
      </c>
      <c r="D12" s="506">
        <v>701.49576999999999</v>
      </c>
      <c r="E12" s="506">
        <v>57.121409999999997</v>
      </c>
      <c r="F12" s="506">
        <v>143.84526</v>
      </c>
      <c r="G12" s="506">
        <v>30.371809999999996</v>
      </c>
      <c r="H12" s="506">
        <v>73.746380000000002</v>
      </c>
      <c r="I12" s="506">
        <v>39.241580000000006</v>
      </c>
      <c r="J12" s="506">
        <v>4290.2044100000003</v>
      </c>
      <c r="K12" s="506">
        <v>4247.8035599999994</v>
      </c>
      <c r="L12" s="506">
        <v>328332.13997999998</v>
      </c>
      <c r="M12" s="506">
        <v>9944.7566900000002</v>
      </c>
      <c r="N12" s="506">
        <v>4894.05458</v>
      </c>
      <c r="O12" s="506">
        <v>637.86478</v>
      </c>
    </row>
    <row r="13" spans="1:15" ht="13.5" customHeight="1">
      <c r="A13" s="505" t="s">
        <v>294</v>
      </c>
      <c r="B13" s="506">
        <v>4758.6437100000012</v>
      </c>
      <c r="C13" s="506">
        <v>105.15464999999999</v>
      </c>
      <c r="D13" s="506">
        <v>0.02</v>
      </c>
      <c r="E13" s="506">
        <v>0</v>
      </c>
      <c r="F13" s="506">
        <v>0</v>
      </c>
      <c r="G13" s="506">
        <v>0</v>
      </c>
      <c r="H13" s="506">
        <v>0</v>
      </c>
      <c r="I13" s="506">
        <v>0</v>
      </c>
      <c r="J13" s="506">
        <v>81.835299999999989</v>
      </c>
      <c r="K13" s="506">
        <v>81.824299999999994</v>
      </c>
      <c r="L13" s="506">
        <v>4840.4990100000005</v>
      </c>
      <c r="M13" s="506">
        <v>186.97894999999997</v>
      </c>
      <c r="N13" s="506">
        <v>141.65882000000002</v>
      </c>
      <c r="O13" s="506">
        <v>49.557519999999997</v>
      </c>
    </row>
    <row r="14" spans="1:15" ht="13.5" customHeight="1">
      <c r="A14" s="501" t="s">
        <v>295</v>
      </c>
      <c r="B14" s="502">
        <v>447078.30120999995</v>
      </c>
      <c r="C14" s="502">
        <v>550.99619999999993</v>
      </c>
      <c r="D14" s="502">
        <v>678.11427000000003</v>
      </c>
      <c r="E14" s="502">
        <v>167.91463000000002</v>
      </c>
      <c r="F14" s="502">
        <v>128.05177</v>
      </c>
      <c r="G14" s="502">
        <v>119.38184000000001</v>
      </c>
      <c r="H14" s="502">
        <v>75.629139999999992</v>
      </c>
      <c r="I14" s="502">
        <v>17.609459999999999</v>
      </c>
      <c r="J14" s="502">
        <v>5215.4918600000001</v>
      </c>
      <c r="K14" s="502">
        <v>5021.1292400000002</v>
      </c>
      <c r="L14" s="502">
        <v>453175.58824999997</v>
      </c>
      <c r="M14" s="502">
        <v>5877.0313699999988</v>
      </c>
      <c r="N14" s="502">
        <v>761.85547999999994</v>
      </c>
      <c r="O14" s="502">
        <v>61.548650000000002</v>
      </c>
    </row>
    <row r="15" spans="1:15" ht="13.5" customHeight="1">
      <c r="A15" s="505" t="s">
        <v>288</v>
      </c>
      <c r="B15" s="506">
        <v>8103.0595199999998</v>
      </c>
      <c r="C15" s="506">
        <v>3.6700000000000003E-2</v>
      </c>
      <c r="D15" s="506">
        <v>0</v>
      </c>
      <c r="E15" s="506">
        <v>0</v>
      </c>
      <c r="F15" s="506">
        <v>0</v>
      </c>
      <c r="G15" s="506">
        <v>0</v>
      </c>
      <c r="H15" s="506">
        <v>0</v>
      </c>
      <c r="I15" s="506">
        <v>0</v>
      </c>
      <c r="J15" s="506">
        <v>9.9384599999999992</v>
      </c>
      <c r="K15" s="506">
        <v>9.9384599999999992</v>
      </c>
      <c r="L15" s="506">
        <v>8112.9979799999992</v>
      </c>
      <c r="M15" s="506">
        <v>9.9751600000000007</v>
      </c>
      <c r="N15" s="506">
        <v>0</v>
      </c>
      <c r="O15" s="506">
        <v>0</v>
      </c>
    </row>
    <row r="16" spans="1:15" ht="13.5" customHeight="1">
      <c r="A16" s="505" t="s">
        <v>289</v>
      </c>
      <c r="B16" s="506">
        <v>359806.05291000003</v>
      </c>
      <c r="C16" s="506">
        <v>431.57926000000003</v>
      </c>
      <c r="D16" s="506">
        <v>506.44015000000002</v>
      </c>
      <c r="E16" s="506">
        <v>127.95300000000002</v>
      </c>
      <c r="F16" s="506">
        <v>122.80208</v>
      </c>
      <c r="G16" s="506">
        <v>115.62638000000001</v>
      </c>
      <c r="H16" s="506">
        <v>74.936759999999992</v>
      </c>
      <c r="I16" s="506">
        <v>16.917069999999999</v>
      </c>
      <c r="J16" s="506">
        <v>3647.40265</v>
      </c>
      <c r="K16" s="506">
        <v>3500.1598399999998</v>
      </c>
      <c r="L16" s="506">
        <v>364157.63454999996</v>
      </c>
      <c r="M16" s="506">
        <v>4192.2355499999994</v>
      </c>
      <c r="N16" s="506">
        <v>512.71267</v>
      </c>
      <c r="O16" s="506">
        <v>60.373249999999999</v>
      </c>
    </row>
    <row r="17" spans="1:15" ht="13.5" customHeight="1">
      <c r="A17" s="505" t="s">
        <v>296</v>
      </c>
      <c r="B17" s="506">
        <v>66161.029819999996</v>
      </c>
      <c r="C17" s="506">
        <v>110.74861999999999</v>
      </c>
      <c r="D17" s="506">
        <v>171.67411999999999</v>
      </c>
      <c r="E17" s="506">
        <v>39.961630000000007</v>
      </c>
      <c r="F17" s="506">
        <v>5.2496899999999993</v>
      </c>
      <c r="G17" s="506">
        <v>3.7554600000000002</v>
      </c>
      <c r="H17" s="506">
        <v>0.69238</v>
      </c>
      <c r="I17" s="506">
        <v>0.69238999999999995</v>
      </c>
      <c r="J17" s="506">
        <v>830.59573</v>
      </c>
      <c r="K17" s="506">
        <v>783.47591999999997</v>
      </c>
      <c r="L17" s="506">
        <v>67169.241739999998</v>
      </c>
      <c r="M17" s="506">
        <v>938.63401999999996</v>
      </c>
      <c r="N17" s="506">
        <v>79.486240000000009</v>
      </c>
      <c r="O17" s="506">
        <v>0.99502000000000002</v>
      </c>
    </row>
    <row r="18" spans="1:15" ht="13.5" customHeight="1">
      <c r="A18" s="505" t="s">
        <v>297</v>
      </c>
      <c r="B18" s="506">
        <v>99.321669999999997</v>
      </c>
      <c r="C18" s="506">
        <v>3.6229999999999998E-2</v>
      </c>
      <c r="D18" s="506">
        <v>0</v>
      </c>
      <c r="E18" s="506">
        <v>0</v>
      </c>
      <c r="F18" s="506">
        <v>0</v>
      </c>
      <c r="G18" s="506">
        <v>0</v>
      </c>
      <c r="H18" s="506">
        <v>0</v>
      </c>
      <c r="I18" s="506">
        <v>0</v>
      </c>
      <c r="J18" s="506">
        <v>236.69853999999998</v>
      </c>
      <c r="K18" s="506">
        <v>236.69853999999998</v>
      </c>
      <c r="L18" s="506">
        <v>336.02020999999996</v>
      </c>
      <c r="M18" s="506">
        <v>236.73477</v>
      </c>
      <c r="N18" s="506">
        <v>37.35425</v>
      </c>
      <c r="O18" s="506">
        <v>0</v>
      </c>
    </row>
    <row r="19" spans="1:15" ht="13.5" customHeight="1">
      <c r="A19" s="505" t="s">
        <v>298</v>
      </c>
      <c r="B19" s="506">
        <v>0</v>
      </c>
      <c r="C19" s="506">
        <v>0</v>
      </c>
      <c r="D19" s="506">
        <v>0</v>
      </c>
      <c r="E19" s="506">
        <v>0</v>
      </c>
      <c r="F19" s="506">
        <v>0</v>
      </c>
      <c r="G19" s="506">
        <v>0</v>
      </c>
      <c r="H19" s="506">
        <v>0</v>
      </c>
      <c r="I19" s="506">
        <v>0</v>
      </c>
      <c r="J19" s="506">
        <v>0</v>
      </c>
      <c r="K19" s="506">
        <v>0</v>
      </c>
      <c r="L19" s="506">
        <v>0</v>
      </c>
      <c r="M19" s="506">
        <v>0</v>
      </c>
      <c r="N19" s="506">
        <v>0</v>
      </c>
      <c r="O19" s="506">
        <v>0</v>
      </c>
    </row>
    <row r="20" spans="1:15" ht="22.5">
      <c r="A20" s="505" t="s">
        <v>293</v>
      </c>
      <c r="B20" s="506">
        <v>12752.967619999999</v>
      </c>
      <c r="C20" s="506">
        <v>8.5049599999999987</v>
      </c>
      <c r="D20" s="506">
        <v>0</v>
      </c>
      <c r="E20" s="506">
        <v>0</v>
      </c>
      <c r="F20" s="506">
        <v>0</v>
      </c>
      <c r="G20" s="506">
        <v>0</v>
      </c>
      <c r="H20" s="506">
        <v>0</v>
      </c>
      <c r="I20" s="506">
        <v>0</v>
      </c>
      <c r="J20" s="506">
        <v>490.85648000000003</v>
      </c>
      <c r="K20" s="506">
        <v>490.85648000000003</v>
      </c>
      <c r="L20" s="506">
        <v>13243.824099999998</v>
      </c>
      <c r="M20" s="506">
        <v>499.36143999999996</v>
      </c>
      <c r="N20" s="506">
        <v>132.30232000000001</v>
      </c>
      <c r="O20" s="506">
        <v>0.18037999999999998</v>
      </c>
    </row>
    <row r="21" spans="1:15" ht="13.5" customHeight="1">
      <c r="A21" s="505" t="s">
        <v>299</v>
      </c>
      <c r="B21" s="506">
        <v>155.86967000000001</v>
      </c>
      <c r="C21" s="506">
        <v>9.043000000000001E-2</v>
      </c>
      <c r="D21" s="506">
        <v>0</v>
      </c>
      <c r="E21" s="506">
        <v>0</v>
      </c>
      <c r="F21" s="506">
        <v>0</v>
      </c>
      <c r="G21" s="506">
        <v>0</v>
      </c>
      <c r="H21" s="506">
        <v>0</v>
      </c>
      <c r="I21" s="506">
        <v>0</v>
      </c>
      <c r="J21" s="506">
        <v>0</v>
      </c>
      <c r="K21" s="506">
        <v>0</v>
      </c>
      <c r="L21" s="506">
        <v>155.86967000000001</v>
      </c>
      <c r="M21" s="506">
        <v>9.043000000000001E-2</v>
      </c>
      <c r="N21" s="506">
        <v>0</v>
      </c>
      <c r="O21" s="506">
        <v>0</v>
      </c>
    </row>
    <row r="22" spans="1:15" ht="13.5" customHeight="1">
      <c r="A22" s="501" t="s">
        <v>300</v>
      </c>
      <c r="B22" s="502">
        <v>0</v>
      </c>
      <c r="C22" s="502">
        <v>0</v>
      </c>
      <c r="D22" s="502">
        <v>0</v>
      </c>
      <c r="E22" s="502">
        <v>0</v>
      </c>
      <c r="F22" s="502">
        <v>0</v>
      </c>
      <c r="G22" s="502">
        <v>0</v>
      </c>
      <c r="H22" s="502">
        <v>0</v>
      </c>
      <c r="I22" s="502">
        <v>0</v>
      </c>
      <c r="J22" s="502">
        <v>316.28523999999999</v>
      </c>
      <c r="K22" s="502">
        <v>316.28523999999999</v>
      </c>
      <c r="L22" s="502">
        <v>316.28523999999999</v>
      </c>
      <c r="M22" s="502">
        <v>316.28523999999999</v>
      </c>
      <c r="N22" s="502">
        <v>0</v>
      </c>
      <c r="O22" s="502">
        <v>0</v>
      </c>
    </row>
    <row r="23" spans="1:15" ht="13.5" customHeight="1">
      <c r="A23" s="505" t="s">
        <v>288</v>
      </c>
      <c r="B23" s="506">
        <v>0</v>
      </c>
      <c r="C23" s="506">
        <v>0</v>
      </c>
      <c r="D23" s="506">
        <v>0</v>
      </c>
      <c r="E23" s="506">
        <v>0</v>
      </c>
      <c r="F23" s="506">
        <v>0</v>
      </c>
      <c r="G23" s="506">
        <v>0</v>
      </c>
      <c r="H23" s="506">
        <v>0</v>
      </c>
      <c r="I23" s="506">
        <v>0</v>
      </c>
      <c r="J23" s="506">
        <v>266.02386999999999</v>
      </c>
      <c r="K23" s="506">
        <v>266.02386999999999</v>
      </c>
      <c r="L23" s="506">
        <v>266.02386999999999</v>
      </c>
      <c r="M23" s="506">
        <v>266.02386999999999</v>
      </c>
      <c r="N23" s="506">
        <v>0</v>
      </c>
      <c r="O23" s="506">
        <v>0</v>
      </c>
    </row>
    <row r="24" spans="1:15" ht="13.5" customHeight="1">
      <c r="A24" s="505" t="s">
        <v>301</v>
      </c>
      <c r="B24" s="506">
        <v>0</v>
      </c>
      <c r="C24" s="506">
        <v>0</v>
      </c>
      <c r="D24" s="506">
        <v>0</v>
      </c>
      <c r="E24" s="506">
        <v>0</v>
      </c>
      <c r="F24" s="506">
        <v>0</v>
      </c>
      <c r="G24" s="506">
        <v>0</v>
      </c>
      <c r="H24" s="506">
        <v>0</v>
      </c>
      <c r="I24" s="506">
        <v>0</v>
      </c>
      <c r="J24" s="506">
        <v>50.261369999999992</v>
      </c>
      <c r="K24" s="506">
        <v>50.261369999999992</v>
      </c>
      <c r="L24" s="506">
        <v>50.261369999999992</v>
      </c>
      <c r="M24" s="506">
        <v>50.261369999999992</v>
      </c>
      <c r="N24" s="506">
        <v>0</v>
      </c>
      <c r="O24" s="506">
        <v>0</v>
      </c>
    </row>
    <row r="25" spans="1:15" ht="13.5" customHeight="1">
      <c r="A25" s="505" t="s">
        <v>290</v>
      </c>
      <c r="B25" s="506">
        <v>0</v>
      </c>
      <c r="C25" s="506">
        <v>0</v>
      </c>
      <c r="D25" s="506">
        <v>0</v>
      </c>
      <c r="E25" s="506">
        <v>0</v>
      </c>
      <c r="F25" s="506">
        <v>0</v>
      </c>
      <c r="G25" s="506">
        <v>0</v>
      </c>
      <c r="H25" s="506">
        <v>0</v>
      </c>
      <c r="I25" s="506">
        <v>0</v>
      </c>
      <c r="J25" s="506">
        <v>0</v>
      </c>
      <c r="K25" s="506">
        <v>0</v>
      </c>
      <c r="L25" s="506">
        <v>0</v>
      </c>
      <c r="M25" s="506">
        <v>0</v>
      </c>
      <c r="N25" s="506">
        <v>0</v>
      </c>
      <c r="O25" s="506">
        <v>0</v>
      </c>
    </row>
    <row r="26" spans="1:15" ht="13.5" customHeight="1">
      <c r="A26" s="505" t="s">
        <v>302</v>
      </c>
      <c r="B26" s="506">
        <v>0</v>
      </c>
      <c r="C26" s="506">
        <v>0</v>
      </c>
      <c r="D26" s="506">
        <v>0</v>
      </c>
      <c r="E26" s="506">
        <v>0</v>
      </c>
      <c r="F26" s="506">
        <v>0</v>
      </c>
      <c r="G26" s="506">
        <v>0</v>
      </c>
      <c r="H26" s="506">
        <v>0</v>
      </c>
      <c r="I26" s="506">
        <v>0</v>
      </c>
      <c r="J26" s="506">
        <v>0</v>
      </c>
      <c r="K26" s="506">
        <v>0</v>
      </c>
      <c r="L26" s="506">
        <v>0</v>
      </c>
      <c r="M26" s="506">
        <v>0</v>
      </c>
      <c r="N26" s="506">
        <v>0</v>
      </c>
      <c r="O26" s="506">
        <v>0</v>
      </c>
    </row>
    <row r="27" spans="1:15" ht="13.5" customHeight="1">
      <c r="A27" s="505" t="s">
        <v>298</v>
      </c>
      <c r="B27" s="506">
        <v>0</v>
      </c>
      <c r="C27" s="506">
        <v>0</v>
      </c>
      <c r="D27" s="506">
        <v>0</v>
      </c>
      <c r="E27" s="506">
        <v>0</v>
      </c>
      <c r="F27" s="506">
        <v>0</v>
      </c>
      <c r="G27" s="506">
        <v>0</v>
      </c>
      <c r="H27" s="506">
        <v>0</v>
      </c>
      <c r="I27" s="506">
        <v>0</v>
      </c>
      <c r="J27" s="506">
        <v>0</v>
      </c>
      <c r="K27" s="506">
        <v>0</v>
      </c>
      <c r="L27" s="506">
        <v>0</v>
      </c>
      <c r="M27" s="506">
        <v>0</v>
      </c>
      <c r="N27" s="506">
        <v>0</v>
      </c>
      <c r="O27" s="506">
        <v>0</v>
      </c>
    </row>
    <row r="28" spans="1:15" ht="22.5">
      <c r="A28" s="505" t="s">
        <v>293</v>
      </c>
      <c r="B28" s="506">
        <v>0</v>
      </c>
      <c r="C28" s="506">
        <v>0</v>
      </c>
      <c r="D28" s="506">
        <v>0</v>
      </c>
      <c r="E28" s="506">
        <v>0</v>
      </c>
      <c r="F28" s="506">
        <v>0</v>
      </c>
      <c r="G28" s="506">
        <v>0</v>
      </c>
      <c r="H28" s="506">
        <v>0</v>
      </c>
      <c r="I28" s="506">
        <v>0</v>
      </c>
      <c r="J28" s="506">
        <v>0</v>
      </c>
      <c r="K28" s="506">
        <v>0</v>
      </c>
      <c r="L28" s="506">
        <v>0</v>
      </c>
      <c r="M28" s="506">
        <v>0</v>
      </c>
      <c r="N28" s="506">
        <v>0</v>
      </c>
      <c r="O28" s="506">
        <v>0</v>
      </c>
    </row>
    <row r="29" spans="1:15" ht="13.5" customHeight="1">
      <c r="A29" s="505" t="s">
        <v>299</v>
      </c>
      <c r="B29" s="506">
        <v>0</v>
      </c>
      <c r="C29" s="506">
        <v>0</v>
      </c>
      <c r="D29" s="506">
        <v>0</v>
      </c>
      <c r="E29" s="506">
        <v>0</v>
      </c>
      <c r="F29" s="506">
        <v>0</v>
      </c>
      <c r="G29" s="506">
        <v>0</v>
      </c>
      <c r="H29" s="506">
        <v>0</v>
      </c>
      <c r="I29" s="506">
        <v>0</v>
      </c>
      <c r="J29" s="506">
        <v>0</v>
      </c>
      <c r="K29" s="506">
        <v>0</v>
      </c>
      <c r="L29" s="506">
        <v>0</v>
      </c>
      <c r="M29" s="506">
        <v>0</v>
      </c>
      <c r="N29" s="506">
        <v>0</v>
      </c>
      <c r="O29" s="506">
        <v>0</v>
      </c>
    </row>
    <row r="30" spans="1:15" ht="13.5" customHeight="1">
      <c r="A30" s="503" t="s">
        <v>303</v>
      </c>
      <c r="B30" s="504">
        <v>3211115.4248300004</v>
      </c>
      <c r="C30" s="504">
        <v>44072.451509999999</v>
      </c>
      <c r="D30" s="504">
        <v>8560.3405500000008</v>
      </c>
      <c r="E30" s="504">
        <v>909.16926000000012</v>
      </c>
      <c r="F30" s="504">
        <v>3969.2689100000002</v>
      </c>
      <c r="G30" s="504">
        <v>502.37622000000005</v>
      </c>
      <c r="H30" s="504">
        <v>1312.8319300000001</v>
      </c>
      <c r="I30" s="504">
        <v>435.54070000000002</v>
      </c>
      <c r="J30" s="504">
        <v>31000.308290000001</v>
      </c>
      <c r="K30" s="504">
        <v>30450.669139999998</v>
      </c>
      <c r="L30" s="504">
        <v>3255958.1745100003</v>
      </c>
      <c r="M30" s="504" t="s">
        <v>957</v>
      </c>
      <c r="N30" s="504">
        <v>52135.003560000005</v>
      </c>
      <c r="O30" s="504">
        <v>7285.0858699999999</v>
      </c>
    </row>
    <row r="31" spans="1:15" ht="12.75" customHeight="1">
      <c r="A31" s="21" t="s">
        <v>304</v>
      </c>
      <c r="L31" s="132"/>
    </row>
    <row r="32" spans="1:15" ht="12.75" customHeight="1">
      <c r="B32" s="132"/>
      <c r="L32" s="132"/>
    </row>
    <row r="33" spans="1:15" ht="12.75" customHeight="1">
      <c r="A33" s="61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981</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822</v>
      </c>
    </row>
    <row r="2" spans="1:2">
      <c r="A2" s="522" t="s">
        <v>823</v>
      </c>
    </row>
    <row r="4" spans="1:2">
      <c r="B4" s="13" t="s">
        <v>1397</v>
      </c>
    </row>
    <row r="5" spans="1:2" ht="50.25" customHeight="1">
      <c r="A5" s="764" t="s">
        <v>825</v>
      </c>
      <c r="B5" s="764" t="s">
        <v>824</v>
      </c>
    </row>
    <row r="6" spans="1:2" ht="12.75" customHeight="1">
      <c r="A6" s="782">
        <v>42735</v>
      </c>
      <c r="B6" s="783">
        <v>5360.5498586502081</v>
      </c>
    </row>
    <row r="7" spans="1:2" ht="12.75" customHeight="1">
      <c r="A7" s="782">
        <v>42825</v>
      </c>
      <c r="B7" s="783">
        <v>5005.380372951091</v>
      </c>
    </row>
    <row r="8" spans="1:2" ht="12.75" customHeight="1">
      <c r="A8" s="782">
        <v>42916</v>
      </c>
      <c r="B8" s="783">
        <v>18911.764140951622</v>
      </c>
    </row>
    <row r="9" spans="1:2" ht="12.75" customHeight="1">
      <c r="A9" s="782">
        <v>43008</v>
      </c>
      <c r="B9" s="783">
        <v>18246.356153693006</v>
      </c>
    </row>
    <row r="10" spans="1:2" ht="12.75" customHeight="1">
      <c r="A10" s="782">
        <v>43100</v>
      </c>
      <c r="B10" s="783">
        <v>17633.888775632091</v>
      </c>
    </row>
    <row r="11" spans="1:2" ht="12.75" customHeight="1">
      <c r="A11" s="782">
        <v>43190</v>
      </c>
      <c r="B11" s="783">
        <v>17240.995731634481</v>
      </c>
    </row>
    <row r="12" spans="1:2" ht="12.75" customHeight="1">
      <c r="A12" s="782">
        <v>43281</v>
      </c>
      <c r="B12" s="783">
        <v>16698.389825469505</v>
      </c>
    </row>
    <row r="13" spans="1:2" ht="12.75" customHeight="1">
      <c r="A13" s="782">
        <v>43373</v>
      </c>
      <c r="B13" s="783">
        <v>16133.227658106043</v>
      </c>
    </row>
    <row r="14" spans="1:2" ht="12.75" customHeight="1">
      <c r="A14" s="782">
        <v>43465</v>
      </c>
      <c r="B14" s="783">
        <v>15499.972177317672</v>
      </c>
    </row>
    <row r="15" spans="1:2" ht="12.75" customHeight="1">
      <c r="A15" s="782">
        <v>43555</v>
      </c>
      <c r="B15" s="783">
        <v>14762.952525051431</v>
      </c>
    </row>
    <row r="16" spans="1:2">
      <c r="A16" s="782">
        <v>43646</v>
      </c>
      <c r="B16" s="783">
        <v>14112.580264118389</v>
      </c>
    </row>
    <row r="17" spans="1:2">
      <c r="A17" s="782">
        <v>43738</v>
      </c>
      <c r="B17" s="783">
        <v>13377.254628707944</v>
      </c>
    </row>
    <row r="18" spans="1:2">
      <c r="A18" s="782">
        <v>43830</v>
      </c>
      <c r="B18" s="783">
        <v>12863.446034906099</v>
      </c>
    </row>
    <row r="19" spans="1:2">
      <c r="A19" s="782">
        <v>43921</v>
      </c>
      <c r="B19" s="783">
        <v>12442.159421328552</v>
      </c>
    </row>
    <row r="20" spans="1:2">
      <c r="A20" s="782">
        <v>44012</v>
      </c>
      <c r="B20" s="783">
        <v>12846.786085340766</v>
      </c>
    </row>
    <row r="21" spans="1:2">
      <c r="A21" s="782">
        <v>44104</v>
      </c>
      <c r="B21" s="783">
        <v>13140.129540115468</v>
      </c>
    </row>
    <row r="22" spans="1:2">
      <c r="A22" s="782">
        <v>44196</v>
      </c>
      <c r="B22" s="783">
        <v>12563.543457429161</v>
      </c>
    </row>
    <row r="23" spans="1:2">
      <c r="A23" s="782">
        <v>44286</v>
      </c>
      <c r="B23" s="783">
        <v>11828.083975048112</v>
      </c>
    </row>
    <row r="24" spans="1:2">
      <c r="A24" s="782">
        <v>44377</v>
      </c>
      <c r="B24" s="783">
        <v>11165.416486827258</v>
      </c>
    </row>
    <row r="25" spans="1:2">
      <c r="A25" s="782">
        <v>44469</v>
      </c>
      <c r="B25" s="783">
        <v>10458.457596389937</v>
      </c>
    </row>
    <row r="26" spans="1:2">
      <c r="A26" s="782">
        <v>44561</v>
      </c>
      <c r="B26" s="783">
        <v>9608.6311354436275</v>
      </c>
    </row>
    <row r="27" spans="1:2">
      <c r="A27" s="782">
        <v>44651</v>
      </c>
      <c r="B27" s="783">
        <v>8443.7301586037538</v>
      </c>
    </row>
    <row r="28" spans="1:2">
      <c r="A28" s="782">
        <v>44742</v>
      </c>
      <c r="B28" s="783">
        <v>8060.9663892759972</v>
      </c>
    </row>
    <row r="29" spans="1:2">
      <c r="A29" s="782">
        <v>44834</v>
      </c>
      <c r="B29" s="783">
        <v>7013.6522503152155</v>
      </c>
    </row>
    <row r="30" spans="1:2">
      <c r="A30" s="782">
        <v>44926</v>
      </c>
      <c r="B30" s="783">
        <v>5800.6025363328672</v>
      </c>
    </row>
    <row r="31" spans="1:2">
      <c r="A31" s="782">
        <v>45016</v>
      </c>
      <c r="B31" s="783">
        <v>4830.21774</v>
      </c>
    </row>
    <row r="32" spans="1:2">
      <c r="A32" s="782">
        <v>45107</v>
      </c>
      <c r="B32" s="783">
        <v>4182.1671299999998</v>
      </c>
    </row>
    <row r="33" spans="1:2">
      <c r="A33" s="782">
        <v>45199</v>
      </c>
      <c r="B33" s="783">
        <v>3485.3836900000001</v>
      </c>
    </row>
    <row r="34" spans="1:2">
      <c r="A34" s="782">
        <v>45291</v>
      </c>
      <c r="B34" s="783">
        <v>3575.3737800000004</v>
      </c>
    </row>
    <row r="35" spans="1:2">
      <c r="A35" s="782">
        <v>45382</v>
      </c>
      <c r="B35" s="783">
        <v>3590.4008199999994</v>
      </c>
    </row>
    <row r="36" spans="1:2">
      <c r="A36" s="21" t="s">
        <v>826</v>
      </c>
    </row>
    <row r="55" spans="8:8">
      <c r="H55" s="34" t="s">
        <v>982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5" t="s">
        <v>692</v>
      </c>
      <c r="B1" s="510"/>
      <c r="C1" s="510"/>
      <c r="D1" s="511" t="s">
        <v>1641</v>
      </c>
      <c r="G1" s="981"/>
    </row>
    <row r="2" spans="1:7" ht="15" customHeight="1">
      <c r="A2" s="524" t="s">
        <v>693</v>
      </c>
      <c r="B2" s="510"/>
      <c r="C2" s="517"/>
      <c r="D2" s="518" t="s">
        <v>1642</v>
      </c>
    </row>
    <row r="3" spans="1:7" ht="15" customHeight="1">
      <c r="A3" s="956"/>
      <c r="B3" s="510"/>
      <c r="C3" s="517"/>
      <c r="D3" s="518"/>
    </row>
    <row r="4" spans="1:7" ht="15" customHeight="1">
      <c r="A4" s="147" t="s">
        <v>694</v>
      </c>
      <c r="B4" s="510"/>
      <c r="C4" s="517"/>
      <c r="D4" s="518"/>
    </row>
    <row r="5" spans="1:7" ht="15" customHeight="1">
      <c r="A5" s="519" t="s">
        <v>695</v>
      </c>
      <c r="B5" s="510"/>
      <c r="C5" s="517"/>
      <c r="D5" s="518"/>
    </row>
    <row r="6" spans="1:7" ht="15" customHeight="1">
      <c r="A6" s="944" t="s">
        <v>1274</v>
      </c>
      <c r="B6" s="784">
        <v>45382</v>
      </c>
      <c r="C6" s="517"/>
      <c r="D6" s="518"/>
    </row>
    <row r="7" spans="1:7" ht="23.25">
      <c r="A7" s="614" t="s">
        <v>240</v>
      </c>
      <c r="B7" s="509">
        <v>3</v>
      </c>
      <c r="C7" s="615"/>
      <c r="D7" s="616"/>
    </row>
    <row r="8" spans="1:7">
      <c r="B8" s="231"/>
      <c r="C8" s="232"/>
      <c r="D8" s="230"/>
      <c r="E8" s="233"/>
    </row>
    <row r="9" spans="1:7">
      <c r="A9" s="223" t="s">
        <v>696</v>
      </c>
    </row>
    <row r="10" spans="1:7">
      <c r="A10" s="520" t="s">
        <v>697</v>
      </c>
    </row>
    <row r="11" spans="1:7" ht="12.75" customHeight="1">
      <c r="A11"/>
      <c r="B11"/>
      <c r="C11"/>
      <c r="D11" s="13" t="s">
        <v>1397</v>
      </c>
    </row>
    <row r="12" spans="1:7" ht="44.25" customHeight="1">
      <c r="A12" s="935"/>
      <c r="B12" s="935"/>
      <c r="C12" s="1257" t="s">
        <v>343</v>
      </c>
      <c r="D12" s="1257"/>
    </row>
    <row r="13" spans="1:7" ht="22.5" customHeight="1">
      <c r="A13" s="1257" t="s">
        <v>243</v>
      </c>
      <c r="B13" s="507" t="s">
        <v>241</v>
      </c>
      <c r="C13" s="1257" t="s">
        <v>242</v>
      </c>
      <c r="D13" s="1257" t="s">
        <v>1273</v>
      </c>
    </row>
    <row r="14" spans="1:7" ht="22.5" customHeight="1">
      <c r="A14" s="1258"/>
      <c r="B14" s="940">
        <v>45382</v>
      </c>
      <c r="C14" s="1257"/>
      <c r="D14" s="1257"/>
      <c r="E14" s="325"/>
    </row>
    <row r="15" spans="1:7" ht="15">
      <c r="A15" s="457" t="s">
        <v>244</v>
      </c>
      <c r="B15" s="454">
        <v>3575.1237999999998</v>
      </c>
      <c r="C15" s="455">
        <v>-1.9382373162901347E-2</v>
      </c>
      <c r="D15" s="454">
        <v>-70.664020000000619</v>
      </c>
      <c r="F15" s="52"/>
    </row>
    <row r="16" spans="1:7">
      <c r="A16" s="457" t="s">
        <v>245</v>
      </c>
      <c r="B16" s="454">
        <v>16381.70369</v>
      </c>
      <c r="C16" s="455">
        <v>-0.23671572208074468</v>
      </c>
      <c r="D16" s="454">
        <v>-5080.4227599999995</v>
      </c>
    </row>
    <row r="17" spans="1:6" ht="22.5">
      <c r="A17" s="460" t="s">
        <v>246</v>
      </c>
      <c r="B17" s="454">
        <v>40.219279999999998</v>
      </c>
      <c r="C17" s="455">
        <v>2.2782363681675497E-2</v>
      </c>
      <c r="D17" s="454">
        <v>0.89587999999999823</v>
      </c>
      <c r="F17" s="52"/>
    </row>
    <row r="18" spans="1:6">
      <c r="A18" s="617" t="s">
        <v>248</v>
      </c>
      <c r="B18" s="618">
        <v>19997.046770000001</v>
      </c>
      <c r="C18" s="619">
        <v>-0.20480145642970737</v>
      </c>
      <c r="D18" s="618">
        <v>-5150.1909000000014</v>
      </c>
    </row>
    <row r="19" spans="1:6">
      <c r="A19" s="457" t="s">
        <v>247</v>
      </c>
      <c r="B19" s="458">
        <v>9515.9518599999992</v>
      </c>
      <c r="C19" s="459">
        <v>0.10571131950732474</v>
      </c>
      <c r="D19" s="458">
        <v>909.77075999999943</v>
      </c>
    </row>
    <row r="20" spans="1:6">
      <c r="A20" s="457" t="s">
        <v>253</v>
      </c>
      <c r="B20" s="454">
        <v>0</v>
      </c>
      <c r="C20" s="934">
        <v>0</v>
      </c>
      <c r="D20" s="508">
        <v>0</v>
      </c>
    </row>
    <row r="21" spans="1:6">
      <c r="A21" s="457" t="s">
        <v>249</v>
      </c>
      <c r="B21" s="454">
        <v>1089.9898400000002</v>
      </c>
      <c r="C21" s="455">
        <v>-5.7812490248484373E-2</v>
      </c>
      <c r="D21" s="454">
        <v>-66.881619999999884</v>
      </c>
    </row>
    <row r="22" spans="1:6">
      <c r="A22" s="457" t="s">
        <v>250</v>
      </c>
      <c r="B22" s="454">
        <v>9256.1208999999999</v>
      </c>
      <c r="C22" s="455">
        <v>-0.39360572878185213</v>
      </c>
      <c r="D22" s="454">
        <v>-6008.0749200000009</v>
      </c>
    </row>
    <row r="23" spans="1:6" ht="22.5">
      <c r="A23" s="460" t="s">
        <v>251</v>
      </c>
      <c r="B23" s="454">
        <v>134.98417999999998</v>
      </c>
      <c r="C23" s="455">
        <v>0.12496819508867985</v>
      </c>
      <c r="D23" s="454">
        <v>14.994849999999985</v>
      </c>
    </row>
    <row r="24" spans="1:6">
      <c r="A24" s="617" t="s">
        <v>252</v>
      </c>
      <c r="B24" s="620">
        <v>19997.046780000001</v>
      </c>
      <c r="C24" s="621">
        <v>-0.20480145729691757</v>
      </c>
      <c r="D24" s="620">
        <v>-5150.1909300000007</v>
      </c>
    </row>
    <row r="25" spans="1:6">
      <c r="A25" s="21" t="s">
        <v>269</v>
      </c>
    </row>
    <row r="26" spans="1:6">
      <c r="A26" s="21"/>
    </row>
    <row r="27" spans="1:6">
      <c r="A27" s="224" t="s">
        <v>698</v>
      </c>
    </row>
    <row r="28" spans="1:6">
      <c r="A28" s="521" t="s">
        <v>699</v>
      </c>
    </row>
    <row r="29" spans="1:6">
      <c r="D29" s="13" t="s">
        <v>1397</v>
      </c>
    </row>
    <row r="30" spans="1:6" ht="47.25" customHeight="1">
      <c r="A30" s="936"/>
      <c r="B30" s="936"/>
      <c r="C30" s="1259" t="s">
        <v>363</v>
      </c>
      <c r="D30" s="1259"/>
    </row>
    <row r="31" spans="1:6" ht="24" customHeight="1">
      <c r="A31" s="1257" t="s">
        <v>243</v>
      </c>
      <c r="B31" s="507" t="s">
        <v>255</v>
      </c>
      <c r="C31" s="1257" t="s">
        <v>242</v>
      </c>
      <c r="D31" s="1257" t="s">
        <v>1273</v>
      </c>
    </row>
    <row r="32" spans="1:6" ht="24">
      <c r="A32" s="1258"/>
      <c r="B32" s="940" t="s">
        <v>1710</v>
      </c>
      <c r="C32" s="1257"/>
      <c r="D32" s="1257"/>
    </row>
    <row r="33" spans="1:4">
      <c r="A33" s="460" t="s">
        <v>256</v>
      </c>
      <c r="B33" s="512">
        <v>311.48811000000001</v>
      </c>
      <c r="C33" s="455">
        <v>0.78611436029406234</v>
      </c>
      <c r="D33" s="454">
        <v>137.09384</v>
      </c>
    </row>
    <row r="34" spans="1:4">
      <c r="A34" s="460" t="s">
        <v>257</v>
      </c>
      <c r="B34" s="512">
        <v>78.839230000000015</v>
      </c>
      <c r="C34" s="455">
        <v>0.77881252048959826</v>
      </c>
      <c r="D34" s="454">
        <v>34.517960000000016</v>
      </c>
    </row>
    <row r="35" spans="1:4">
      <c r="A35" s="460" t="s">
        <v>258</v>
      </c>
      <c r="B35" s="512">
        <v>232.64887999999999</v>
      </c>
      <c r="C35" s="455">
        <v>0.78860240019066197</v>
      </c>
      <c r="D35" s="454">
        <v>102.57587999999998</v>
      </c>
    </row>
    <row r="36" spans="1:4">
      <c r="A36" s="460" t="s">
        <v>259</v>
      </c>
      <c r="B36" s="512">
        <v>230.42935999999997</v>
      </c>
      <c r="C36" s="455">
        <v>3.4022685200537736E-2</v>
      </c>
      <c r="D36" s="454">
        <v>7.5818699999999808</v>
      </c>
    </row>
    <row r="37" spans="1:4">
      <c r="A37" s="460" t="s">
        <v>260</v>
      </c>
      <c r="B37" s="512">
        <v>109.51348000000002</v>
      </c>
      <c r="C37" s="455">
        <v>0.83073793395477191</v>
      </c>
      <c r="D37" s="454">
        <v>49.694170000000021</v>
      </c>
    </row>
    <row r="38" spans="1:4" ht="22.5">
      <c r="A38" s="460" t="s">
        <v>261</v>
      </c>
      <c r="B38" s="512">
        <v>120.91588</v>
      </c>
      <c r="C38" s="513">
        <v>-0.25831301067091589</v>
      </c>
      <c r="D38" s="454">
        <v>-42.112299999999991</v>
      </c>
    </row>
    <row r="39" spans="1:4">
      <c r="A39" s="460" t="s">
        <v>263</v>
      </c>
      <c r="B39" s="512">
        <v>270.23732000000001</v>
      </c>
      <c r="C39" s="455">
        <v>0.30905264610100541</v>
      </c>
      <c r="D39" s="454">
        <v>63.800000000000011</v>
      </c>
    </row>
    <row r="40" spans="1:4">
      <c r="A40" s="460" t="s">
        <v>262</v>
      </c>
      <c r="B40" s="512">
        <v>277.38355000000007</v>
      </c>
      <c r="C40" s="455">
        <v>-4.0108240962207581E-2</v>
      </c>
      <c r="D40" s="454">
        <v>-11.590229999999963</v>
      </c>
    </row>
    <row r="41" spans="1:4" ht="22.5">
      <c r="A41" s="460" t="s">
        <v>264</v>
      </c>
      <c r="B41" s="512">
        <v>-7.1462300000000107</v>
      </c>
      <c r="C41" s="513">
        <v>-0.91341729461137522</v>
      </c>
      <c r="D41" s="454">
        <v>75.390229999999974</v>
      </c>
    </row>
    <row r="42" spans="1:4">
      <c r="A42" s="460" t="s">
        <v>266</v>
      </c>
      <c r="B42" s="512">
        <v>812.15479000000005</v>
      </c>
      <c r="C42" s="455">
        <v>0.34534194890437464</v>
      </c>
      <c r="D42" s="454">
        <v>208.47570999999994</v>
      </c>
    </row>
    <row r="43" spans="1:4">
      <c r="A43" s="460" t="s">
        <v>265</v>
      </c>
      <c r="B43" s="512">
        <v>465.73626000000002</v>
      </c>
      <c r="C43" s="455">
        <v>0.18473479320368771</v>
      </c>
      <c r="D43" s="454">
        <v>72.621900000000039</v>
      </c>
    </row>
    <row r="44" spans="1:4" ht="22.5">
      <c r="A44" s="460" t="s">
        <v>267</v>
      </c>
      <c r="B44" s="512">
        <v>346.41853000000003</v>
      </c>
      <c r="C44" s="513">
        <v>0.64518790232285828</v>
      </c>
      <c r="D44" s="454">
        <v>135.85381000000001</v>
      </c>
    </row>
    <row r="45" spans="1:4">
      <c r="A45" s="460" t="s">
        <v>270</v>
      </c>
      <c r="B45" s="512">
        <v>2.9418200000000003</v>
      </c>
      <c r="C45" s="513">
        <v>-1.6426176365864475</v>
      </c>
      <c r="D45" s="454">
        <v>7.5196900000000007</v>
      </c>
    </row>
    <row r="46" spans="1:4" ht="21.75">
      <c r="A46" s="622" t="s">
        <v>268</v>
      </c>
      <c r="B46" s="623">
        <v>343.47671000000003</v>
      </c>
      <c r="C46" s="624">
        <v>0.59650727454754549</v>
      </c>
      <c r="D46" s="618">
        <v>128.33412000000001</v>
      </c>
    </row>
    <row r="47" spans="1:4">
      <c r="A47" s="21" t="s">
        <v>269</v>
      </c>
    </row>
    <row r="49" spans="1:5">
      <c r="A49" s="224" t="s">
        <v>1120</v>
      </c>
    </row>
    <row r="50" spans="1:5">
      <c r="A50" s="521" t="s">
        <v>701</v>
      </c>
    </row>
    <row r="51" spans="1:5">
      <c r="B51" s="64"/>
      <c r="C51" s="13" t="s">
        <v>1397</v>
      </c>
    </row>
    <row r="52" spans="1:5" ht="22.5">
      <c r="A52" s="1257" t="s">
        <v>243</v>
      </c>
      <c r="B52" s="507" t="s">
        <v>255</v>
      </c>
      <c r="C52" s="943" t="s">
        <v>32</v>
      </c>
      <c r="D52" s="1256"/>
      <c r="E52" s="1256"/>
    </row>
    <row r="53" spans="1:5" ht="24">
      <c r="A53" s="1258"/>
      <c r="B53" s="940" t="s">
        <v>1710</v>
      </c>
      <c r="C53" s="947" t="s">
        <v>30</v>
      </c>
      <c r="D53" s="1256"/>
      <c r="E53" s="1256"/>
    </row>
    <row r="54" spans="1:5">
      <c r="A54" s="514" t="s">
        <v>271</v>
      </c>
      <c r="B54" s="515">
        <v>17998.607110000001</v>
      </c>
      <c r="C54" s="455">
        <f>B54/B$57</f>
        <v>0.88326814366408335</v>
      </c>
      <c r="D54" s="226"/>
      <c r="E54" s="227"/>
    </row>
    <row r="55" spans="1:5" ht="22.5">
      <c r="A55" s="460" t="s">
        <v>272</v>
      </c>
      <c r="B55" s="515">
        <v>0</v>
      </c>
      <c r="C55" s="455">
        <f t="shared" ref="C55:C56" si="0">B55/B$57</f>
        <v>0</v>
      </c>
      <c r="D55" s="226"/>
      <c r="E55" s="227"/>
    </row>
    <row r="56" spans="1:5" ht="22.5">
      <c r="A56" s="460" t="s">
        <v>273</v>
      </c>
      <c r="B56" s="515">
        <v>2378.6783599999999</v>
      </c>
      <c r="C56" s="455">
        <f t="shared" si="0"/>
        <v>0.11673185633591654</v>
      </c>
      <c r="D56" s="226"/>
      <c r="E56" s="227"/>
    </row>
    <row r="57" spans="1:5">
      <c r="A57" s="625" t="s">
        <v>274</v>
      </c>
      <c r="B57" s="626">
        <v>20377.285470000003</v>
      </c>
      <c r="C57" s="624">
        <f>SUM(C54:C56)</f>
        <v>0.99999999999999989</v>
      </c>
      <c r="D57" s="228"/>
      <c r="E57" s="229"/>
    </row>
    <row r="58" spans="1:5">
      <c r="A58" s="21" t="s">
        <v>254</v>
      </c>
      <c r="C58" s="945"/>
    </row>
    <row r="59" spans="1:5">
      <c r="A59" s="21"/>
    </row>
    <row r="60" spans="1:5">
      <c r="A60" s="224" t="s">
        <v>702</v>
      </c>
    </row>
    <row r="61" spans="1:5">
      <c r="A61" s="521" t="s">
        <v>703</v>
      </c>
    </row>
    <row r="62" spans="1:5">
      <c r="A62" s="21"/>
      <c r="B62" s="64"/>
      <c r="C62" s="13" t="s">
        <v>1397</v>
      </c>
    </row>
    <row r="63" spans="1:5" ht="22.5">
      <c r="A63" s="1257" t="s">
        <v>243</v>
      </c>
      <c r="B63" s="507" t="s">
        <v>241</v>
      </c>
      <c r="C63" s="943" t="s">
        <v>32</v>
      </c>
    </row>
    <row r="64" spans="1:5">
      <c r="A64" s="1258"/>
      <c r="B64" s="940">
        <v>45382</v>
      </c>
      <c r="C64" s="947" t="s">
        <v>30</v>
      </c>
    </row>
    <row r="65" spans="1:5">
      <c r="A65" s="514" t="s">
        <v>275</v>
      </c>
      <c r="B65" s="515">
        <v>10459.11621</v>
      </c>
      <c r="C65" s="455">
        <f>B65/B$68</f>
        <v>0.84948966523079117</v>
      </c>
    </row>
    <row r="66" spans="1:5" ht="22.5">
      <c r="A66" s="460" t="s">
        <v>272</v>
      </c>
      <c r="B66" s="515">
        <v>0</v>
      </c>
      <c r="C66" s="455">
        <f t="shared" ref="C66:C67" si="1">B66/B$68</f>
        <v>0</v>
      </c>
    </row>
    <row r="67" spans="1:5" ht="22.5">
      <c r="A67" s="460" t="s">
        <v>273</v>
      </c>
      <c r="B67" s="515">
        <v>1853.1185800000001</v>
      </c>
      <c r="C67" s="455">
        <f t="shared" si="1"/>
        <v>0.15051033476920886</v>
      </c>
    </row>
    <row r="68" spans="1:5">
      <c r="A68" s="625" t="s">
        <v>276</v>
      </c>
      <c r="B68" s="626">
        <v>12312.23479</v>
      </c>
      <c r="C68" s="624">
        <f>SUM(C65:C67)</f>
        <v>1</v>
      </c>
    </row>
    <row r="69" spans="1:5">
      <c r="A69" s="21" t="s">
        <v>269</v>
      </c>
      <c r="C69" s="946"/>
    </row>
    <row r="70" spans="1:5">
      <c r="A70" s="957"/>
      <c r="C70" s="946"/>
    </row>
    <row r="71" spans="1:5">
      <c r="A71" s="957"/>
    </row>
    <row r="72" spans="1:5">
      <c r="A72" s="611" t="s">
        <v>81</v>
      </c>
      <c r="E72" s="34" t="s">
        <v>1049</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3" customWidth="1"/>
    <col min="2" max="2" width="19.28515625" style="763" customWidth="1"/>
    <col min="3" max="16384" width="9.140625" style="763"/>
  </cols>
  <sheetData>
    <row r="1" spans="1:7" ht="12.75">
      <c r="A1" s="147" t="s">
        <v>827</v>
      </c>
      <c r="G1" s="55"/>
    </row>
    <row r="2" spans="1:7">
      <c r="A2" s="522" t="s">
        <v>828</v>
      </c>
    </row>
    <row r="4" spans="1:7">
      <c r="B4" s="13" t="s">
        <v>1397</v>
      </c>
    </row>
    <row r="5" spans="1:7" ht="48">
      <c r="A5" s="767" t="s">
        <v>825</v>
      </c>
      <c r="B5" s="767" t="s">
        <v>829</v>
      </c>
    </row>
    <row r="6" spans="1:7">
      <c r="A6" s="766">
        <v>42735</v>
      </c>
      <c r="B6" s="765">
        <v>159731.2424712987</v>
      </c>
    </row>
    <row r="7" spans="1:7">
      <c r="A7" s="766">
        <v>42825</v>
      </c>
      <c r="B7" s="765">
        <v>152142.7703311434</v>
      </c>
    </row>
    <row r="8" spans="1:7">
      <c r="A8" s="766">
        <v>42916</v>
      </c>
      <c r="B8" s="765">
        <v>116428.2208043002</v>
      </c>
    </row>
    <row r="9" spans="1:7">
      <c r="A9" s="766">
        <v>43008</v>
      </c>
      <c r="B9" s="765">
        <v>118674.3446187537</v>
      </c>
    </row>
    <row r="10" spans="1:7">
      <c r="A10" s="766">
        <v>43100</v>
      </c>
      <c r="B10" s="765">
        <v>146958.99762028002</v>
      </c>
    </row>
    <row r="11" spans="1:7">
      <c r="A11" s="766">
        <v>43190</v>
      </c>
      <c r="B11" s="765">
        <v>119567.87473754065</v>
      </c>
    </row>
    <row r="12" spans="1:7">
      <c r="A12" s="766">
        <v>43281</v>
      </c>
      <c r="B12" s="765">
        <v>112576.96625788041</v>
      </c>
    </row>
    <row r="13" spans="1:7">
      <c r="A13" s="766">
        <v>43373</v>
      </c>
      <c r="B13" s="765">
        <v>107630.01178445814</v>
      </c>
    </row>
    <row r="14" spans="1:7">
      <c r="A14" s="766">
        <v>43465</v>
      </c>
      <c r="B14" s="765">
        <v>150092.2386395912</v>
      </c>
    </row>
    <row r="15" spans="1:7">
      <c r="A15" s="766">
        <v>43555</v>
      </c>
      <c r="B15" s="765">
        <v>148003.31107704557</v>
      </c>
    </row>
    <row r="16" spans="1:7">
      <c r="A16" s="766" t="s">
        <v>835</v>
      </c>
      <c r="B16" s="765">
        <v>127856.52876766871</v>
      </c>
    </row>
    <row r="17" spans="1:2">
      <c r="A17" s="766">
        <v>43738</v>
      </c>
      <c r="B17" s="765">
        <v>157048.07618289202</v>
      </c>
    </row>
    <row r="18" spans="1:2">
      <c r="A18" s="766">
        <v>43830</v>
      </c>
      <c r="B18" s="765">
        <v>168550.04707545295</v>
      </c>
    </row>
    <row r="19" spans="1:2">
      <c r="A19" s="766">
        <v>43921</v>
      </c>
      <c r="B19" s="765">
        <v>167446.26327029002</v>
      </c>
    </row>
    <row r="20" spans="1:2">
      <c r="A20" s="766">
        <v>44012</v>
      </c>
      <c r="B20" s="765">
        <v>203899.62697723808</v>
      </c>
    </row>
    <row r="21" spans="1:2">
      <c r="A21" s="766">
        <v>44104</v>
      </c>
      <c r="B21" s="765">
        <v>177869.08103258343</v>
      </c>
    </row>
    <row r="22" spans="1:2">
      <c r="A22" s="766">
        <v>44196</v>
      </c>
      <c r="B22" s="765">
        <v>241493.62867476273</v>
      </c>
    </row>
    <row r="23" spans="1:2">
      <c r="A23" s="766">
        <v>44286</v>
      </c>
      <c r="B23" s="765">
        <v>237645.01494060655</v>
      </c>
    </row>
    <row r="24" spans="1:2">
      <c r="A24" s="766">
        <v>44377</v>
      </c>
      <c r="B24" s="765">
        <v>240655.43032848896</v>
      </c>
    </row>
    <row r="25" spans="1:2">
      <c r="A25" s="766">
        <v>44469</v>
      </c>
      <c r="B25" s="765">
        <v>229136.77986196824</v>
      </c>
    </row>
    <row r="26" spans="1:2">
      <c r="A26" s="766">
        <v>44561</v>
      </c>
      <c r="B26" s="765">
        <v>273254.65849625051</v>
      </c>
    </row>
    <row r="27" spans="1:2">
      <c r="A27" s="766">
        <v>44651</v>
      </c>
      <c r="B27" s="765">
        <v>278508.74748423917</v>
      </c>
    </row>
    <row r="28" spans="1:2">
      <c r="A28" s="766">
        <v>44742</v>
      </c>
      <c r="B28" s="765">
        <v>266351.77529232198</v>
      </c>
    </row>
    <row r="29" spans="1:2">
      <c r="A29" s="766">
        <v>44834</v>
      </c>
      <c r="B29" s="765">
        <v>265029.92544163507</v>
      </c>
    </row>
    <row r="30" spans="1:2">
      <c r="A30" s="766">
        <v>44926</v>
      </c>
      <c r="B30" s="765">
        <v>263543.03537062841</v>
      </c>
    </row>
    <row r="31" spans="1:2">
      <c r="A31" s="766">
        <v>45016</v>
      </c>
      <c r="B31" s="765">
        <v>244156.93771999999</v>
      </c>
    </row>
    <row r="32" spans="1:2">
      <c r="A32" s="766">
        <v>45107</v>
      </c>
      <c r="B32" s="765">
        <v>234053.524</v>
      </c>
    </row>
    <row r="33" spans="1:2">
      <c r="A33" s="766">
        <v>45199</v>
      </c>
      <c r="B33" s="765">
        <v>224970.11106000002</v>
      </c>
    </row>
    <row r="34" spans="1:2">
      <c r="A34" s="766">
        <v>45291</v>
      </c>
      <c r="B34" s="765">
        <v>323570.09602</v>
      </c>
    </row>
    <row r="35" spans="1:2">
      <c r="A35" s="766">
        <v>45382</v>
      </c>
      <c r="B35" s="765">
        <v>269463.70104999997</v>
      </c>
    </row>
    <row r="36" spans="1:2">
      <c r="A36" s="21" t="s">
        <v>826</v>
      </c>
    </row>
    <row r="60" spans="8:8">
      <c r="H60" s="34" t="s">
        <v>1050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721</v>
      </c>
      <c r="D1" s="137" t="str">
        <f>Naslovnica!A20</f>
        <v>Travanj 2024.</v>
      </c>
    </row>
    <row r="2" spans="1:13" ht="12.75" customHeight="1">
      <c r="A2" s="549" t="s">
        <v>722</v>
      </c>
      <c r="D2" s="527" t="str">
        <f>Naslovnica!A24</f>
        <v>April 2024</v>
      </c>
    </row>
    <row r="3" spans="1:13" ht="12.75" customHeight="1"/>
    <row r="4" spans="1:13" ht="12.75" customHeight="1">
      <c r="D4" s="13" t="s">
        <v>1397</v>
      </c>
      <c r="E4" s="298"/>
      <c r="F4" s="298"/>
      <c r="G4" s="298"/>
      <c r="J4" s="298"/>
      <c r="K4" s="298"/>
      <c r="L4" s="298"/>
      <c r="M4" s="298"/>
    </row>
    <row r="5" spans="1:13" ht="31.5" customHeight="1">
      <c r="A5" s="738"/>
      <c r="B5" s="739" t="str">
        <f>D1</f>
        <v>Travanj 2024.</v>
      </c>
      <c r="C5" s="740" t="s">
        <v>622</v>
      </c>
      <c r="D5" s="740" t="s">
        <v>18</v>
      </c>
      <c r="E5" s="296"/>
      <c r="F5" s="297"/>
      <c r="G5" s="297"/>
      <c r="H5" s="296"/>
      <c r="I5" s="296"/>
      <c r="J5" s="296"/>
      <c r="K5" s="1133"/>
      <c r="L5" s="1133"/>
      <c r="M5" s="1133"/>
    </row>
    <row r="6" spans="1:13" s="261" customFormat="1" ht="24">
      <c r="A6" s="738"/>
      <c r="B6" s="741" t="str">
        <f>D2</f>
        <v>April 2024</v>
      </c>
      <c r="C6" s="741" t="s">
        <v>45</v>
      </c>
      <c r="D6" s="756" t="s">
        <v>235</v>
      </c>
      <c r="E6" s="296"/>
      <c r="F6" s="297"/>
      <c r="G6" s="297"/>
      <c r="H6" s="296"/>
      <c r="I6" s="296"/>
      <c r="J6" s="296"/>
      <c r="K6" s="1133"/>
      <c r="L6" s="1133"/>
      <c r="M6" s="1133"/>
    </row>
    <row r="7" spans="1:13" ht="24">
      <c r="A7" s="742" t="s">
        <v>772</v>
      </c>
      <c r="B7" s="743">
        <v>3887.9571186727285</v>
      </c>
      <c r="C7" s="743">
        <v>731.4764400000272</v>
      </c>
      <c r="D7" s="743"/>
      <c r="E7" s="290"/>
      <c r="F7" s="297"/>
      <c r="G7" s="729"/>
      <c r="H7" s="290"/>
      <c r="I7" s="290"/>
      <c r="J7" s="290"/>
      <c r="K7" s="1133"/>
      <c r="L7" s="1133"/>
      <c r="M7" s="1133"/>
    </row>
    <row r="8" spans="1:13" s="261" customFormat="1">
      <c r="A8" s="744" t="s">
        <v>903</v>
      </c>
      <c r="B8" s="745"/>
      <c r="C8" s="745"/>
      <c r="D8" s="745"/>
      <c r="E8" s="290"/>
      <c r="F8" s="290"/>
      <c r="G8" s="290"/>
      <c r="H8" s="290"/>
      <c r="I8" s="290"/>
      <c r="J8" s="290"/>
      <c r="K8" s="290"/>
      <c r="L8" s="290"/>
      <c r="M8" s="290"/>
    </row>
    <row r="9" spans="1:13" s="261" customFormat="1">
      <c r="A9" s="746" t="s">
        <v>773</v>
      </c>
      <c r="B9" s="743">
        <v>125529.13223</v>
      </c>
      <c r="C9" s="743">
        <v>8501.1261600000144</v>
      </c>
      <c r="D9" s="743">
        <v>466154.42446000001</v>
      </c>
      <c r="E9" s="290"/>
      <c r="F9" s="290"/>
      <c r="G9" s="290"/>
      <c r="H9" s="290"/>
      <c r="I9" s="290"/>
      <c r="J9" s="290"/>
      <c r="K9" s="290"/>
      <c r="L9" s="290"/>
      <c r="M9" s="290"/>
    </row>
    <row r="10" spans="1:13" s="261" customFormat="1">
      <c r="A10" s="746" t="s">
        <v>774</v>
      </c>
      <c r="B10" s="743">
        <v>76815.743780000004</v>
      </c>
      <c r="C10" s="743">
        <v>27655.699920000014</v>
      </c>
      <c r="D10" s="743">
        <v>258102.27575999996</v>
      </c>
      <c r="E10" s="290"/>
      <c r="F10" s="290"/>
      <c r="G10" s="290"/>
      <c r="H10" s="290"/>
      <c r="I10" s="290"/>
      <c r="J10" s="290"/>
      <c r="K10" s="290"/>
      <c r="L10" s="290"/>
      <c r="M10" s="290"/>
    </row>
    <row r="11" spans="1:13" s="261" customFormat="1" ht="24">
      <c r="A11" s="747" t="s">
        <v>775</v>
      </c>
      <c r="B11" s="743">
        <v>3876.4681700000001</v>
      </c>
      <c r="C11" s="743">
        <v>675.54329000000007</v>
      </c>
      <c r="D11" s="743">
        <v>14796.329520000001</v>
      </c>
      <c r="E11" s="290"/>
      <c r="F11" s="290"/>
      <c r="G11" s="290"/>
      <c r="H11" s="290"/>
      <c r="I11" s="290"/>
      <c r="J11" s="290"/>
      <c r="K11" s="290"/>
      <c r="L11" s="290"/>
      <c r="M11" s="290"/>
    </row>
    <row r="12" spans="1:13" s="261" customFormat="1">
      <c r="A12" s="746" t="s">
        <v>776</v>
      </c>
      <c r="B12" s="743">
        <v>571.06210999999996</v>
      </c>
      <c r="C12" s="743">
        <v>8.3314000000000306</v>
      </c>
      <c r="D12" s="743">
        <v>1884.9987099999998</v>
      </c>
      <c r="E12" s="290"/>
      <c r="F12" s="290"/>
      <c r="G12" s="290"/>
      <c r="H12" s="290"/>
      <c r="I12" s="290"/>
      <c r="J12" s="290"/>
      <c r="K12" s="290"/>
      <c r="L12" s="290"/>
      <c r="M12" s="290"/>
    </row>
    <row r="13" spans="1:13" s="261" customFormat="1">
      <c r="A13" s="747" t="s">
        <v>777</v>
      </c>
      <c r="B13" s="743">
        <v>127.66704</v>
      </c>
      <c r="C13" s="743">
        <v>12.277680000000004</v>
      </c>
      <c r="D13" s="743">
        <v>491.95729999999998</v>
      </c>
      <c r="E13" s="290"/>
      <c r="F13" s="290"/>
      <c r="G13" s="290"/>
      <c r="H13" s="290"/>
      <c r="I13" s="290"/>
      <c r="J13" s="290"/>
      <c r="K13" s="290"/>
      <c r="L13" s="290"/>
      <c r="M13" s="290"/>
    </row>
    <row r="14" spans="1:13" s="1072" customFormat="1" ht="24">
      <c r="A14" s="747" t="s">
        <v>1435</v>
      </c>
      <c r="B14" s="743">
        <v>7604.7185499999996</v>
      </c>
      <c r="C14" s="743">
        <v>7604.7185499999996</v>
      </c>
      <c r="D14" s="743">
        <v>7604.7185499999996</v>
      </c>
      <c r="E14" s="1087"/>
      <c r="F14" s="1087"/>
      <c r="G14" s="1087"/>
      <c r="H14" s="1087"/>
      <c r="I14" s="1087"/>
      <c r="J14" s="1087"/>
      <c r="K14" s="1087"/>
      <c r="L14" s="1087"/>
      <c r="M14" s="1087"/>
    </row>
    <row r="15" spans="1:13" s="1072" customFormat="1" ht="24">
      <c r="A15" s="747" t="s">
        <v>1436</v>
      </c>
      <c r="B15" s="1088">
        <v>1.01E-3</v>
      </c>
      <c r="C15" s="1088">
        <v>1.4000000000000004E-4</v>
      </c>
      <c r="D15" s="1088">
        <v>3.9699999999999996E-3</v>
      </c>
      <c r="E15" s="1087"/>
      <c r="F15" s="1087"/>
      <c r="G15" s="1087"/>
      <c r="H15" s="1087"/>
      <c r="I15" s="1087"/>
      <c r="J15" s="1087"/>
      <c r="K15" s="1087"/>
      <c r="L15" s="1087"/>
      <c r="M15" s="1087"/>
    </row>
    <row r="16" spans="1:13" s="261" customFormat="1">
      <c r="A16" s="967" t="s">
        <v>778</v>
      </c>
      <c r="B16" s="968">
        <v>214524.79289000001</v>
      </c>
      <c r="C16" s="968">
        <v>44457.697140000026</v>
      </c>
      <c r="D16" s="968">
        <v>749034.70826999994</v>
      </c>
      <c r="E16" s="290"/>
      <c r="F16" s="290"/>
      <c r="G16" s="290"/>
      <c r="H16" s="290"/>
      <c r="I16" s="290"/>
      <c r="J16" s="290"/>
      <c r="K16" s="290"/>
      <c r="L16" s="290"/>
      <c r="M16" s="290"/>
    </row>
    <row r="17" spans="1:14" s="261" customFormat="1">
      <c r="A17" s="744" t="s">
        <v>779</v>
      </c>
      <c r="B17" s="743"/>
      <c r="C17" s="743"/>
      <c r="D17" s="743"/>
      <c r="E17" s="290"/>
      <c r="F17" s="290"/>
      <c r="G17" s="290"/>
      <c r="H17" s="290"/>
      <c r="I17" s="290"/>
      <c r="J17" s="290"/>
      <c r="K17" s="290"/>
      <c r="L17" s="290"/>
      <c r="M17" s="290"/>
    </row>
    <row r="18" spans="1:14" s="261" customFormat="1">
      <c r="A18" s="746" t="s">
        <v>780</v>
      </c>
      <c r="B18" s="743">
        <v>0.75205999999999995</v>
      </c>
      <c r="C18" s="743">
        <v>0.72711999999999999</v>
      </c>
      <c r="D18" s="743">
        <v>29.252939999999999</v>
      </c>
      <c r="E18" s="290"/>
      <c r="F18" s="290"/>
      <c r="G18" s="290"/>
      <c r="H18" s="290"/>
      <c r="I18" s="290"/>
      <c r="J18" s="290"/>
      <c r="K18" s="290"/>
      <c r="L18" s="290"/>
      <c r="M18" s="290"/>
    </row>
    <row r="19" spans="1:14" s="261" customFormat="1">
      <c r="A19" s="748" t="s">
        <v>781</v>
      </c>
      <c r="B19" s="743">
        <v>0</v>
      </c>
      <c r="C19" s="743">
        <v>0</v>
      </c>
      <c r="D19" s="743">
        <v>28.03811</v>
      </c>
      <c r="E19" s="290"/>
      <c r="F19" s="290"/>
      <c r="G19" s="290"/>
      <c r="H19" s="290"/>
      <c r="I19" s="290"/>
      <c r="J19" s="290"/>
      <c r="K19" s="290"/>
      <c r="L19" s="290"/>
      <c r="M19" s="290"/>
    </row>
    <row r="20" spans="1:14" s="261" customFormat="1">
      <c r="A20" s="748" t="s">
        <v>782</v>
      </c>
      <c r="B20" s="749">
        <v>0.75205999999999995</v>
      </c>
      <c r="C20" s="749">
        <v>0.72711999999999999</v>
      </c>
      <c r="D20" s="743">
        <v>1.2148299999999999</v>
      </c>
      <c r="E20" s="290"/>
      <c r="F20" s="290"/>
      <c r="G20" s="290"/>
      <c r="H20" s="290"/>
      <c r="I20" s="290"/>
      <c r="J20" s="290"/>
      <c r="K20" s="290"/>
      <c r="L20" s="290"/>
      <c r="M20" s="290"/>
    </row>
    <row r="21" spans="1:14" s="261" customFormat="1">
      <c r="A21" s="746" t="s">
        <v>783</v>
      </c>
      <c r="B21" s="743">
        <v>175396.49728000001</v>
      </c>
      <c r="C21" s="743">
        <v>26028.236890000029</v>
      </c>
      <c r="D21" s="743">
        <v>643521.46054</v>
      </c>
      <c r="E21" s="290"/>
      <c r="F21" s="290"/>
      <c r="G21" s="290"/>
      <c r="H21" s="290"/>
      <c r="I21" s="290"/>
      <c r="J21" s="290"/>
      <c r="K21" s="290"/>
      <c r="L21" s="290"/>
      <c r="M21" s="290"/>
    </row>
    <row r="22" spans="1:14" s="261" customFormat="1">
      <c r="A22" s="748" t="s">
        <v>784</v>
      </c>
      <c r="B22" s="743">
        <v>124603.63154</v>
      </c>
      <c r="C22" s="743">
        <v>8403.1443300000101</v>
      </c>
      <c r="D22" s="743">
        <v>468388.05648999999</v>
      </c>
      <c r="E22" s="290"/>
      <c r="F22" s="290"/>
      <c r="G22" s="290"/>
      <c r="H22" s="290"/>
      <c r="I22" s="290"/>
      <c r="J22" s="290"/>
      <c r="K22" s="290"/>
      <c r="L22" s="290"/>
      <c r="M22" s="290"/>
    </row>
    <row r="23" spans="1:14" s="261" customFormat="1">
      <c r="A23" s="748" t="s">
        <v>785</v>
      </c>
      <c r="B23" s="743">
        <v>50792.865740000001</v>
      </c>
      <c r="C23" s="743">
        <v>17625.092560000005</v>
      </c>
      <c r="D23" s="743">
        <v>175133.40404999998</v>
      </c>
      <c r="E23" s="290"/>
      <c r="F23" s="290"/>
      <c r="G23" s="290"/>
      <c r="H23" s="290"/>
      <c r="I23" s="290"/>
      <c r="J23" s="290"/>
      <c r="K23" s="290"/>
      <c r="L23" s="290"/>
      <c r="M23" s="290"/>
    </row>
    <row r="24" spans="1:14" s="1072" customFormat="1" ht="30.75" customHeight="1">
      <c r="A24" s="1089" t="s">
        <v>1437</v>
      </c>
      <c r="B24" s="743">
        <v>0</v>
      </c>
      <c r="C24" s="743">
        <v>0</v>
      </c>
      <c r="D24" s="743">
        <v>0</v>
      </c>
      <c r="E24" s="1087"/>
      <c r="F24" s="1087"/>
      <c r="G24" s="1087"/>
      <c r="H24" s="1087"/>
      <c r="I24" s="1087"/>
      <c r="J24" s="1087"/>
      <c r="K24" s="1087"/>
      <c r="L24" s="1087"/>
      <c r="M24" s="1087"/>
    </row>
    <row r="25" spans="1:14" s="261" customFormat="1" ht="24">
      <c r="A25" s="747" t="s">
        <v>786</v>
      </c>
      <c r="B25" s="743">
        <v>4693.6834500000004</v>
      </c>
      <c r="C25" s="743">
        <v>477.4963200000002</v>
      </c>
      <c r="D25" s="743">
        <v>19925.723850000002</v>
      </c>
      <c r="E25" s="290"/>
      <c r="F25" s="290"/>
      <c r="G25" s="290"/>
      <c r="H25" s="290"/>
      <c r="I25" s="290"/>
      <c r="J25" s="290"/>
      <c r="K25" s="290"/>
      <c r="L25" s="290"/>
      <c r="M25" s="290"/>
    </row>
    <row r="26" spans="1:14" s="261" customFormat="1">
      <c r="A26" s="747" t="s">
        <v>787</v>
      </c>
      <c r="B26" s="743">
        <v>25543.989109999999</v>
      </c>
      <c r="C26" s="743">
        <v>10041.292469999999</v>
      </c>
      <c r="D26" s="743">
        <v>80355.923290000006</v>
      </c>
      <c r="E26" s="290"/>
      <c r="F26" s="290"/>
      <c r="G26" s="290"/>
      <c r="H26" s="290"/>
      <c r="I26" s="290"/>
      <c r="J26" s="290"/>
      <c r="K26" s="290"/>
      <c r="L26" s="290"/>
      <c r="M26" s="290"/>
    </row>
    <row r="27" spans="1:14" s="261" customFormat="1">
      <c r="A27" s="746" t="s">
        <v>788</v>
      </c>
      <c r="B27" s="743">
        <v>127.66704</v>
      </c>
      <c r="C27" s="743">
        <v>12.277680000000004</v>
      </c>
      <c r="D27" s="743">
        <v>491.95729999999998</v>
      </c>
      <c r="E27" s="290"/>
      <c r="F27" s="290"/>
      <c r="G27" s="290"/>
      <c r="H27" s="290"/>
      <c r="I27" s="290"/>
      <c r="J27" s="290"/>
      <c r="K27" s="290"/>
      <c r="L27" s="290"/>
      <c r="M27" s="290"/>
    </row>
    <row r="28" spans="1:14" s="261" customFormat="1" ht="30.75" customHeight="1">
      <c r="A28" s="747" t="s">
        <v>789</v>
      </c>
      <c r="B28" s="743">
        <v>143.12378000000001</v>
      </c>
      <c r="C28" s="743">
        <v>10.063749999999999</v>
      </c>
      <c r="D28" s="743">
        <v>597.53255999999999</v>
      </c>
      <c r="E28" s="290"/>
      <c r="F28" s="290"/>
      <c r="G28" s="290"/>
      <c r="H28" s="290"/>
      <c r="I28" s="290"/>
      <c r="J28" s="290"/>
      <c r="K28" s="290"/>
      <c r="L28" s="290"/>
      <c r="M28" s="290"/>
    </row>
    <row r="29" spans="1:14" s="1072" customFormat="1" ht="24">
      <c r="A29" s="747" t="s">
        <v>1438</v>
      </c>
      <c r="B29" s="1088">
        <v>1.07E-3</v>
      </c>
      <c r="C29" s="1088">
        <v>2.5000000000000001E-4</v>
      </c>
      <c r="D29" s="1088">
        <v>5.0200000000000002E-3</v>
      </c>
      <c r="E29" s="1087"/>
      <c r="F29" s="1087"/>
      <c r="G29" s="1087"/>
      <c r="H29" s="1087"/>
      <c r="I29" s="1087"/>
      <c r="J29" s="1087"/>
      <c r="K29" s="1087"/>
      <c r="L29" s="1087"/>
      <c r="M29" s="1087"/>
    </row>
    <row r="30" spans="1:14">
      <c r="A30" s="967" t="s">
        <v>790</v>
      </c>
      <c r="B30" s="968">
        <v>205905.71379000001</v>
      </c>
      <c r="C30" s="968">
        <v>36570.094480000029</v>
      </c>
      <c r="D30" s="968">
        <v>744921.85550000006</v>
      </c>
      <c r="E30" s="291"/>
      <c r="F30" s="291"/>
      <c r="G30" s="291"/>
      <c r="H30" s="291"/>
      <c r="I30" s="291"/>
      <c r="J30" s="291"/>
      <c r="K30" s="292"/>
      <c r="L30" s="291"/>
      <c r="M30" s="291"/>
      <c r="N30" s="52"/>
    </row>
    <row r="31" spans="1:14">
      <c r="A31" s="356" t="s">
        <v>1420</v>
      </c>
      <c r="B31" s="743">
        <v>12507.036218672782</v>
      </c>
      <c r="C31" s="743">
        <v>8619.0791000000536</v>
      </c>
      <c r="D31" s="743"/>
      <c r="E31" s="291"/>
      <c r="F31" s="291"/>
      <c r="G31" s="291"/>
      <c r="H31" s="291"/>
      <c r="I31" s="291"/>
      <c r="J31" s="291"/>
      <c r="K31" s="292"/>
      <c r="L31" s="291"/>
      <c r="M31" s="291"/>
      <c r="N31" s="52"/>
    </row>
    <row r="32" spans="1:14" ht="12.75" customHeight="1">
      <c r="A32" s="12" t="s">
        <v>580</v>
      </c>
      <c r="B32" s="811"/>
      <c r="C32" s="817"/>
    </row>
    <row r="33" spans="1:14" s="261" customFormat="1" ht="12.75" customHeight="1">
      <c r="A33" s="47"/>
      <c r="B33" s="811"/>
      <c r="C33" s="811"/>
    </row>
    <row r="34" spans="1:14" ht="12.75" customHeight="1">
      <c r="A34" s="816"/>
    </row>
    <row r="35" spans="1:14" ht="12.75" customHeight="1">
      <c r="D35" s="7" t="str">
        <f>Naslovnica!A20</f>
        <v>Travanj 2024.</v>
      </c>
    </row>
    <row r="36" spans="1:14" ht="12.75" customHeight="1">
      <c r="A36" s="338" t="s">
        <v>634</v>
      </c>
      <c r="B36" s="300"/>
      <c r="C36" s="300"/>
      <c r="D36" s="527" t="str">
        <f>Naslovnica!A24</f>
        <v>April 2024</v>
      </c>
      <c r="E36" s="261"/>
      <c r="G36" s="261"/>
      <c r="H36" s="261"/>
      <c r="I36" s="261"/>
    </row>
    <row r="37" spans="1:14" ht="12.75" customHeight="1">
      <c r="A37" s="549" t="s">
        <v>762</v>
      </c>
      <c r="B37" s="300"/>
      <c r="C37" s="300"/>
      <c r="D37" s="13" t="s">
        <v>1397</v>
      </c>
      <c r="E37" s="261"/>
      <c r="F37" s="261"/>
      <c r="G37" s="261"/>
      <c r="H37" s="261"/>
      <c r="I37" s="261"/>
    </row>
    <row r="38" spans="1:14" ht="28.5" customHeight="1">
      <c r="A38" s="675"/>
      <c r="B38" s="739" t="str">
        <f>$D$1</f>
        <v>Travanj 2024.</v>
      </c>
      <c r="C38" s="740" t="str">
        <f>$C$5</f>
        <v>Promjena u odnosu na prethodni mjesec</v>
      </c>
      <c r="D38" s="740" t="s">
        <v>18</v>
      </c>
      <c r="E38" s="261"/>
      <c r="F38" s="261"/>
      <c r="G38" s="261"/>
      <c r="H38" s="261"/>
      <c r="I38" s="261"/>
      <c r="J38" s="298"/>
      <c r="K38" s="298"/>
      <c r="L38" s="298"/>
      <c r="M38" s="298"/>
    </row>
    <row r="39" spans="1:14" s="261" customFormat="1" ht="24">
      <c r="A39" s="675"/>
      <c r="B39" s="741" t="str">
        <f>D2</f>
        <v>April 2024</v>
      </c>
      <c r="C39" s="741" t="s">
        <v>45</v>
      </c>
      <c r="D39" s="756" t="s">
        <v>235</v>
      </c>
      <c r="J39" s="298"/>
      <c r="K39" s="298"/>
      <c r="L39" s="298"/>
      <c r="M39" s="298"/>
    </row>
    <row r="40" spans="1:14" ht="25.5">
      <c r="A40" s="1090" t="s">
        <v>1439</v>
      </c>
      <c r="B40" s="334">
        <v>58082.286720000033</v>
      </c>
      <c r="C40" s="334">
        <v>1018.6458800000037</v>
      </c>
      <c r="D40" s="334"/>
      <c r="E40" s="296"/>
      <c r="F40" s="296"/>
      <c r="G40" s="296"/>
      <c r="H40" s="296"/>
      <c r="I40" s="297"/>
      <c r="J40" s="1133"/>
      <c r="K40" s="1133"/>
      <c r="L40" s="1135"/>
      <c r="M40" s="1133"/>
    </row>
    <row r="41" spans="1:14" ht="14.25" customHeight="1">
      <c r="A41" s="336" t="s">
        <v>754</v>
      </c>
      <c r="B41" s="334"/>
      <c r="C41" s="334"/>
      <c r="D41" s="334"/>
      <c r="E41" s="290"/>
      <c r="F41" s="290"/>
      <c r="G41" s="290"/>
      <c r="H41" s="290"/>
      <c r="I41" s="299"/>
      <c r="J41" s="1134"/>
      <c r="K41" s="1133"/>
      <c r="L41" s="1134"/>
      <c r="M41" s="1134"/>
    </row>
    <row r="42" spans="1:14">
      <c r="A42" s="337" t="s">
        <v>755</v>
      </c>
      <c r="B42" s="334">
        <v>4529.9050299999999</v>
      </c>
      <c r="C42" s="334">
        <v>457.77405999999974</v>
      </c>
      <c r="D42" s="334">
        <v>19342.841079999998</v>
      </c>
      <c r="E42" s="294"/>
      <c r="F42" s="294"/>
      <c r="G42" s="294"/>
      <c r="H42" s="294"/>
      <c r="I42" s="294"/>
      <c r="J42" s="294"/>
      <c r="K42" s="294"/>
      <c r="L42" s="294"/>
      <c r="M42" s="294"/>
      <c r="N42" s="52"/>
    </row>
    <row r="43" spans="1:14" ht="26.25" customHeight="1">
      <c r="A43" s="337" t="s">
        <v>756</v>
      </c>
      <c r="B43" s="334">
        <v>163.77842000000001</v>
      </c>
      <c r="C43" s="334">
        <v>19.722260000000006</v>
      </c>
      <c r="D43" s="334">
        <v>582.88276999999994</v>
      </c>
      <c r="E43" s="294"/>
      <c r="F43" s="294"/>
      <c r="G43" s="294"/>
      <c r="H43" s="294"/>
      <c r="I43" s="294"/>
      <c r="J43" s="294"/>
      <c r="K43" s="294"/>
      <c r="L43" s="294"/>
      <c r="M43" s="294"/>
      <c r="N43" s="52"/>
    </row>
    <row r="44" spans="1:14" s="261" customFormat="1" ht="25.5">
      <c r="A44" s="337" t="s">
        <v>757</v>
      </c>
      <c r="B44" s="334">
        <v>4.6011099999999994</v>
      </c>
      <c r="C44" s="334">
        <v>1.2174799999999992</v>
      </c>
      <c r="D44" s="334">
        <v>15.371219999999997</v>
      </c>
      <c r="E44" s="294"/>
      <c r="F44" s="294"/>
      <c r="G44" s="294"/>
      <c r="H44" s="294"/>
      <c r="I44" s="294"/>
      <c r="J44" s="294"/>
      <c r="K44" s="294"/>
      <c r="L44" s="294"/>
      <c r="M44" s="294"/>
      <c r="N44" s="52"/>
    </row>
    <row r="45" spans="1:14" s="1072" customFormat="1" ht="25.5">
      <c r="A45" s="337" t="s">
        <v>1440</v>
      </c>
      <c r="B45" s="1088">
        <v>1.154E-2</v>
      </c>
      <c r="C45" s="1088">
        <v>4.5499999999999994E-3</v>
      </c>
      <c r="D45" s="1088">
        <v>4.4740000000000002E-2</v>
      </c>
      <c r="E45" s="294"/>
      <c r="F45" s="294"/>
      <c r="G45" s="294"/>
      <c r="H45" s="294"/>
      <c r="I45" s="294"/>
      <c r="J45" s="294"/>
      <c r="K45" s="294"/>
      <c r="L45" s="294"/>
      <c r="M45" s="294"/>
      <c r="N45" s="52"/>
    </row>
    <row r="46" spans="1:14" s="261" customFormat="1">
      <c r="A46" s="969" t="s">
        <v>758</v>
      </c>
      <c r="B46" s="970">
        <v>4698.2845599999991</v>
      </c>
      <c r="C46" s="970">
        <v>478.71379999999863</v>
      </c>
      <c r="D46" s="970">
        <v>19941.095069999999</v>
      </c>
      <c r="E46" s="294"/>
      <c r="F46" s="294"/>
      <c r="G46" s="294"/>
      <c r="H46" s="294"/>
      <c r="I46" s="294"/>
      <c r="J46" s="294"/>
      <c r="K46" s="294"/>
      <c r="L46" s="294"/>
      <c r="M46" s="294"/>
      <c r="N46" s="52"/>
    </row>
    <row r="47" spans="1:14" s="261" customFormat="1">
      <c r="A47" s="336" t="s">
        <v>759</v>
      </c>
      <c r="B47" s="334"/>
      <c r="C47" s="334"/>
      <c r="D47" s="334"/>
      <c r="E47" s="294"/>
      <c r="F47" s="294"/>
      <c r="G47" s="294"/>
      <c r="H47" s="294"/>
      <c r="I47" s="294"/>
      <c r="J47" s="294"/>
      <c r="K47" s="294"/>
      <c r="L47" s="294"/>
      <c r="M47" s="294"/>
      <c r="N47" s="52"/>
    </row>
    <row r="48" spans="1:14" ht="25.5">
      <c r="A48" s="337" t="s">
        <v>760</v>
      </c>
      <c r="B48" s="334">
        <v>3871.86706</v>
      </c>
      <c r="C48" s="334">
        <v>674.32580999999982</v>
      </c>
      <c r="D48" s="334">
        <v>14780.9583</v>
      </c>
      <c r="E48" s="293"/>
      <c r="F48" s="293"/>
      <c r="G48" s="293"/>
      <c r="H48" s="293"/>
      <c r="I48" s="293"/>
      <c r="J48" s="293"/>
      <c r="K48" s="293"/>
      <c r="L48" s="293"/>
      <c r="M48" s="293"/>
      <c r="N48" s="52"/>
    </row>
    <row r="49" spans="1:14" ht="25.5">
      <c r="A49" s="337" t="s">
        <v>761</v>
      </c>
      <c r="B49" s="334">
        <v>4.6011099999999994</v>
      </c>
      <c r="C49" s="334">
        <v>1.2174799999999992</v>
      </c>
      <c r="D49" s="334">
        <v>15.371219999999997</v>
      </c>
      <c r="E49" s="294"/>
      <c r="F49" s="294"/>
      <c r="G49" s="294"/>
      <c r="H49" s="294"/>
      <c r="I49" s="294"/>
      <c r="J49" s="294"/>
      <c r="K49" s="294"/>
      <c r="L49" s="294"/>
      <c r="M49" s="294"/>
      <c r="N49" s="43"/>
    </row>
    <row r="50" spans="1:14" s="1072" customFormat="1" ht="25.5">
      <c r="A50" s="337" t="s">
        <v>1441</v>
      </c>
      <c r="B50" s="1088">
        <v>1.635E-2</v>
      </c>
      <c r="C50" s="1088">
        <v>3.8799999999999998E-3</v>
      </c>
      <c r="D50" s="1088">
        <v>7.4880000000000002E-2</v>
      </c>
      <c r="E50" s="294"/>
      <c r="F50" s="294"/>
      <c r="G50" s="294"/>
      <c r="H50" s="294"/>
      <c r="I50" s="294"/>
      <c r="J50" s="294"/>
      <c r="K50" s="294"/>
      <c r="L50" s="294"/>
      <c r="M50" s="294"/>
      <c r="N50" s="43"/>
    </row>
    <row r="51" spans="1:14">
      <c r="A51" s="969" t="s">
        <v>758</v>
      </c>
      <c r="B51" s="970">
        <v>3876.4681700000001</v>
      </c>
      <c r="C51" s="970">
        <v>675.54329000000007</v>
      </c>
      <c r="D51" s="970">
        <v>14796.329520000001</v>
      </c>
      <c r="E51" s="293"/>
      <c r="F51" s="293"/>
      <c r="G51" s="293"/>
      <c r="H51" s="293"/>
      <c r="I51" s="293"/>
      <c r="J51" s="293"/>
      <c r="K51" s="293"/>
      <c r="L51" s="293"/>
      <c r="M51" s="293"/>
    </row>
    <row r="52" spans="1:14">
      <c r="A52" s="333" t="s">
        <v>753</v>
      </c>
      <c r="B52" s="334">
        <v>58904.103110000033</v>
      </c>
      <c r="C52" s="334">
        <v>821.81638999999996</v>
      </c>
      <c r="D52" s="334"/>
      <c r="E52" s="295"/>
      <c r="F52" s="295"/>
      <c r="G52" s="295"/>
      <c r="H52" s="295"/>
      <c r="I52" s="295"/>
      <c r="J52" s="295"/>
      <c r="K52" s="295"/>
      <c r="L52" s="295"/>
      <c r="M52" s="295"/>
    </row>
    <row r="53" spans="1:14" ht="12.75" customHeight="1">
      <c r="A53" s="12" t="s">
        <v>580</v>
      </c>
    </row>
    <row r="54" spans="1:14" ht="12.75" customHeight="1"/>
    <row r="55" spans="1:14" ht="12.75" customHeight="1">
      <c r="A55" s="610"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791</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635</v>
      </c>
      <c r="E1" s="137" t="str">
        <f>Naslovnica!A20</f>
        <v>Travanj 2024.</v>
      </c>
    </row>
    <row r="2" spans="1:13" ht="12.75" customHeight="1">
      <c r="A2" s="549" t="s">
        <v>904</v>
      </c>
      <c r="E2" s="527" t="str">
        <f>Naslovnica!A24</f>
        <v>April 2024</v>
      </c>
    </row>
    <row r="3" spans="1:13">
      <c r="A3" s="301"/>
      <c r="B3" s="296"/>
      <c r="C3" s="296"/>
      <c r="D3" s="13" t="s">
        <v>1397</v>
      </c>
      <c r="F3" s="296"/>
      <c r="G3" s="302"/>
    </row>
    <row r="4" spans="1:13" ht="48.75" customHeight="1">
      <c r="A4" s="1136" t="s">
        <v>569</v>
      </c>
      <c r="B4" s="1138" t="s">
        <v>905</v>
      </c>
      <c r="C4" s="1138"/>
      <c r="D4" s="1138"/>
      <c r="E4" s="737"/>
      <c r="F4" s="301"/>
      <c r="G4" s="301"/>
    </row>
    <row r="5" spans="1:13" ht="60">
      <c r="A5" s="1136"/>
      <c r="B5" s="676" t="s">
        <v>570</v>
      </c>
      <c r="C5" s="676" t="s">
        <v>571</v>
      </c>
      <c r="D5" s="676" t="s">
        <v>572</v>
      </c>
      <c r="E5" s="303"/>
      <c r="F5" s="303"/>
    </row>
    <row r="6" spans="1:13" ht="12.75" customHeight="1">
      <c r="A6" s="341" t="s">
        <v>117</v>
      </c>
      <c r="B6" s="342">
        <v>3272.2993500000002</v>
      </c>
      <c r="C6" s="342">
        <v>12066.70624</v>
      </c>
      <c r="D6" s="342">
        <v>80160.553608895701</v>
      </c>
      <c r="E6" s="304"/>
      <c r="F6" s="304"/>
      <c r="G6" s="978"/>
      <c r="K6" s="132"/>
      <c r="L6" s="132"/>
      <c r="M6" s="132"/>
    </row>
    <row r="7" spans="1:13" ht="12.75" customHeight="1">
      <c r="A7" s="343" t="s">
        <v>118</v>
      </c>
      <c r="B7" s="342">
        <v>37316.757909999993</v>
      </c>
      <c r="C7" s="342">
        <v>140547.43878</v>
      </c>
      <c r="D7" s="342">
        <v>5579543.4788250569</v>
      </c>
      <c r="E7" s="304"/>
      <c r="F7" s="304"/>
      <c r="G7" s="978"/>
      <c r="K7" s="132"/>
      <c r="L7" s="132"/>
      <c r="M7" s="132"/>
    </row>
    <row r="8" spans="1:13" ht="12.75" customHeight="1">
      <c r="A8" s="343" t="s">
        <v>119</v>
      </c>
      <c r="B8" s="342">
        <v>2966.4485099999997</v>
      </c>
      <c r="C8" s="342">
        <v>11252.61882</v>
      </c>
      <c r="D8" s="342">
        <v>133479.69776717367</v>
      </c>
      <c r="E8" s="304"/>
      <c r="F8" s="304"/>
      <c r="G8" s="978"/>
      <c r="K8" s="132"/>
      <c r="L8" s="132"/>
      <c r="M8" s="132"/>
    </row>
    <row r="9" spans="1:13" ht="12.75" customHeight="1">
      <c r="A9" s="677" t="s">
        <v>228</v>
      </c>
      <c r="B9" s="678">
        <v>43555.505769999996</v>
      </c>
      <c r="C9" s="678">
        <v>163866.76384</v>
      </c>
      <c r="D9" s="678">
        <v>5793183.7302011261</v>
      </c>
      <c r="E9" s="305"/>
      <c r="F9" s="305"/>
      <c r="G9" s="978"/>
      <c r="K9" s="132"/>
      <c r="L9" s="132"/>
      <c r="M9" s="132"/>
    </row>
    <row r="10" spans="1:13" ht="12.75" customHeight="1">
      <c r="A10" s="343" t="s">
        <v>120</v>
      </c>
      <c r="B10" s="342">
        <v>2745.4660400000002</v>
      </c>
      <c r="C10" s="342">
        <v>10054.17727</v>
      </c>
      <c r="D10" s="342">
        <v>67142.814429156526</v>
      </c>
      <c r="E10" s="304"/>
      <c r="F10" s="304"/>
      <c r="G10" s="978"/>
      <c r="K10" s="132"/>
      <c r="L10" s="132"/>
      <c r="M10" s="132"/>
    </row>
    <row r="11" spans="1:13" ht="12.75" customHeight="1">
      <c r="A11" s="343" t="s">
        <v>121</v>
      </c>
      <c r="B11" s="342">
        <v>17074.395860000001</v>
      </c>
      <c r="C11" s="342">
        <v>64067.837220000001</v>
      </c>
      <c r="D11" s="342">
        <v>2052460.0518155389</v>
      </c>
      <c r="E11" s="304"/>
      <c r="F11" s="304"/>
      <c r="G11" s="978"/>
      <c r="K11" s="132"/>
      <c r="L11" s="132"/>
      <c r="M11" s="132"/>
    </row>
    <row r="12" spans="1:13" ht="12.75" customHeight="1">
      <c r="A12" s="343" t="s">
        <v>122</v>
      </c>
      <c r="B12" s="342">
        <v>803.46908999999994</v>
      </c>
      <c r="C12" s="342">
        <v>3050.9550599999998</v>
      </c>
      <c r="D12" s="342">
        <v>35350.204906277126</v>
      </c>
      <c r="E12" s="304"/>
      <c r="F12" s="304"/>
      <c r="G12" s="978"/>
      <c r="K12" s="132"/>
      <c r="L12" s="132"/>
      <c r="M12" s="132"/>
    </row>
    <row r="13" spans="1:13" ht="12.75" customHeight="1">
      <c r="A13" s="677" t="s">
        <v>229</v>
      </c>
      <c r="B13" s="678">
        <v>20623.330989999999</v>
      </c>
      <c r="C13" s="678">
        <v>77172.969549999994</v>
      </c>
      <c r="D13" s="678">
        <v>2154953.0711509725</v>
      </c>
      <c r="E13" s="305"/>
      <c r="F13" s="305"/>
      <c r="G13" s="978"/>
      <c r="K13" s="132"/>
      <c r="L13" s="132"/>
      <c r="M13" s="132"/>
    </row>
    <row r="14" spans="1:13" ht="12.75" customHeight="1">
      <c r="A14" s="343" t="s">
        <v>123</v>
      </c>
      <c r="B14" s="342">
        <v>4049.2590699999996</v>
      </c>
      <c r="C14" s="342">
        <v>14925.087360000001</v>
      </c>
      <c r="D14" s="342">
        <v>98568.106650712696</v>
      </c>
      <c r="E14" s="304"/>
      <c r="F14" s="304"/>
      <c r="G14" s="978"/>
      <c r="K14" s="132"/>
      <c r="L14" s="132"/>
      <c r="M14" s="132"/>
    </row>
    <row r="15" spans="1:13" ht="12.75" customHeight="1">
      <c r="A15" s="343" t="s">
        <v>124</v>
      </c>
      <c r="B15" s="342">
        <v>19403.41215</v>
      </c>
      <c r="C15" s="342">
        <v>73264.777420000013</v>
      </c>
      <c r="D15" s="342">
        <v>2622487.9701063237</v>
      </c>
      <c r="E15" s="304"/>
      <c r="F15" s="304"/>
      <c r="G15" s="978"/>
      <c r="K15" s="132"/>
      <c r="L15" s="132"/>
      <c r="M15" s="132"/>
    </row>
    <row r="16" spans="1:13" ht="12.75" customHeight="1">
      <c r="A16" s="343" t="s">
        <v>125</v>
      </c>
      <c r="B16" s="342">
        <v>1299.0489399999999</v>
      </c>
      <c r="C16" s="342">
        <v>4878.4756999999991</v>
      </c>
      <c r="D16" s="342">
        <v>55874.992967785525</v>
      </c>
      <c r="E16" s="304"/>
      <c r="F16" s="304"/>
      <c r="G16" s="978"/>
      <c r="K16" s="132"/>
      <c r="L16" s="132"/>
      <c r="M16" s="132"/>
    </row>
    <row r="17" spans="1:13" ht="12.75" customHeight="1">
      <c r="A17" s="677" t="s">
        <v>230</v>
      </c>
      <c r="B17" s="678">
        <v>24751.720160000001</v>
      </c>
      <c r="C17" s="678">
        <v>93068.340480000013</v>
      </c>
      <c r="D17" s="678">
        <v>2776931.069724822</v>
      </c>
      <c r="E17" s="305"/>
      <c r="F17" s="305"/>
      <c r="G17" s="978"/>
      <c r="K17" s="132"/>
      <c r="L17" s="132"/>
      <c r="M17" s="132"/>
    </row>
    <row r="18" spans="1:13" ht="12.75" customHeight="1">
      <c r="A18" s="343" t="s">
        <v>126</v>
      </c>
      <c r="B18" s="342">
        <v>2723.70723</v>
      </c>
      <c r="C18" s="342">
        <v>9736.322180000001</v>
      </c>
      <c r="D18" s="342">
        <v>66007.979305608867</v>
      </c>
      <c r="E18" s="304"/>
      <c r="F18" s="304"/>
      <c r="G18" s="978"/>
      <c r="K18" s="132"/>
      <c r="L18" s="132"/>
      <c r="M18" s="132"/>
    </row>
    <row r="19" spans="1:13" ht="12.75" customHeight="1">
      <c r="A19" s="343" t="s">
        <v>127</v>
      </c>
      <c r="B19" s="342">
        <v>30675.477790000001</v>
      </c>
      <c r="C19" s="342">
        <v>115887.81836000002</v>
      </c>
      <c r="D19" s="342">
        <v>4416869.5071102148</v>
      </c>
      <c r="E19" s="304"/>
      <c r="F19" s="304"/>
      <c r="G19" s="978"/>
      <c r="K19" s="132"/>
      <c r="L19" s="132"/>
      <c r="M19" s="132"/>
    </row>
    <row r="20" spans="1:13" ht="12.75" customHeight="1">
      <c r="A20" s="343" t="s">
        <v>128</v>
      </c>
      <c r="B20" s="342">
        <v>2273.8896</v>
      </c>
      <c r="C20" s="342">
        <v>8655.8420800000004</v>
      </c>
      <c r="D20" s="342">
        <v>108534.73130605086</v>
      </c>
      <c r="E20" s="304"/>
      <c r="F20" s="304"/>
      <c r="G20" s="978"/>
      <c r="K20" s="132"/>
      <c r="L20" s="132"/>
      <c r="M20" s="132"/>
    </row>
    <row r="21" spans="1:13" ht="12.75" customHeight="1">
      <c r="A21" s="677" t="s">
        <v>231</v>
      </c>
      <c r="B21" s="678">
        <v>35673.074620000007</v>
      </c>
      <c r="C21" s="678">
        <v>134279.98262000002</v>
      </c>
      <c r="D21" s="678">
        <v>4591412.2177218748</v>
      </c>
      <c r="E21" s="305"/>
      <c r="F21" s="305"/>
      <c r="G21" s="978"/>
      <c r="K21" s="132"/>
      <c r="L21" s="132"/>
      <c r="M21" s="132"/>
    </row>
    <row r="22" spans="1:13" ht="12.75" customHeight="1">
      <c r="A22" s="344" t="s">
        <v>232</v>
      </c>
      <c r="B22" s="345">
        <v>12790.731690000001</v>
      </c>
      <c r="C22" s="345">
        <v>46782.293050000007</v>
      </c>
      <c r="D22" s="345">
        <v>311879.45399437379</v>
      </c>
      <c r="E22" s="305"/>
      <c r="F22" s="305"/>
      <c r="G22" s="978"/>
      <c r="H22" s="132"/>
      <c r="K22" s="132"/>
      <c r="L22" s="132"/>
      <c r="M22" s="132"/>
    </row>
    <row r="23" spans="1:13" ht="12.75" customHeight="1">
      <c r="A23" s="344" t="s">
        <v>233</v>
      </c>
      <c r="B23" s="345">
        <v>104470.04371</v>
      </c>
      <c r="C23" s="345">
        <v>393767.87178000004</v>
      </c>
      <c r="D23" s="345">
        <v>14671361.007857133</v>
      </c>
      <c r="E23" s="305"/>
      <c r="F23" s="305"/>
      <c r="G23" s="978"/>
      <c r="H23" s="132"/>
      <c r="K23" s="132"/>
      <c r="L23" s="132"/>
      <c r="M23" s="132"/>
    </row>
    <row r="24" spans="1:13" ht="12.75" customHeight="1">
      <c r="A24" s="344" t="s">
        <v>234</v>
      </c>
      <c r="B24" s="345">
        <v>7342.8561399999999</v>
      </c>
      <c r="C24" s="345">
        <v>27837.891660000001</v>
      </c>
      <c r="D24" s="345">
        <v>333239.62694728718</v>
      </c>
      <c r="E24" s="305"/>
      <c r="F24" s="305"/>
      <c r="G24" s="978"/>
      <c r="H24" s="132"/>
      <c r="K24" s="132"/>
      <c r="L24" s="132"/>
      <c r="M24" s="132"/>
    </row>
    <row r="25" spans="1:13">
      <c r="A25" s="961" t="s">
        <v>573</v>
      </c>
      <c r="B25" s="964">
        <v>124603.63154</v>
      </c>
      <c r="C25" s="964">
        <v>468388.05649000005</v>
      </c>
      <c r="D25" s="964">
        <v>15316480.088798795</v>
      </c>
      <c r="E25" s="305"/>
      <c r="F25" s="305"/>
      <c r="H25" s="132"/>
      <c r="K25" s="132"/>
      <c r="L25" s="132"/>
      <c r="M25" s="132"/>
    </row>
    <row r="26" spans="1:13" ht="21.75" customHeight="1">
      <c r="A26" s="1140" t="s">
        <v>23</v>
      </c>
      <c r="B26" s="1140"/>
      <c r="C26" s="1140"/>
      <c r="D26" s="1140"/>
      <c r="E26" s="1140"/>
      <c r="F26" s="753"/>
      <c r="G26" s="753"/>
    </row>
    <row r="27" spans="1:13" ht="21" customHeight="1">
      <c r="A27" s="1141" t="s">
        <v>24</v>
      </c>
      <c r="B27" s="1141"/>
      <c r="C27" s="1141"/>
      <c r="D27" s="1141"/>
      <c r="E27" s="1141"/>
      <c r="F27" s="754"/>
      <c r="G27" s="754"/>
    </row>
    <row r="28" spans="1:13" ht="12.75" customHeight="1"/>
    <row r="29" spans="1:13" ht="12.75" customHeight="1">
      <c r="A29" s="150" t="s">
        <v>636</v>
      </c>
      <c r="E29" s="137" t="str">
        <f>Naslovnica!A20</f>
        <v>Travanj 2024.</v>
      </c>
    </row>
    <row r="30" spans="1:13" ht="12.75" customHeight="1">
      <c r="A30" s="549" t="s">
        <v>917</v>
      </c>
      <c r="E30" s="527" t="str">
        <f>Naslovnica!A24</f>
        <v>April 2024</v>
      </c>
    </row>
    <row r="31" spans="1:13" ht="12.75" customHeight="1">
      <c r="D31" s="298"/>
      <c r="E31" s="13" t="s">
        <v>1397</v>
      </c>
    </row>
    <row r="32" spans="1:13" ht="25.5" customHeight="1">
      <c r="A32" s="1136" t="s">
        <v>574</v>
      </c>
      <c r="B32" s="1139" t="s">
        <v>805</v>
      </c>
      <c r="C32" s="1139"/>
      <c r="D32" s="1139" t="s">
        <v>804</v>
      </c>
      <c r="E32" s="1139"/>
      <c r="F32" s="750"/>
      <c r="G32" s="750"/>
    </row>
    <row r="33" spans="1:15" ht="60">
      <c r="A33" s="1136"/>
      <c r="B33" s="676" t="s">
        <v>570</v>
      </c>
      <c r="C33" s="676" t="s">
        <v>575</v>
      </c>
      <c r="D33" s="676" t="s">
        <v>570</v>
      </c>
      <c r="E33" s="676" t="s">
        <v>575</v>
      </c>
    </row>
    <row r="34" spans="1:15">
      <c r="A34" s="341" t="s">
        <v>117</v>
      </c>
      <c r="B34" s="346">
        <v>0</v>
      </c>
      <c r="C34" s="346">
        <v>0.36062</v>
      </c>
      <c r="D34" s="346">
        <v>1.205E-2</v>
      </c>
      <c r="E34" s="347">
        <v>0.26100999999999996</v>
      </c>
      <c r="L34" s="132"/>
      <c r="M34" s="132"/>
      <c r="N34" s="132"/>
      <c r="O34" s="132"/>
    </row>
    <row r="35" spans="1:15" ht="12.75" customHeight="1">
      <c r="A35" s="343" t="s">
        <v>118</v>
      </c>
      <c r="B35" s="346">
        <v>0</v>
      </c>
      <c r="C35" s="346">
        <v>8.5669199999999996</v>
      </c>
      <c r="D35" s="346">
        <v>0</v>
      </c>
      <c r="E35" s="347">
        <v>0</v>
      </c>
      <c r="F35" s="52"/>
      <c r="L35" s="132"/>
      <c r="M35" s="132"/>
      <c r="N35" s="132"/>
      <c r="O35" s="132"/>
    </row>
    <row r="36" spans="1:15" ht="12.75" customHeight="1">
      <c r="A36" s="343" t="s">
        <v>119</v>
      </c>
      <c r="B36" s="346">
        <v>0</v>
      </c>
      <c r="C36" s="346">
        <v>0.46364999999999995</v>
      </c>
      <c r="D36" s="346">
        <v>0</v>
      </c>
      <c r="E36" s="347">
        <v>0</v>
      </c>
      <c r="F36" s="52"/>
      <c r="L36" s="132"/>
      <c r="M36" s="132"/>
      <c r="N36" s="132"/>
      <c r="O36" s="132"/>
    </row>
    <row r="37" spans="1:15" ht="12.75" customHeight="1">
      <c r="A37" s="677" t="s">
        <v>228</v>
      </c>
      <c r="B37" s="679">
        <v>0</v>
      </c>
      <c r="C37" s="679">
        <v>9.3911899999999999</v>
      </c>
      <c r="D37" s="679">
        <v>1.205E-2</v>
      </c>
      <c r="E37" s="680">
        <v>0.26100999999999996</v>
      </c>
      <c r="F37" s="52"/>
      <c r="L37" s="132"/>
      <c r="M37" s="132"/>
      <c r="N37" s="132"/>
      <c r="O37" s="132"/>
    </row>
    <row r="38" spans="1:15" ht="12.75" customHeight="1">
      <c r="A38" s="343" t="s">
        <v>120</v>
      </c>
      <c r="B38" s="346">
        <v>0</v>
      </c>
      <c r="C38" s="346">
        <v>0.32593</v>
      </c>
      <c r="D38" s="346">
        <v>1.14E-3</v>
      </c>
      <c r="E38" s="347">
        <v>4.64E-3</v>
      </c>
      <c r="F38" s="52"/>
      <c r="L38" s="132"/>
      <c r="M38" s="132"/>
      <c r="N38" s="132"/>
      <c r="O38" s="132"/>
    </row>
    <row r="39" spans="1:15" ht="12.75" customHeight="1">
      <c r="A39" s="343" t="s">
        <v>121</v>
      </c>
      <c r="B39" s="346">
        <v>0</v>
      </c>
      <c r="C39" s="346">
        <v>4.46401</v>
      </c>
      <c r="D39" s="346">
        <v>0.73072999999999999</v>
      </c>
      <c r="E39" s="347">
        <v>0.73072999999999999</v>
      </c>
      <c r="F39" s="52"/>
      <c r="L39" s="132"/>
      <c r="M39" s="132"/>
      <c r="N39" s="132"/>
      <c r="O39" s="132"/>
    </row>
    <row r="40" spans="1:15" ht="12.75" customHeight="1">
      <c r="A40" s="343" t="s">
        <v>122</v>
      </c>
      <c r="B40" s="346">
        <v>0</v>
      </c>
      <c r="C40" s="346">
        <v>0.16782</v>
      </c>
      <c r="D40" s="346">
        <v>0</v>
      </c>
      <c r="E40" s="347">
        <v>0</v>
      </c>
      <c r="F40" s="52"/>
      <c r="L40" s="132"/>
      <c r="M40" s="132"/>
      <c r="N40" s="132"/>
      <c r="O40" s="132"/>
    </row>
    <row r="41" spans="1:15" ht="12.75" customHeight="1">
      <c r="A41" s="677" t="s">
        <v>229</v>
      </c>
      <c r="B41" s="679">
        <v>0</v>
      </c>
      <c r="C41" s="679">
        <v>4.9577599999999995</v>
      </c>
      <c r="D41" s="679">
        <v>0.73187000000000002</v>
      </c>
      <c r="E41" s="680">
        <v>0.73536999999999997</v>
      </c>
      <c r="F41" s="52"/>
      <c r="L41" s="132"/>
      <c r="M41" s="132"/>
      <c r="N41" s="132"/>
      <c r="O41" s="132"/>
    </row>
    <row r="42" spans="1:15" ht="12.75" customHeight="1">
      <c r="A42" s="343" t="s">
        <v>123</v>
      </c>
      <c r="B42" s="346">
        <v>0</v>
      </c>
      <c r="C42" s="346">
        <v>0.50136000000000003</v>
      </c>
      <c r="D42" s="346">
        <v>6.9100000000000003E-3</v>
      </c>
      <c r="E42" s="347">
        <v>4.1860000000000001E-2</v>
      </c>
      <c r="F42" s="52"/>
      <c r="L42" s="132"/>
      <c r="M42" s="132"/>
      <c r="N42" s="132"/>
      <c r="O42" s="132"/>
    </row>
    <row r="43" spans="1:15" ht="12.75" customHeight="1">
      <c r="A43" s="343" t="s">
        <v>124</v>
      </c>
      <c r="B43" s="346">
        <v>0</v>
      </c>
      <c r="C43" s="346">
        <v>4.9113800000000003</v>
      </c>
      <c r="D43" s="346">
        <v>0</v>
      </c>
      <c r="E43" s="347">
        <v>2.674E-2</v>
      </c>
      <c r="F43" s="52"/>
      <c r="L43" s="132"/>
      <c r="M43" s="132"/>
      <c r="N43" s="132"/>
      <c r="O43" s="132"/>
    </row>
    <row r="44" spans="1:15" ht="12.75" customHeight="1">
      <c r="A44" s="343" t="s">
        <v>125</v>
      </c>
      <c r="B44" s="346">
        <v>0</v>
      </c>
      <c r="C44" s="346">
        <v>0.20880000000000001</v>
      </c>
      <c r="D44" s="346">
        <v>0</v>
      </c>
      <c r="E44" s="347">
        <v>0</v>
      </c>
      <c r="F44" s="52"/>
      <c r="L44" s="132"/>
      <c r="M44" s="132"/>
      <c r="N44" s="132"/>
      <c r="O44" s="132"/>
    </row>
    <row r="45" spans="1:15" ht="12.75" customHeight="1">
      <c r="A45" s="677" t="s">
        <v>230</v>
      </c>
      <c r="B45" s="679">
        <v>0</v>
      </c>
      <c r="C45" s="679">
        <v>5.6215400000000004</v>
      </c>
      <c r="D45" s="679">
        <v>6.9100000000000003E-3</v>
      </c>
      <c r="E45" s="680">
        <v>6.8599999999999994E-2</v>
      </c>
      <c r="F45" s="52"/>
      <c r="L45" s="132"/>
      <c r="M45" s="132"/>
      <c r="N45" s="132"/>
      <c r="O45" s="132"/>
    </row>
    <row r="46" spans="1:15" ht="12.75" customHeight="1">
      <c r="A46" s="343" t="s">
        <v>126</v>
      </c>
      <c r="B46" s="346">
        <v>0</v>
      </c>
      <c r="C46" s="346">
        <v>0.30082999999999999</v>
      </c>
      <c r="D46" s="346">
        <v>1.23E-3</v>
      </c>
      <c r="E46" s="347">
        <v>1.8279999999999998E-2</v>
      </c>
      <c r="F46" s="52"/>
      <c r="L46" s="132"/>
      <c r="M46" s="132"/>
      <c r="N46" s="132"/>
      <c r="O46" s="132"/>
    </row>
    <row r="47" spans="1:15" ht="12.75" customHeight="1">
      <c r="A47" s="343" t="s">
        <v>127</v>
      </c>
      <c r="B47" s="346">
        <v>0</v>
      </c>
      <c r="C47" s="346">
        <v>7.38042</v>
      </c>
      <c r="D47" s="346">
        <v>0</v>
      </c>
      <c r="E47" s="347">
        <v>4.7699999999999999E-3</v>
      </c>
      <c r="F47" s="52"/>
      <c r="L47" s="132"/>
      <c r="M47" s="132"/>
      <c r="N47" s="132"/>
      <c r="O47" s="132"/>
    </row>
    <row r="48" spans="1:15" ht="12.75" customHeight="1">
      <c r="A48" s="343" t="s">
        <v>128</v>
      </c>
      <c r="B48" s="346">
        <v>0</v>
      </c>
      <c r="C48" s="346">
        <v>0.38636999999999999</v>
      </c>
      <c r="D48" s="346">
        <v>0</v>
      </c>
      <c r="E48" s="347">
        <v>0.1268</v>
      </c>
      <c r="F48" s="52"/>
      <c r="L48" s="132"/>
      <c r="M48" s="132"/>
      <c r="N48" s="132"/>
      <c r="O48" s="132"/>
    </row>
    <row r="49" spans="1:15" ht="12.75" customHeight="1">
      <c r="A49" s="677" t="s">
        <v>231</v>
      </c>
      <c r="B49" s="679">
        <v>0</v>
      </c>
      <c r="C49" s="679">
        <v>8.0676199999999998</v>
      </c>
      <c r="D49" s="679">
        <v>1.23E-3</v>
      </c>
      <c r="E49" s="680">
        <v>0.14984999999999998</v>
      </c>
      <c r="F49" s="52"/>
      <c r="L49" s="132"/>
      <c r="M49" s="132"/>
      <c r="N49" s="132"/>
      <c r="O49" s="132"/>
    </row>
    <row r="50" spans="1:15" ht="12.75" customHeight="1">
      <c r="A50" s="344" t="s">
        <v>232</v>
      </c>
      <c r="B50" s="348">
        <v>0</v>
      </c>
      <c r="C50" s="348">
        <v>1.48874</v>
      </c>
      <c r="D50" s="348">
        <v>2.1329999999999998E-2</v>
      </c>
      <c r="E50" s="349">
        <v>0.32578999999999997</v>
      </c>
      <c r="F50" s="52"/>
      <c r="L50" s="132"/>
      <c r="M50" s="132"/>
      <c r="N50" s="132"/>
      <c r="O50" s="132"/>
    </row>
    <row r="51" spans="1:15" ht="12.75" customHeight="1">
      <c r="A51" s="344" t="s">
        <v>233</v>
      </c>
      <c r="B51" s="348">
        <v>0</v>
      </c>
      <c r="C51" s="348">
        <v>25.32273</v>
      </c>
      <c r="D51" s="348">
        <v>0.73072999999999999</v>
      </c>
      <c r="E51" s="349">
        <v>0.76224000000000003</v>
      </c>
      <c r="F51" s="52"/>
      <c r="L51" s="132"/>
      <c r="M51" s="132"/>
      <c r="N51" s="132"/>
      <c r="O51" s="132"/>
    </row>
    <row r="52" spans="1:15" ht="12.75" customHeight="1">
      <c r="A52" s="344" t="s">
        <v>234</v>
      </c>
      <c r="B52" s="348">
        <v>0</v>
      </c>
      <c r="C52" s="348">
        <v>1.22664</v>
      </c>
      <c r="D52" s="348">
        <v>0</v>
      </c>
      <c r="E52" s="349">
        <v>0.1268</v>
      </c>
      <c r="F52" s="43"/>
      <c r="L52" s="132"/>
      <c r="M52" s="132"/>
      <c r="N52" s="132"/>
      <c r="O52" s="132"/>
    </row>
    <row r="53" spans="1:15" ht="12.75" customHeight="1">
      <c r="A53" s="961" t="s">
        <v>573</v>
      </c>
      <c r="B53" s="965">
        <v>0</v>
      </c>
      <c r="C53" s="965">
        <v>28.03811</v>
      </c>
      <c r="D53" s="965">
        <v>0.75205999999999995</v>
      </c>
      <c r="E53" s="966">
        <v>1.2148300000000001</v>
      </c>
      <c r="L53" s="132"/>
      <c r="M53" s="132"/>
      <c r="N53" s="132"/>
      <c r="O53" s="132"/>
    </row>
    <row r="54" spans="1:15" ht="24.75" customHeight="1">
      <c r="A54" s="1142" t="s">
        <v>25</v>
      </c>
      <c r="B54" s="1142"/>
      <c r="C54" s="1142"/>
      <c r="D54" s="1142"/>
      <c r="E54" s="1142"/>
      <c r="F54" s="755"/>
    </row>
    <row r="55" spans="1:15">
      <c r="A55" s="553" t="s">
        <v>26</v>
      </c>
      <c r="B55" s="174"/>
      <c r="C55" s="174"/>
      <c r="D55" s="174"/>
      <c r="E55" s="174"/>
      <c r="F55" s="174"/>
    </row>
    <row r="56" spans="1:15" ht="12.75" customHeight="1">
      <c r="A56" s="16" t="s">
        <v>576</v>
      </c>
    </row>
    <row r="57" spans="1:15" ht="12.75" customHeight="1"/>
    <row r="58" spans="1:15" ht="12.75" customHeight="1">
      <c r="A58" s="306" t="s">
        <v>637</v>
      </c>
      <c r="D58" s="137" t="str">
        <f t="shared" ref="D58:D59" si="0">E1</f>
        <v>Travanj 2024.</v>
      </c>
    </row>
    <row r="59" spans="1:15" ht="12.75" customHeight="1">
      <c r="A59" s="554" t="s">
        <v>638</v>
      </c>
      <c r="D59" s="527" t="str">
        <f t="shared" si="0"/>
        <v>April 2024</v>
      </c>
    </row>
    <row r="60" spans="1:15" ht="12.75" customHeight="1">
      <c r="D60" s="13" t="s">
        <v>1397</v>
      </c>
    </row>
    <row r="61" spans="1:15" ht="42.75" customHeight="1">
      <c r="A61" s="1137" t="s">
        <v>574</v>
      </c>
      <c r="B61" s="1138" t="s">
        <v>577</v>
      </c>
      <c r="C61" s="1138"/>
      <c r="D61" s="1138"/>
      <c r="E61" s="751"/>
    </row>
    <row r="62" spans="1:15" ht="60">
      <c r="A62" s="1137"/>
      <c r="B62" s="676" t="s">
        <v>570</v>
      </c>
      <c r="C62" s="676" t="s">
        <v>575</v>
      </c>
      <c r="D62" s="676" t="s">
        <v>578</v>
      </c>
    </row>
    <row r="63" spans="1:15" ht="12.75" customHeight="1">
      <c r="A63" s="341" t="s">
        <v>117</v>
      </c>
      <c r="B63" s="342">
        <v>44.468230000000005</v>
      </c>
      <c r="C63" s="342">
        <v>64.394570000000002</v>
      </c>
      <c r="D63" s="342">
        <v>689.70632052823657</v>
      </c>
      <c r="M63" s="132"/>
      <c r="N63" s="132"/>
      <c r="O63" s="132"/>
    </row>
    <row r="64" spans="1:15" ht="12.75" customHeight="1">
      <c r="A64" s="343" t="s">
        <v>118</v>
      </c>
      <c r="B64" s="342">
        <v>3332.5586400000002</v>
      </c>
      <c r="C64" s="342">
        <v>9599.472960000001</v>
      </c>
      <c r="D64" s="342">
        <v>446543.86586383532</v>
      </c>
      <c r="M64" s="132"/>
      <c r="N64" s="132"/>
      <c r="O64" s="132"/>
    </row>
    <row r="65" spans="1:15" ht="12.75" customHeight="1">
      <c r="A65" s="343" t="s">
        <v>119</v>
      </c>
      <c r="B65" s="342">
        <v>6351.2316200000005</v>
      </c>
      <c r="C65" s="342">
        <v>21706.934850000001</v>
      </c>
      <c r="D65" s="342">
        <v>420452.53524950112</v>
      </c>
      <c r="M65" s="132"/>
      <c r="N65" s="132"/>
      <c r="O65" s="132"/>
    </row>
    <row r="66" spans="1:15" ht="12.75" customHeight="1">
      <c r="A66" s="677" t="s">
        <v>228</v>
      </c>
      <c r="B66" s="678">
        <v>9728.2584900000002</v>
      </c>
      <c r="C66" s="678">
        <v>31370.802380000001</v>
      </c>
      <c r="D66" s="678">
        <v>867686.10743386461</v>
      </c>
      <c r="M66" s="132"/>
      <c r="N66" s="132"/>
      <c r="O66" s="132"/>
    </row>
    <row r="67" spans="1:15" ht="12.75" customHeight="1">
      <c r="A67" s="343" t="s">
        <v>120</v>
      </c>
      <c r="B67" s="342">
        <v>7.09429</v>
      </c>
      <c r="C67" s="342">
        <v>7.09429</v>
      </c>
      <c r="D67" s="342">
        <v>164.22632210299292</v>
      </c>
      <c r="M67" s="132"/>
      <c r="N67" s="132"/>
      <c r="O67" s="132"/>
    </row>
    <row r="68" spans="1:15" ht="12.75" customHeight="1">
      <c r="A68" s="343" t="s">
        <v>121</v>
      </c>
      <c r="B68" s="342">
        <v>1120.7131899999999</v>
      </c>
      <c r="C68" s="342">
        <v>3366.7432799999997</v>
      </c>
      <c r="D68" s="342">
        <v>173350.85648296896</v>
      </c>
      <c r="M68" s="132"/>
      <c r="N68" s="132"/>
      <c r="O68" s="132"/>
    </row>
    <row r="69" spans="1:15" ht="12.75" customHeight="1">
      <c r="A69" s="343" t="s">
        <v>122</v>
      </c>
      <c r="B69" s="342">
        <v>2206.9825900000001</v>
      </c>
      <c r="C69" s="342">
        <v>6724.6718700000001</v>
      </c>
      <c r="D69" s="342">
        <v>130425.96987517351</v>
      </c>
      <c r="M69" s="132"/>
      <c r="N69" s="132"/>
      <c r="O69" s="132"/>
    </row>
    <row r="70" spans="1:15" ht="12.75" customHeight="1">
      <c r="A70" s="677" t="s">
        <v>229</v>
      </c>
      <c r="B70" s="678">
        <v>3334.79007</v>
      </c>
      <c r="C70" s="678">
        <v>10098.50944</v>
      </c>
      <c r="D70" s="678">
        <v>303941.05268024548</v>
      </c>
      <c r="M70" s="132"/>
      <c r="N70" s="132"/>
      <c r="O70" s="132"/>
    </row>
    <row r="71" spans="1:15">
      <c r="A71" s="343" t="s">
        <v>123</v>
      </c>
      <c r="B71" s="342">
        <v>1.1352500000000001</v>
      </c>
      <c r="C71" s="342">
        <v>2.9633599999999998</v>
      </c>
      <c r="D71" s="342">
        <v>422.79920203264976</v>
      </c>
      <c r="M71" s="132"/>
      <c r="N71" s="132"/>
      <c r="O71" s="132"/>
    </row>
    <row r="72" spans="1:15">
      <c r="A72" s="343" t="s">
        <v>124</v>
      </c>
      <c r="B72" s="342">
        <v>1172.38121</v>
      </c>
      <c r="C72" s="342">
        <v>4225.3496699999996</v>
      </c>
      <c r="D72" s="342">
        <v>256281.36902760764</v>
      </c>
      <c r="M72" s="132"/>
      <c r="N72" s="132"/>
      <c r="O72" s="132"/>
    </row>
    <row r="73" spans="1:15">
      <c r="A73" s="343" t="s">
        <v>125</v>
      </c>
      <c r="B73" s="342">
        <v>3785.0002799999997</v>
      </c>
      <c r="C73" s="342">
        <v>10454.409730000001</v>
      </c>
      <c r="D73" s="342">
        <v>193993.38337850489</v>
      </c>
      <c r="M73" s="132"/>
      <c r="N73" s="132"/>
      <c r="O73" s="132"/>
    </row>
    <row r="74" spans="1:15">
      <c r="A74" s="677" t="s">
        <v>230</v>
      </c>
      <c r="B74" s="678">
        <v>4958.51674</v>
      </c>
      <c r="C74" s="678">
        <v>14682.722760000001</v>
      </c>
      <c r="D74" s="678">
        <v>450697.55160814518</v>
      </c>
      <c r="M74" s="132"/>
      <c r="N74" s="132"/>
      <c r="O74" s="132"/>
    </row>
    <row r="75" spans="1:15">
      <c r="A75" s="343" t="s">
        <v>126</v>
      </c>
      <c r="B75" s="342">
        <v>54.038959999999996</v>
      </c>
      <c r="C75" s="342">
        <v>55.404640000000001</v>
      </c>
      <c r="D75" s="342">
        <v>534.28899673369176</v>
      </c>
      <c r="M75" s="132"/>
      <c r="N75" s="132"/>
      <c r="O75" s="132"/>
    </row>
    <row r="76" spans="1:15">
      <c r="A76" s="343" t="s">
        <v>127</v>
      </c>
      <c r="B76" s="342">
        <v>1972.6694199999999</v>
      </c>
      <c r="C76" s="342">
        <v>7019.2964299999994</v>
      </c>
      <c r="D76" s="342">
        <v>349177.47019024711</v>
      </c>
      <c r="M76" s="132"/>
      <c r="N76" s="132"/>
      <c r="O76" s="132"/>
    </row>
    <row r="77" spans="1:15">
      <c r="A77" s="343" t="s">
        <v>128</v>
      </c>
      <c r="B77" s="342">
        <v>5110.8631100000002</v>
      </c>
      <c r="C77" s="342">
        <v>16077.34023</v>
      </c>
      <c r="D77" s="342">
        <v>367327.14700025611</v>
      </c>
      <c r="M77" s="132"/>
      <c r="N77" s="132"/>
      <c r="O77" s="132"/>
    </row>
    <row r="78" spans="1:15">
      <c r="A78" s="677" t="s">
        <v>231</v>
      </c>
      <c r="B78" s="678">
        <v>7137.5714900000003</v>
      </c>
      <c r="C78" s="678">
        <v>23152.041299999997</v>
      </c>
      <c r="D78" s="678">
        <v>717038.90618723689</v>
      </c>
      <c r="M78" s="132"/>
      <c r="N78" s="132"/>
      <c r="O78" s="132"/>
    </row>
    <row r="79" spans="1:15">
      <c r="A79" s="344" t="s">
        <v>232</v>
      </c>
      <c r="B79" s="345">
        <v>106.73672999999999</v>
      </c>
      <c r="C79" s="345">
        <v>129.85685999999998</v>
      </c>
      <c r="D79" s="345">
        <v>1811.0208413975711</v>
      </c>
      <c r="M79" s="132"/>
      <c r="N79" s="132"/>
      <c r="O79" s="132"/>
    </row>
    <row r="80" spans="1:15">
      <c r="A80" s="344" t="s">
        <v>233</v>
      </c>
      <c r="B80" s="345">
        <v>7598.3224599999994</v>
      </c>
      <c r="C80" s="345">
        <v>24210.86234</v>
      </c>
      <c r="D80" s="345">
        <v>1225353.561564659</v>
      </c>
      <c r="M80" s="132"/>
      <c r="N80" s="132"/>
      <c r="O80" s="132"/>
    </row>
    <row r="81" spans="1:15">
      <c r="A81" s="344" t="s">
        <v>234</v>
      </c>
      <c r="B81" s="345">
        <v>17454.077600000001</v>
      </c>
      <c r="C81" s="345">
        <v>54963.356680000004</v>
      </c>
      <c r="D81" s="345">
        <v>1112199.0355034356</v>
      </c>
      <c r="M81" s="132"/>
      <c r="N81" s="132"/>
      <c r="O81" s="132"/>
    </row>
    <row r="82" spans="1:15">
      <c r="A82" s="961" t="s">
        <v>579</v>
      </c>
      <c r="B82" s="964">
        <v>25159.13679</v>
      </c>
      <c r="C82" s="964">
        <v>79304.075880000004</v>
      </c>
      <c r="D82" s="964">
        <v>2339363.617909492</v>
      </c>
      <c r="M82" s="132"/>
      <c r="N82" s="132"/>
      <c r="O82" s="132"/>
    </row>
    <row r="83" spans="1:15">
      <c r="A83" s="16" t="s">
        <v>576</v>
      </c>
    </row>
    <row r="85" spans="1:15">
      <c r="A85" s="610" t="s">
        <v>81</v>
      </c>
      <c r="E85" s="13" t="s">
        <v>793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639</v>
      </c>
      <c r="E1" s="137" t="str">
        <f>Naslovnica!A20</f>
        <v>Travanj 2024.</v>
      </c>
    </row>
    <row r="2" spans="1:13" ht="12.75" customHeight="1">
      <c r="A2" s="525" t="s">
        <v>908</v>
      </c>
      <c r="E2" s="527" t="str">
        <f>Naslovnica!A24</f>
        <v>April 2024</v>
      </c>
    </row>
    <row r="3" spans="1:13" ht="12.75" customHeight="1">
      <c r="E3" s="13" t="s">
        <v>1397</v>
      </c>
      <c r="F3" s="307"/>
      <c r="G3" s="307"/>
    </row>
    <row r="4" spans="1:13" ht="16.5" customHeight="1">
      <c r="A4" s="1146" t="s">
        <v>559</v>
      </c>
      <c r="B4" s="1153" t="s">
        <v>558</v>
      </c>
      <c r="C4" s="1153"/>
      <c r="D4" s="1153"/>
      <c r="E4" s="1153"/>
      <c r="F4" s="261"/>
      <c r="G4" s="261"/>
    </row>
    <row r="5" spans="1:13" ht="12.75" customHeight="1">
      <c r="A5" s="1146"/>
      <c r="B5" s="1151" t="str">
        <f>Naslovnica!A20</f>
        <v>Travanj 2024.</v>
      </c>
      <c r="C5" s="1151"/>
      <c r="D5" s="1152" t="s">
        <v>17</v>
      </c>
      <c r="E5" s="1152"/>
    </row>
    <row r="6" spans="1:13" ht="12.75" customHeight="1">
      <c r="A6" s="1146"/>
      <c r="B6" s="1149" t="str">
        <f>Naslovnica!A24</f>
        <v>April 2024</v>
      </c>
      <c r="C6" s="1149"/>
      <c r="D6" s="1150" t="s">
        <v>45</v>
      </c>
      <c r="E6" s="1150"/>
    </row>
    <row r="7" spans="1:13" ht="12.75" customHeight="1">
      <c r="A7" s="1146"/>
      <c r="B7" s="727" t="s">
        <v>27</v>
      </c>
      <c r="C7" s="681" t="s">
        <v>28</v>
      </c>
      <c r="D7" s="681" t="s">
        <v>145</v>
      </c>
      <c r="E7" s="681" t="s">
        <v>143</v>
      </c>
    </row>
    <row r="8" spans="1:13" ht="12.75" customHeight="1">
      <c r="A8" s="1146"/>
      <c r="B8" s="726" t="s">
        <v>29</v>
      </c>
      <c r="C8" s="682" t="s">
        <v>30</v>
      </c>
      <c r="D8" s="682" t="s">
        <v>29</v>
      </c>
      <c r="E8" s="682" t="s">
        <v>144</v>
      </c>
    </row>
    <row r="9" spans="1:13" ht="12.75" customHeight="1">
      <c r="A9" s="350" t="s">
        <v>117</v>
      </c>
      <c r="B9" s="351">
        <v>136020.96665000002</v>
      </c>
      <c r="C9" s="352">
        <v>6.4389027698921533E-3</v>
      </c>
      <c r="D9" s="351">
        <v>3307.3385900000285</v>
      </c>
      <c r="E9" s="352">
        <v>2.4920866367279082E-2</v>
      </c>
      <c r="G9" s="132"/>
      <c r="H9" s="805"/>
      <c r="I9" s="805"/>
      <c r="J9" s="805"/>
      <c r="K9" s="805"/>
      <c r="L9" s="792"/>
      <c r="M9" s="76"/>
    </row>
    <row r="10" spans="1:13" ht="12.75" customHeight="1">
      <c r="A10" s="350" t="s">
        <v>118</v>
      </c>
      <c r="B10" s="351">
        <v>6883216.0646000002</v>
      </c>
      <c r="C10" s="352">
        <v>0.32583475971142939</v>
      </c>
      <c r="D10" s="351">
        <v>-21311.595689999871</v>
      </c>
      <c r="E10" s="352">
        <v>-3.0866116754907358E-3</v>
      </c>
      <c r="G10" s="132"/>
      <c r="H10" s="805"/>
      <c r="I10" s="805"/>
      <c r="J10" s="805"/>
      <c r="K10" s="805"/>
      <c r="L10" s="792"/>
      <c r="M10" s="76"/>
    </row>
    <row r="11" spans="1:13" ht="12.75" customHeight="1">
      <c r="A11" s="350" t="s">
        <v>119</v>
      </c>
      <c r="B11" s="351">
        <v>775818.23271999997</v>
      </c>
      <c r="C11" s="352">
        <v>3.6725354117262791E-2</v>
      </c>
      <c r="D11" s="351">
        <v>1722.5060299999313</v>
      </c>
      <c r="E11" s="352">
        <v>2.2251847809124925E-3</v>
      </c>
      <c r="G11" s="132"/>
      <c r="H11" s="805"/>
      <c r="I11" s="805"/>
      <c r="J11" s="805"/>
      <c r="K11" s="805"/>
      <c r="L11" s="792"/>
      <c r="M11" s="76"/>
    </row>
    <row r="12" spans="1:13" ht="12.75" customHeight="1">
      <c r="A12" s="683" t="s">
        <v>560</v>
      </c>
      <c r="B12" s="684">
        <v>7795055.2639699997</v>
      </c>
      <c r="C12" s="685">
        <v>0.36899901659858431</v>
      </c>
      <c r="D12" s="684">
        <v>-16281.751070000231</v>
      </c>
      <c r="E12" s="685">
        <v>-2.0843744212611925E-3</v>
      </c>
      <c r="G12" s="132"/>
      <c r="H12" s="805"/>
      <c r="I12" s="805"/>
      <c r="J12" s="805"/>
      <c r="K12" s="805"/>
      <c r="L12" s="792"/>
      <c r="M12" s="76"/>
    </row>
    <row r="13" spans="1:13" ht="12.75" customHeight="1">
      <c r="A13" s="350" t="s">
        <v>120</v>
      </c>
      <c r="B13" s="351">
        <v>102494.45128000001</v>
      </c>
      <c r="C13" s="352">
        <v>4.8518388194043046E-3</v>
      </c>
      <c r="D13" s="351">
        <v>3544.3983500000031</v>
      </c>
      <c r="E13" s="352">
        <v>3.5820075331413959E-2</v>
      </c>
      <c r="G13" s="132"/>
      <c r="H13" s="805"/>
      <c r="I13" s="805"/>
      <c r="J13" s="805"/>
      <c r="K13" s="805"/>
      <c r="L13" s="792"/>
      <c r="M13" s="76"/>
    </row>
    <row r="14" spans="1:13" ht="12.75" customHeight="1">
      <c r="A14" s="350" t="s">
        <v>121</v>
      </c>
      <c r="B14" s="351">
        <v>2973451.7455000002</v>
      </c>
      <c r="C14" s="352">
        <v>0.1407559963127244</v>
      </c>
      <c r="D14" s="351">
        <v>-2515.3983800001442</v>
      </c>
      <c r="E14" s="352">
        <v>-8.4523728199514814E-4</v>
      </c>
      <c r="G14" s="132"/>
      <c r="H14" s="805"/>
      <c r="I14" s="805"/>
      <c r="J14" s="805"/>
      <c r="K14" s="805"/>
      <c r="L14" s="792"/>
      <c r="M14" s="76"/>
    </row>
    <row r="15" spans="1:13" ht="12.75" customHeight="1">
      <c r="A15" s="350" t="s">
        <v>122</v>
      </c>
      <c r="B15" s="351">
        <v>231481.56263</v>
      </c>
      <c r="C15" s="352">
        <v>1.0957775933415416E-2</v>
      </c>
      <c r="D15" s="351">
        <v>-364.65088000000105</v>
      </c>
      <c r="E15" s="804">
        <v>-1.572813609846957E-3</v>
      </c>
      <c r="G15" s="132"/>
      <c r="H15" s="805"/>
      <c r="I15" s="805"/>
      <c r="J15" s="805"/>
      <c r="K15" s="805"/>
      <c r="L15" s="792"/>
      <c r="M15" s="76"/>
    </row>
    <row r="16" spans="1:13" ht="12.75" customHeight="1">
      <c r="A16" s="686" t="s">
        <v>561</v>
      </c>
      <c r="B16" s="684">
        <v>3307427.7594100004</v>
      </c>
      <c r="C16" s="685">
        <v>0.15656561106554412</v>
      </c>
      <c r="D16" s="684">
        <v>664.3490899996832</v>
      </c>
      <c r="E16" s="685">
        <v>2.009061452434846E-4</v>
      </c>
      <c r="G16" s="132"/>
      <c r="H16" s="805"/>
      <c r="I16" s="805"/>
      <c r="J16" s="805"/>
      <c r="K16" s="805"/>
      <c r="L16" s="792"/>
      <c r="M16" s="76"/>
    </row>
    <row r="17" spans="1:13" ht="12.75" customHeight="1">
      <c r="A17" s="350" t="s">
        <v>123</v>
      </c>
      <c r="B17" s="351">
        <v>148652.92413</v>
      </c>
      <c r="C17" s="352">
        <v>7.0368690100264409E-3</v>
      </c>
      <c r="D17" s="351">
        <v>4717.4160900000134</v>
      </c>
      <c r="E17" s="352">
        <v>3.2774512378759502E-2</v>
      </c>
      <c r="G17" s="132"/>
      <c r="H17" s="805"/>
      <c r="I17" s="805"/>
      <c r="J17" s="805"/>
      <c r="K17" s="805"/>
      <c r="L17" s="792"/>
      <c r="M17" s="76"/>
    </row>
    <row r="18" spans="1:13" ht="12.75" customHeight="1">
      <c r="A18" s="350" t="s">
        <v>124</v>
      </c>
      <c r="B18" s="351">
        <v>3345844.4980700002</v>
      </c>
      <c r="C18" s="352">
        <v>0.15838416632992913</v>
      </c>
      <c r="D18" s="351">
        <v>-13092.323219999671</v>
      </c>
      <c r="E18" s="352">
        <v>-3.8977581051886645E-3</v>
      </c>
      <c r="G18" s="132"/>
      <c r="H18" s="805"/>
      <c r="I18" s="805"/>
      <c r="J18" s="805"/>
      <c r="K18" s="805"/>
      <c r="L18" s="792"/>
      <c r="M18" s="76"/>
    </row>
    <row r="19" spans="1:13" ht="12.75" customHeight="1">
      <c r="A19" s="350" t="s">
        <v>125</v>
      </c>
      <c r="B19" s="351">
        <v>350705.57154999999</v>
      </c>
      <c r="C19" s="352">
        <v>1.6601551449641205E-2</v>
      </c>
      <c r="D19" s="351">
        <v>2545.1829900000012</v>
      </c>
      <c r="E19" s="352">
        <v>7.3103749697860376E-3</v>
      </c>
      <c r="G19" s="132"/>
      <c r="H19" s="805"/>
      <c r="I19" s="805"/>
      <c r="J19" s="805"/>
      <c r="K19" s="805"/>
      <c r="L19" s="792"/>
      <c r="M19" s="76"/>
    </row>
    <row r="20" spans="1:13" ht="12.75" customHeight="1">
      <c r="A20" s="683" t="s">
        <v>562</v>
      </c>
      <c r="B20" s="684">
        <v>3845202.9937500004</v>
      </c>
      <c r="C20" s="685">
        <v>0.18202258678959679</v>
      </c>
      <c r="D20" s="684">
        <v>-5829.7241399995983</v>
      </c>
      <c r="E20" s="685">
        <v>-1.5138080008818555E-3</v>
      </c>
      <c r="G20" s="132"/>
      <c r="H20" s="805"/>
      <c r="I20" s="805"/>
      <c r="J20" s="805"/>
      <c r="K20" s="805"/>
      <c r="L20" s="792"/>
      <c r="M20" s="76"/>
    </row>
    <row r="21" spans="1:13" ht="12.75" customHeight="1">
      <c r="A21" s="350" t="s">
        <v>126</v>
      </c>
      <c r="B21" s="351">
        <v>101032.34617</v>
      </c>
      <c r="C21" s="352">
        <v>4.7826263084619521E-3</v>
      </c>
      <c r="D21" s="351">
        <v>1843.7652999999991</v>
      </c>
      <c r="E21" s="352">
        <v>1.8588483511186693E-2</v>
      </c>
      <c r="G21" s="132"/>
      <c r="H21" s="805"/>
      <c r="I21" s="805"/>
      <c r="J21" s="805"/>
      <c r="K21" s="805"/>
      <c r="L21" s="792"/>
      <c r="M21" s="76"/>
    </row>
    <row r="22" spans="1:13" ht="12.75" customHeight="1">
      <c r="A22" s="350" t="s">
        <v>127</v>
      </c>
      <c r="B22" s="351">
        <v>5466731.7079699999</v>
      </c>
      <c r="C22" s="352">
        <v>0.25878182462325039</v>
      </c>
      <c r="D22" s="351">
        <v>-9858.4063800005242</v>
      </c>
      <c r="E22" s="352">
        <v>-1.8000993636841933E-3</v>
      </c>
      <c r="G22" s="132"/>
      <c r="H22" s="805"/>
      <c r="I22" s="805"/>
      <c r="J22" s="805"/>
      <c r="K22" s="805"/>
      <c r="L22" s="792"/>
      <c r="M22" s="76"/>
    </row>
    <row r="23" spans="1:13" ht="12.75" customHeight="1">
      <c r="A23" s="350" t="s">
        <v>128</v>
      </c>
      <c r="B23" s="351">
        <v>609417.24090999993</v>
      </c>
      <c r="C23" s="352">
        <v>2.8848334614562394E-2</v>
      </c>
      <c r="D23" s="351">
        <v>745.37178999988828</v>
      </c>
      <c r="E23" s="352">
        <v>1.2245872165532745E-3</v>
      </c>
      <c r="G23" s="132"/>
      <c r="H23" s="805"/>
      <c r="I23" s="805"/>
      <c r="J23" s="805"/>
      <c r="K23" s="805"/>
      <c r="L23" s="792"/>
      <c r="M23" s="76"/>
    </row>
    <row r="24" spans="1:13" ht="12.75" customHeight="1">
      <c r="A24" s="683" t="s">
        <v>563</v>
      </c>
      <c r="B24" s="684">
        <v>6177181.2950499998</v>
      </c>
      <c r="C24" s="685">
        <v>0.29241278554627476</v>
      </c>
      <c r="D24" s="684">
        <v>-7269.2692900002003</v>
      </c>
      <c r="E24" s="685">
        <v>-1.1754106875581094E-3</v>
      </c>
      <c r="G24" s="132"/>
      <c r="H24" s="805"/>
      <c r="I24" s="805"/>
      <c r="J24" s="805"/>
      <c r="K24" s="805"/>
      <c r="L24" s="792"/>
      <c r="M24" s="76"/>
    </row>
    <row r="25" spans="1:13" ht="12.75" customHeight="1">
      <c r="A25" s="353" t="s">
        <v>564</v>
      </c>
      <c r="B25" s="354">
        <v>488200.68823000009</v>
      </c>
      <c r="C25" s="355">
        <v>2.3110236907784854E-2</v>
      </c>
      <c r="D25" s="354">
        <v>13412.918330000073</v>
      </c>
      <c r="E25" s="355">
        <v>2.8250345060120363E-2</v>
      </c>
      <c r="G25" s="132"/>
      <c r="H25" s="805"/>
      <c r="I25" s="805"/>
      <c r="J25" s="805"/>
      <c r="K25" s="805"/>
      <c r="L25" s="792"/>
      <c r="M25" s="76"/>
    </row>
    <row r="26" spans="1:13" ht="12.75" customHeight="1">
      <c r="A26" s="353" t="s">
        <v>565</v>
      </c>
      <c r="B26" s="354">
        <v>18669244.016139999</v>
      </c>
      <c r="C26" s="355">
        <v>0.8837567469773332</v>
      </c>
      <c r="D26" s="354">
        <v>-46777.723670002073</v>
      </c>
      <c r="E26" s="355">
        <v>-2.4993411698439605E-3</v>
      </c>
      <c r="G26" s="132"/>
      <c r="H26" s="805"/>
      <c r="I26" s="805"/>
      <c r="J26" s="805"/>
      <c r="K26" s="805"/>
      <c r="L26" s="792"/>
      <c r="M26" s="76"/>
    </row>
    <row r="27" spans="1:13" ht="12.75" customHeight="1">
      <c r="A27" s="353" t="s">
        <v>566</v>
      </c>
      <c r="B27" s="354">
        <v>1967422.60781</v>
      </c>
      <c r="C27" s="355">
        <v>9.3133016114881811E-2</v>
      </c>
      <c r="D27" s="354">
        <v>4648.4099300000817</v>
      </c>
      <c r="E27" s="355">
        <v>2.368285631134226E-3</v>
      </c>
      <c r="G27" s="132"/>
      <c r="H27" s="805"/>
      <c r="I27" s="805"/>
      <c r="J27" s="805"/>
      <c r="K27" s="805"/>
      <c r="L27" s="792"/>
      <c r="M27" s="76"/>
    </row>
    <row r="28" spans="1:13" ht="18.75" customHeight="1">
      <c r="A28" s="961" t="s">
        <v>567</v>
      </c>
      <c r="B28" s="962">
        <v>21124867.312180001</v>
      </c>
      <c r="C28" s="963">
        <v>1</v>
      </c>
      <c r="D28" s="962">
        <v>-28716.395410001278</v>
      </c>
      <c r="E28" s="963">
        <v>-1.3575191706026724E-3</v>
      </c>
      <c r="G28" s="806"/>
      <c r="H28" s="76"/>
      <c r="I28" s="76"/>
      <c r="J28" s="76"/>
      <c r="K28" s="76"/>
      <c r="L28" s="792"/>
      <c r="M28" s="76"/>
    </row>
    <row r="29" spans="1:13" ht="12.75" customHeight="1">
      <c r="A29" s="19" t="s">
        <v>568</v>
      </c>
    </row>
    <row r="30" spans="1:13" ht="12.75" customHeight="1">
      <c r="C30" s="76"/>
    </row>
    <row r="31" spans="1:13" ht="12.75" customHeight="1"/>
    <row r="32" spans="1:13" s="261" customFormat="1" ht="12.75" customHeight="1">
      <c r="A32" s="151" t="s">
        <v>641</v>
      </c>
      <c r="L32" s="137" t="str">
        <f>Naslovnica!A20</f>
        <v>Travanj 2024.</v>
      </c>
    </row>
    <row r="33" spans="1:12" s="261" customFormat="1" ht="12.75" customHeight="1">
      <c r="A33" s="552" t="s">
        <v>909</v>
      </c>
      <c r="L33" s="527" t="str">
        <f>Naslovnica!A24</f>
        <v>April 2024</v>
      </c>
    </row>
    <row r="34" spans="1:12" s="261" customFormat="1" ht="12.75" customHeight="1"/>
    <row r="35" spans="1:12" s="261" customFormat="1" ht="22.5" customHeight="1">
      <c r="A35" s="707"/>
      <c r="B35" s="1145" t="s">
        <v>1421</v>
      </c>
      <c r="C35" s="1145"/>
      <c r="D35" s="1145"/>
      <c r="E35" s="1145"/>
      <c r="F35" s="1145" t="s">
        <v>918</v>
      </c>
      <c r="G35" s="1145"/>
      <c r="H35" s="1145"/>
      <c r="I35" s="1145"/>
      <c r="J35" s="1145"/>
      <c r="K35" s="1145"/>
      <c r="L35" s="1145"/>
    </row>
    <row r="36" spans="1:12" s="261" customFormat="1" ht="45">
      <c r="A36" s="1146" t="s">
        <v>539</v>
      </c>
      <c r="B36" s="776" t="s">
        <v>67</v>
      </c>
      <c r="C36" s="775" t="s">
        <v>97</v>
      </c>
      <c r="D36" s="775" t="s">
        <v>99</v>
      </c>
      <c r="E36" s="775" t="s">
        <v>101</v>
      </c>
      <c r="F36" s="775" t="s">
        <v>626</v>
      </c>
      <c r="G36" s="773" t="s">
        <v>59</v>
      </c>
      <c r="H36" s="773" t="s">
        <v>50</v>
      </c>
      <c r="I36" s="960" t="s">
        <v>1328</v>
      </c>
      <c r="J36" s="960" t="s">
        <v>1329</v>
      </c>
      <c r="K36" s="960" t="s">
        <v>1330</v>
      </c>
      <c r="L36" s="773" t="s">
        <v>1334</v>
      </c>
    </row>
    <row r="37" spans="1:12" s="261" customFormat="1" ht="34.5" customHeight="1">
      <c r="A37" s="1146"/>
      <c r="B37" s="696" t="s">
        <v>623</v>
      </c>
      <c r="C37" s="774" t="s">
        <v>98</v>
      </c>
      <c r="D37" s="774" t="s">
        <v>100</v>
      </c>
      <c r="E37" s="774" t="s">
        <v>102</v>
      </c>
      <c r="F37" s="774" t="s">
        <v>237</v>
      </c>
      <c r="G37" s="774" t="s">
        <v>51</v>
      </c>
      <c r="H37" s="774" t="s">
        <v>52</v>
      </c>
      <c r="I37" s="696" t="s">
        <v>1331</v>
      </c>
      <c r="J37" s="696" t="s">
        <v>1332</v>
      </c>
      <c r="K37" s="696" t="s">
        <v>1333</v>
      </c>
      <c r="L37" s="777" t="s">
        <v>1335</v>
      </c>
    </row>
    <row r="38" spans="1:12" s="261" customFormat="1">
      <c r="A38" s="356" t="s">
        <v>117</v>
      </c>
      <c r="B38" s="357">
        <v>24.799800000000001</v>
      </c>
      <c r="C38" s="358">
        <v>24.742999999999999</v>
      </c>
      <c r="D38" s="357">
        <v>24.962399999999999</v>
      </c>
      <c r="E38" s="778">
        <v>0.21940000000000026</v>
      </c>
      <c r="F38" s="779">
        <v>-6.6292013314479536E-3</v>
      </c>
      <c r="G38" s="723">
        <v>2.042932441273404E-2</v>
      </c>
      <c r="H38" s="723">
        <v>0.10818769633624847</v>
      </c>
      <c r="I38" s="723">
        <v>6.300754381819651E-2</v>
      </c>
      <c r="J38" s="723">
        <v>6.1227335045303644E-2</v>
      </c>
      <c r="K38" s="723" t="s">
        <v>139</v>
      </c>
      <c r="L38" s="723">
        <v>6.6581173967670049E-2</v>
      </c>
    </row>
    <row r="39" spans="1:12" s="261" customFormat="1">
      <c r="A39" s="356" t="s">
        <v>120</v>
      </c>
      <c r="B39" s="357">
        <v>27.231200000000001</v>
      </c>
      <c r="C39" s="358">
        <v>27.149699999999999</v>
      </c>
      <c r="D39" s="357">
        <v>27.498999999999999</v>
      </c>
      <c r="E39" s="778">
        <v>0.3492999999999995</v>
      </c>
      <c r="F39" s="779">
        <v>-9.3819004623650892E-3</v>
      </c>
      <c r="G39" s="723">
        <v>4.8854514921349068E-2</v>
      </c>
      <c r="H39" s="723">
        <v>0.15042288746377364</v>
      </c>
      <c r="I39" s="723">
        <v>7.8452975875623832E-2</v>
      </c>
      <c r="J39" s="723">
        <v>7.4961568613723051E-2</v>
      </c>
      <c r="K39" s="723" t="s">
        <v>139</v>
      </c>
      <c r="L39" s="723">
        <v>7.6916397914302825E-2</v>
      </c>
    </row>
    <row r="40" spans="1:12" s="261" customFormat="1">
      <c r="A40" s="356" t="s">
        <v>123</v>
      </c>
      <c r="B40" s="357">
        <v>28.9665</v>
      </c>
      <c r="C40" s="358">
        <v>28.8994</v>
      </c>
      <c r="D40" s="357">
        <v>29.352599999999999</v>
      </c>
      <c r="E40" s="778">
        <v>0.45319999999999894</v>
      </c>
      <c r="F40" s="779">
        <v>-1.2881459898788528E-2</v>
      </c>
      <c r="G40" s="723">
        <v>5.1980737383422015E-2</v>
      </c>
      <c r="H40" s="723">
        <v>0.15372206954235867</v>
      </c>
      <c r="I40" s="723">
        <v>8.1987484011417422E-2</v>
      </c>
      <c r="J40" s="723">
        <v>8.3534329707692034E-2</v>
      </c>
      <c r="K40" s="723" t="s">
        <v>139</v>
      </c>
      <c r="L40" s="723">
        <v>8.3797841929061034E-2</v>
      </c>
    </row>
    <row r="41" spans="1:12" s="261" customFormat="1">
      <c r="A41" s="356" t="s">
        <v>126</v>
      </c>
      <c r="B41" s="357">
        <v>23.802399999999999</v>
      </c>
      <c r="C41" s="358">
        <v>23.798400000000001</v>
      </c>
      <c r="D41" s="357">
        <v>24.1035</v>
      </c>
      <c r="E41" s="778">
        <v>0.30509999999999948</v>
      </c>
      <c r="F41" s="779">
        <v>-1.2545219209452174E-2</v>
      </c>
      <c r="G41" s="723">
        <v>1.8410840275371099E-2</v>
      </c>
      <c r="H41" s="723">
        <v>7.3897448622797679E-2</v>
      </c>
      <c r="I41" s="723">
        <v>4.0665569388011358E-2</v>
      </c>
      <c r="J41" s="723">
        <v>4.7128304818237821E-2</v>
      </c>
      <c r="K41" s="723" t="s">
        <v>139</v>
      </c>
      <c r="L41" s="723">
        <v>6.2076439674765727E-2</v>
      </c>
    </row>
    <row r="42" spans="1:12" s="261" customFormat="1">
      <c r="A42" s="687" t="s">
        <v>129</v>
      </c>
      <c r="B42" s="688">
        <v>198.70413004490922</v>
      </c>
      <c r="C42" s="689">
        <v>198.31518010266009</v>
      </c>
      <c r="D42" s="688">
        <v>200.74100958222741</v>
      </c>
      <c r="E42" s="780">
        <v>2.4258294795673123</v>
      </c>
      <c r="F42" s="781">
        <v>-1.0005287515167827E-2</v>
      </c>
      <c r="G42" s="762">
        <v>3.8706850070539645E-2</v>
      </c>
      <c r="H42" s="762">
        <v>0.12988894132980211</v>
      </c>
      <c r="I42" s="762">
        <v>7.23890752932137E-2</v>
      </c>
      <c r="J42" s="762">
        <v>7.0277711965485823E-2</v>
      </c>
      <c r="K42" s="762" t="s">
        <v>139</v>
      </c>
      <c r="L42" s="762">
        <v>7.3364731013501938E-2</v>
      </c>
    </row>
    <row r="43" spans="1:12" s="261" customFormat="1">
      <c r="A43" s="356" t="s">
        <v>118</v>
      </c>
      <c r="B43" s="357">
        <v>39.545900000000003</v>
      </c>
      <c r="C43" s="358">
        <v>39.473999999999997</v>
      </c>
      <c r="D43" s="357">
        <v>39.7883</v>
      </c>
      <c r="E43" s="778">
        <v>0.31430000000000291</v>
      </c>
      <c r="F43" s="779">
        <v>-6.6489829341933593E-3</v>
      </c>
      <c r="G43" s="724">
        <v>2.0771168678306307E-2</v>
      </c>
      <c r="H43" s="724">
        <v>9.473558910078439E-2</v>
      </c>
      <c r="I43" s="724">
        <v>3.193176279359089E-2</v>
      </c>
      <c r="J43" s="724">
        <v>3.6558775518620079E-2</v>
      </c>
      <c r="K43" s="724">
        <v>4.3064734176090136E-2</v>
      </c>
      <c r="L43" s="724">
        <v>5.0839644817835206E-2</v>
      </c>
    </row>
    <row r="44" spans="1:12" s="261" customFormat="1">
      <c r="A44" s="356" t="s">
        <v>121</v>
      </c>
      <c r="B44" s="357">
        <v>46.206400000000002</v>
      </c>
      <c r="C44" s="358">
        <v>46.140799999999999</v>
      </c>
      <c r="D44" s="357">
        <v>46.474699999999999</v>
      </c>
      <c r="E44" s="778">
        <v>0.33389999999999986</v>
      </c>
      <c r="F44" s="779">
        <v>-5.4969889242344472E-3</v>
      </c>
      <c r="G44" s="724">
        <v>4.108329765901364E-2</v>
      </c>
      <c r="H44" s="724">
        <v>0.13899762371942148</v>
      </c>
      <c r="I44" s="724">
        <v>5.7255252509466503E-2</v>
      </c>
      <c r="J44" s="724">
        <v>5.4504015960485264E-2</v>
      </c>
      <c r="K44" s="724">
        <v>5.9812545428372665E-2</v>
      </c>
      <c r="L44" s="724">
        <v>5.8295409765170225E-2</v>
      </c>
    </row>
    <row r="45" spans="1:12" s="261" customFormat="1">
      <c r="A45" s="356" t="s">
        <v>124</v>
      </c>
      <c r="B45" s="357">
        <v>40.420499999999997</v>
      </c>
      <c r="C45" s="358">
        <v>40.327300000000001</v>
      </c>
      <c r="D45" s="357">
        <v>40.707000000000001</v>
      </c>
      <c r="E45" s="778">
        <v>0.3796999999999997</v>
      </c>
      <c r="F45" s="779">
        <v>-7.1576123934280478E-3</v>
      </c>
      <c r="G45" s="724">
        <v>4.1523873328351613E-2</v>
      </c>
      <c r="H45" s="724">
        <v>0.12567150961209084</v>
      </c>
      <c r="I45" s="724">
        <v>4.6040108827847703E-2</v>
      </c>
      <c r="J45" s="724">
        <v>5.2207561824970661E-2</v>
      </c>
      <c r="K45" s="724">
        <v>5.7212046644451453E-2</v>
      </c>
      <c r="L45" s="724">
        <v>5.1884255343109809E-2</v>
      </c>
    </row>
    <row r="46" spans="1:12" s="261" customFormat="1">
      <c r="A46" s="356" t="s">
        <v>127</v>
      </c>
      <c r="B46" s="357">
        <v>40.408200000000001</v>
      </c>
      <c r="C46" s="358">
        <v>40.3551</v>
      </c>
      <c r="D46" s="357">
        <v>40.637999999999998</v>
      </c>
      <c r="E46" s="778">
        <v>0.28289999999999793</v>
      </c>
      <c r="F46" s="779">
        <v>-5.7453305348938999E-3</v>
      </c>
      <c r="G46" s="724">
        <v>1.8297922740984074E-2</v>
      </c>
      <c r="H46" s="724">
        <v>6.7396082077724406E-2</v>
      </c>
      <c r="I46" s="724">
        <v>2.8822218855929949E-2</v>
      </c>
      <c r="J46" s="724">
        <v>3.1628476119826665E-2</v>
      </c>
      <c r="K46" s="724">
        <v>4.7702041568124409E-2</v>
      </c>
      <c r="L46" s="724">
        <v>5.1869714573084202E-2</v>
      </c>
    </row>
    <row r="47" spans="1:12" s="261" customFormat="1">
      <c r="A47" s="687" t="s">
        <v>130</v>
      </c>
      <c r="B47" s="688">
        <v>309.03475257502782</v>
      </c>
      <c r="C47" s="689">
        <v>308.59695457014487</v>
      </c>
      <c r="D47" s="688">
        <v>310.91535063880877</v>
      </c>
      <c r="E47" s="780">
        <v>2.3183960686639011</v>
      </c>
      <c r="F47" s="781">
        <v>-6.2309410759936457E-3</v>
      </c>
      <c r="G47" s="762">
        <v>2.7598185345406145E-2</v>
      </c>
      <c r="H47" s="762">
        <v>0.10009098873299482</v>
      </c>
      <c r="I47" s="762">
        <v>3.8127374376543566E-2</v>
      </c>
      <c r="J47" s="762">
        <v>4.0863538186646231E-2</v>
      </c>
      <c r="K47" s="762">
        <v>4.9475085258330775E-2</v>
      </c>
      <c r="L47" s="762">
        <v>5.2583190307129879E-2</v>
      </c>
    </row>
    <row r="48" spans="1:12" s="261" customFormat="1">
      <c r="A48" s="356" t="s">
        <v>119</v>
      </c>
      <c r="B48" s="357">
        <v>17.544899999999998</v>
      </c>
      <c r="C48" s="358">
        <v>17.531700000000001</v>
      </c>
      <c r="D48" s="357">
        <v>17.561699999999998</v>
      </c>
      <c r="E48" s="778">
        <v>2.9999999999997584E-2</v>
      </c>
      <c r="F48" s="779">
        <v>-6.7780005467965587E-4</v>
      </c>
      <c r="G48" s="724">
        <v>3.2364495119594494E-3</v>
      </c>
      <c r="H48" s="724">
        <v>3.8423977698467393E-2</v>
      </c>
      <c r="I48" s="724">
        <v>-3.8430219731886428E-3</v>
      </c>
      <c r="J48" s="724">
        <v>5.426486419918275E-3</v>
      </c>
      <c r="K48" s="724" t="s">
        <v>139</v>
      </c>
      <c r="L48" s="724">
        <v>2.9193797371946495E-2</v>
      </c>
    </row>
    <row r="49" spans="1:12" s="261" customFormat="1">
      <c r="A49" s="356" t="s">
        <v>122</v>
      </c>
      <c r="B49" s="357">
        <v>18.813199999999998</v>
      </c>
      <c r="C49" s="358">
        <v>18.791699999999999</v>
      </c>
      <c r="D49" s="357">
        <v>18.8367</v>
      </c>
      <c r="E49" s="778">
        <v>4.5000000000001705E-2</v>
      </c>
      <c r="F49" s="779">
        <v>-6.5867754547010993E-4</v>
      </c>
      <c r="G49" s="724">
        <v>5.5103927825077559E-3</v>
      </c>
      <c r="H49" s="724">
        <v>5.1768862650386716E-2</v>
      </c>
      <c r="I49" s="724">
        <v>-1.6570610654831341E-3</v>
      </c>
      <c r="J49" s="724">
        <v>1.032597496376253E-2</v>
      </c>
      <c r="K49" s="724" t="s">
        <v>139</v>
      </c>
      <c r="L49" s="724">
        <v>3.6627025186175777E-2</v>
      </c>
    </row>
    <row r="50" spans="1:12" s="261" customFormat="1">
      <c r="A50" s="356" t="s">
        <v>125</v>
      </c>
      <c r="B50" s="357">
        <v>17.887</v>
      </c>
      <c r="C50" s="358">
        <v>17.8657</v>
      </c>
      <c r="D50" s="357">
        <v>17.927199999999999</v>
      </c>
      <c r="E50" s="778">
        <v>6.1499999999998778E-2</v>
      </c>
      <c r="F50" s="779">
        <v>-2.0976758198231193E-3</v>
      </c>
      <c r="G50" s="724">
        <v>4.1204472986930973E-3</v>
      </c>
      <c r="H50" s="724">
        <v>4.2238420706090851E-2</v>
      </c>
      <c r="I50" s="724">
        <v>-8.6050037040159566E-3</v>
      </c>
      <c r="J50" s="724">
        <v>6.3853566828635522E-3</v>
      </c>
      <c r="K50" s="724" t="s">
        <v>139</v>
      </c>
      <c r="L50" s="724">
        <v>3.1245060242139688E-2</v>
      </c>
    </row>
    <row r="51" spans="1:12" s="261" customFormat="1">
      <c r="A51" s="356" t="s">
        <v>128</v>
      </c>
      <c r="B51" s="357">
        <v>18.747900000000001</v>
      </c>
      <c r="C51" s="358">
        <v>18.739699999999999</v>
      </c>
      <c r="D51" s="357">
        <v>18.754999999999999</v>
      </c>
      <c r="E51" s="778">
        <v>1.5299999999999869E-2</v>
      </c>
      <c r="F51" s="951">
        <v>-2.1335267730848706E-5</v>
      </c>
      <c r="G51" s="724">
        <v>3.3019019383289105E-3</v>
      </c>
      <c r="H51" s="724">
        <v>3.0404458441194437E-2</v>
      </c>
      <c r="I51" s="724">
        <v>1.1450134709056758E-3</v>
      </c>
      <c r="J51" s="724">
        <v>8.5653263297553739E-3</v>
      </c>
      <c r="K51" s="724" t="s">
        <v>139</v>
      </c>
      <c r="L51" s="724">
        <v>3.6255456082012749E-2</v>
      </c>
    </row>
    <row r="52" spans="1:12" s="261" customFormat="1">
      <c r="A52" s="687" t="s">
        <v>131</v>
      </c>
      <c r="B52" s="688">
        <v>136.58346005490148</v>
      </c>
      <c r="C52" s="689">
        <v>136.47823840824964</v>
      </c>
      <c r="D52" s="688">
        <v>136.72668470479388</v>
      </c>
      <c r="E52" s="780">
        <v>0.24844629654424466</v>
      </c>
      <c r="F52" s="781">
        <v>-7.5336152073723905E-4</v>
      </c>
      <c r="G52" s="762">
        <v>3.6087136611062665E-3</v>
      </c>
      <c r="H52" s="762">
        <v>3.7715192311025492E-2</v>
      </c>
      <c r="I52" s="762">
        <v>-2.8092676201786348E-3</v>
      </c>
      <c r="J52" s="762">
        <v>7.0604931992643838E-3</v>
      </c>
      <c r="K52" s="762" t="s">
        <v>139</v>
      </c>
      <c r="L52" s="762">
        <v>3.2667572453658922E-2</v>
      </c>
    </row>
    <row r="53" spans="1:12" s="261" customFormat="1" ht="12.75" customHeight="1">
      <c r="A53" s="22" t="s">
        <v>538</v>
      </c>
      <c r="G53" s="721"/>
      <c r="H53" s="721"/>
      <c r="I53" s="721"/>
      <c r="J53" s="721"/>
      <c r="K53" s="721"/>
      <c r="L53" s="721"/>
    </row>
    <row r="54" spans="1:12" s="261" customFormat="1" ht="25.5" customHeight="1">
      <c r="A54" s="1148" t="s">
        <v>1418</v>
      </c>
      <c r="B54" s="1148"/>
      <c r="C54" s="1148"/>
      <c r="D54" s="1148"/>
      <c r="E54" s="1148"/>
      <c r="F54" s="1148"/>
      <c r="G54" s="1148"/>
      <c r="H54" s="1148"/>
      <c r="I54" s="1148"/>
      <c r="J54" s="1148"/>
      <c r="K54" s="1148"/>
      <c r="L54" s="1148"/>
    </row>
    <row r="55" spans="1:12" s="261" customFormat="1" ht="20.25" customHeight="1">
      <c r="A55" s="1147" t="s">
        <v>169</v>
      </c>
      <c r="B55" s="1147"/>
      <c r="C55" s="1147"/>
      <c r="D55" s="1147"/>
      <c r="E55" s="1147"/>
      <c r="F55" s="1147"/>
      <c r="G55" s="1147"/>
      <c r="H55" s="1147"/>
      <c r="I55" s="1147"/>
      <c r="J55" s="1147"/>
      <c r="K55" s="1147"/>
      <c r="L55" s="1147"/>
    </row>
    <row r="56" spans="1:12" s="261" customFormat="1" ht="24" customHeight="1">
      <c r="A56" s="1143" t="s">
        <v>1417</v>
      </c>
      <c r="B56" s="1143"/>
      <c r="C56" s="1143"/>
      <c r="D56" s="1143"/>
      <c r="E56" s="1143"/>
      <c r="F56" s="1143"/>
      <c r="G56" s="1143"/>
      <c r="H56" s="1143"/>
      <c r="I56" s="1143"/>
      <c r="J56" s="1143"/>
      <c r="K56" s="1143"/>
      <c r="L56" s="1143"/>
    </row>
    <row r="57" spans="1:12" s="261" customFormat="1" ht="21" customHeight="1">
      <c r="A57" s="1144" t="s">
        <v>1336</v>
      </c>
      <c r="B57" s="1144"/>
      <c r="C57" s="1144"/>
      <c r="D57" s="1144"/>
      <c r="E57" s="1144"/>
      <c r="F57" s="1144"/>
      <c r="G57" s="1144"/>
      <c r="H57" s="1144"/>
      <c r="I57" s="1144"/>
      <c r="J57" s="1144"/>
      <c r="K57" s="1144"/>
      <c r="L57" s="1144"/>
    </row>
    <row r="58" spans="1:12" s="261" customFormat="1" ht="12.75" customHeight="1">
      <c r="F58" s="178"/>
    </row>
    <row r="59" spans="1:12" s="261" customFormat="1" ht="12.75" customHeight="1">
      <c r="A59" s="610" t="s">
        <v>81</v>
      </c>
    </row>
    <row r="60" spans="1:12" s="261" customFormat="1" ht="12.75" customHeight="1">
      <c r="A60" s="610"/>
    </row>
    <row r="61" spans="1:12" s="261" customFormat="1" ht="12.75" customHeight="1"/>
    <row r="62" spans="1:12" s="261" customFormat="1" ht="12.75" customHeight="1"/>
    <row r="63" spans="1:12" s="261" customFormat="1" ht="12.75" customHeight="1"/>
    <row r="95" spans="12:12">
      <c r="L95" s="67" t="s">
        <v>794</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50" t="s">
        <v>642</v>
      </c>
      <c r="AG1" s="137" t="str">
        <f>Naslovnica!A20</f>
        <v>Travanj 2024.</v>
      </c>
    </row>
    <row r="2" spans="1:35" ht="12.75" customHeight="1">
      <c r="A2" s="549" t="s">
        <v>910</v>
      </c>
      <c r="AG2" s="527" t="str">
        <f>Naslovnica!A24</f>
        <v>April 2024</v>
      </c>
    </row>
    <row r="3" spans="1:35" ht="12.75" customHeight="1">
      <c r="A3" s="66"/>
      <c r="AG3" s="65"/>
    </row>
    <row r="4" spans="1:35" ht="12.75" customHeight="1">
      <c r="I4" s="177"/>
      <c r="J4" s="177"/>
      <c r="K4" s="177"/>
      <c r="AG4" s="13" t="s">
        <v>1397</v>
      </c>
    </row>
    <row r="5" spans="1:35" ht="15" customHeight="1">
      <c r="A5" s="690" t="s">
        <v>132</v>
      </c>
      <c r="B5" s="1154" t="s">
        <v>554</v>
      </c>
      <c r="C5" s="1154"/>
      <c r="D5" s="1154"/>
      <c r="E5" s="1154"/>
      <c r="F5" s="1154"/>
      <c r="G5" s="1154"/>
      <c r="H5" s="1154"/>
      <c r="I5" s="1154"/>
      <c r="J5" s="1155" t="s">
        <v>548</v>
      </c>
      <c r="K5" s="1155"/>
      <c r="L5" s="1154" t="s">
        <v>553</v>
      </c>
      <c r="M5" s="1154"/>
      <c r="N5" s="1154"/>
      <c r="O5" s="1154"/>
      <c r="P5" s="1154"/>
      <c r="Q5" s="1154"/>
      <c r="R5" s="1154"/>
      <c r="S5" s="1154"/>
      <c r="T5" s="1155" t="s">
        <v>549</v>
      </c>
      <c r="U5" s="1155"/>
      <c r="V5" s="1154" t="s">
        <v>552</v>
      </c>
      <c r="W5" s="1154"/>
      <c r="X5" s="1154"/>
      <c r="Y5" s="1154"/>
      <c r="Z5" s="1154"/>
      <c r="AA5" s="1154"/>
      <c r="AB5" s="1154"/>
      <c r="AC5" s="1154"/>
      <c r="AD5" s="1155" t="s">
        <v>550</v>
      </c>
      <c r="AE5" s="1155"/>
      <c r="AF5" s="1157" t="s">
        <v>551</v>
      </c>
      <c r="AG5" s="1157"/>
    </row>
    <row r="6" spans="1:35" ht="22.5" customHeight="1">
      <c r="A6" s="1156" t="s">
        <v>555</v>
      </c>
      <c r="B6" s="1145" t="s">
        <v>133</v>
      </c>
      <c r="C6" s="1145"/>
      <c r="D6" s="1145" t="s">
        <v>134</v>
      </c>
      <c r="E6" s="1145"/>
      <c r="F6" s="1145" t="s">
        <v>135</v>
      </c>
      <c r="G6" s="1145"/>
      <c r="H6" s="1145" t="s">
        <v>136</v>
      </c>
      <c r="I6" s="1145"/>
      <c r="J6" s="1155"/>
      <c r="K6" s="1155"/>
      <c r="L6" s="1145" t="s">
        <v>133</v>
      </c>
      <c r="M6" s="1145"/>
      <c r="N6" s="1145" t="s">
        <v>134</v>
      </c>
      <c r="O6" s="1145"/>
      <c r="P6" s="1145" t="s">
        <v>135</v>
      </c>
      <c r="Q6" s="1145"/>
      <c r="R6" s="1145" t="s">
        <v>136</v>
      </c>
      <c r="S6" s="1145"/>
      <c r="T6" s="1155"/>
      <c r="U6" s="1155"/>
      <c r="V6" s="1145" t="s">
        <v>133</v>
      </c>
      <c r="W6" s="1145"/>
      <c r="X6" s="1145" t="s">
        <v>134</v>
      </c>
      <c r="Y6" s="1145"/>
      <c r="Z6" s="1145" t="s">
        <v>135</v>
      </c>
      <c r="AA6" s="1145"/>
      <c r="AB6" s="1145" t="s">
        <v>136</v>
      </c>
      <c r="AC6" s="1145"/>
      <c r="AD6" s="1155"/>
      <c r="AE6" s="1155"/>
      <c r="AF6" s="1157"/>
      <c r="AG6" s="1157"/>
    </row>
    <row r="7" spans="1:35">
      <c r="A7" s="1156"/>
      <c r="B7" s="690" t="s">
        <v>31</v>
      </c>
      <c r="C7" s="690" t="s">
        <v>32</v>
      </c>
      <c r="D7" s="690" t="s">
        <v>31</v>
      </c>
      <c r="E7" s="690" t="s">
        <v>32</v>
      </c>
      <c r="F7" s="690" t="s">
        <v>31</v>
      </c>
      <c r="G7" s="690" t="s">
        <v>32</v>
      </c>
      <c r="H7" s="690" t="s">
        <v>31</v>
      </c>
      <c r="I7" s="690" t="s">
        <v>32</v>
      </c>
      <c r="J7" s="690" t="s">
        <v>31</v>
      </c>
      <c r="K7" s="690" t="s">
        <v>32</v>
      </c>
      <c r="L7" s="690" t="s">
        <v>31</v>
      </c>
      <c r="M7" s="690" t="s">
        <v>32</v>
      </c>
      <c r="N7" s="690" t="s">
        <v>31</v>
      </c>
      <c r="O7" s="690" t="s">
        <v>32</v>
      </c>
      <c r="P7" s="690" t="s">
        <v>31</v>
      </c>
      <c r="Q7" s="690" t="s">
        <v>32</v>
      </c>
      <c r="R7" s="690" t="s">
        <v>31</v>
      </c>
      <c r="S7" s="690" t="s">
        <v>32</v>
      </c>
      <c r="T7" s="690" t="s">
        <v>31</v>
      </c>
      <c r="U7" s="690" t="s">
        <v>32</v>
      </c>
      <c r="V7" s="690" t="s">
        <v>31</v>
      </c>
      <c r="W7" s="690" t="s">
        <v>32</v>
      </c>
      <c r="X7" s="690" t="s">
        <v>31</v>
      </c>
      <c r="Y7" s="690" t="s">
        <v>32</v>
      </c>
      <c r="Z7" s="690" t="s">
        <v>31</v>
      </c>
      <c r="AA7" s="690" t="s">
        <v>32</v>
      </c>
      <c r="AB7" s="690" t="s">
        <v>31</v>
      </c>
      <c r="AC7" s="690" t="s">
        <v>32</v>
      </c>
      <c r="AD7" s="690" t="s">
        <v>31</v>
      </c>
      <c r="AE7" s="690" t="s">
        <v>32</v>
      </c>
      <c r="AF7" s="690" t="s">
        <v>31</v>
      </c>
      <c r="AG7" s="690" t="s">
        <v>32</v>
      </c>
    </row>
    <row r="8" spans="1:35">
      <c r="A8" s="1156"/>
      <c r="B8" s="691" t="s">
        <v>29</v>
      </c>
      <c r="C8" s="691" t="s">
        <v>30</v>
      </c>
      <c r="D8" s="691" t="s">
        <v>29</v>
      </c>
      <c r="E8" s="691" t="s">
        <v>30</v>
      </c>
      <c r="F8" s="691" t="s">
        <v>29</v>
      </c>
      <c r="G8" s="691" t="s">
        <v>30</v>
      </c>
      <c r="H8" s="691" t="s">
        <v>29</v>
      </c>
      <c r="I8" s="691" t="s">
        <v>30</v>
      </c>
      <c r="J8" s="691" t="s">
        <v>29</v>
      </c>
      <c r="K8" s="691" t="s">
        <v>30</v>
      </c>
      <c r="L8" s="691" t="s">
        <v>29</v>
      </c>
      <c r="M8" s="691" t="s">
        <v>30</v>
      </c>
      <c r="N8" s="691" t="s">
        <v>29</v>
      </c>
      <c r="O8" s="691" t="s">
        <v>30</v>
      </c>
      <c r="P8" s="691" t="s">
        <v>29</v>
      </c>
      <c r="Q8" s="691" t="s">
        <v>30</v>
      </c>
      <c r="R8" s="691" t="s">
        <v>29</v>
      </c>
      <c r="S8" s="691" t="s">
        <v>30</v>
      </c>
      <c r="T8" s="691" t="s">
        <v>29</v>
      </c>
      <c r="U8" s="691" t="s">
        <v>30</v>
      </c>
      <c r="V8" s="691" t="s">
        <v>29</v>
      </c>
      <c r="W8" s="691" t="s">
        <v>30</v>
      </c>
      <c r="X8" s="691" t="s">
        <v>29</v>
      </c>
      <c r="Y8" s="691" t="s">
        <v>30</v>
      </c>
      <c r="Z8" s="691" t="s">
        <v>29</v>
      </c>
      <c r="AA8" s="691" t="s">
        <v>30</v>
      </c>
      <c r="AB8" s="691" t="s">
        <v>29</v>
      </c>
      <c r="AC8" s="691" t="s">
        <v>30</v>
      </c>
      <c r="AD8" s="691" t="s">
        <v>29</v>
      </c>
      <c r="AE8" s="691" t="s">
        <v>30</v>
      </c>
      <c r="AF8" s="691" t="s">
        <v>29</v>
      </c>
      <c r="AG8" s="691" t="s">
        <v>30</v>
      </c>
    </row>
    <row r="9" spans="1:35" ht="18">
      <c r="A9" s="359" t="s">
        <v>420</v>
      </c>
      <c r="B9" s="360">
        <v>59.333080000000002</v>
      </c>
      <c r="C9" s="361">
        <v>4.3620539884410634E-4</v>
      </c>
      <c r="D9" s="360">
        <v>3791.7202399999996</v>
      </c>
      <c r="E9" s="361">
        <v>3.6994395248981272E-2</v>
      </c>
      <c r="F9" s="360">
        <v>1093.33419</v>
      </c>
      <c r="G9" s="361">
        <v>7.3549457328122049E-3</v>
      </c>
      <c r="H9" s="360">
        <v>5043.4770799999997</v>
      </c>
      <c r="I9" s="361">
        <v>4.9919429481660227E-2</v>
      </c>
      <c r="J9" s="360">
        <v>9987.8645899999992</v>
      </c>
      <c r="K9" s="361">
        <v>2.045852214473334E-2</v>
      </c>
      <c r="L9" s="360">
        <v>1328.4835799999998</v>
      </c>
      <c r="M9" s="361">
        <v>1.9300332395961203E-4</v>
      </c>
      <c r="N9" s="360">
        <v>29521.262340000001</v>
      </c>
      <c r="O9" s="361">
        <v>9.928280284008344E-3</v>
      </c>
      <c r="P9" s="360">
        <v>4404.0051299999986</v>
      </c>
      <c r="Q9" s="361">
        <v>1.3162611509711178E-3</v>
      </c>
      <c r="R9" s="360">
        <v>33507.892490000006</v>
      </c>
      <c r="S9" s="361">
        <v>6.1294196020425214E-3</v>
      </c>
      <c r="T9" s="360">
        <v>68761.643540000005</v>
      </c>
      <c r="U9" s="361">
        <v>3.6831509342653405E-3</v>
      </c>
      <c r="V9" s="360">
        <v>216.31922</v>
      </c>
      <c r="W9" s="361">
        <v>2.7882719286498114E-4</v>
      </c>
      <c r="X9" s="360">
        <v>8424.2957799999986</v>
      </c>
      <c r="Y9" s="361">
        <v>3.6392945013203136E-2</v>
      </c>
      <c r="Z9" s="360">
        <v>235.75688000000002</v>
      </c>
      <c r="AA9" s="361">
        <v>6.7223591275734343E-4</v>
      </c>
      <c r="AB9" s="360">
        <v>11116.07928</v>
      </c>
      <c r="AC9" s="361">
        <v>1.8240506723113281E-2</v>
      </c>
      <c r="AD9" s="360">
        <v>19992.451159999997</v>
      </c>
      <c r="AE9" s="361">
        <v>1.0161747191904774E-2</v>
      </c>
      <c r="AF9" s="360">
        <v>98741.959289999999</v>
      </c>
      <c r="AG9" s="361">
        <v>4.6742049467707473E-3</v>
      </c>
    </row>
    <row r="10" spans="1:35" ht="18">
      <c r="A10" s="359" t="s">
        <v>421</v>
      </c>
      <c r="B10" s="362">
        <v>308.03627999994035</v>
      </c>
      <c r="C10" s="363">
        <v>2.264623518209889E-3</v>
      </c>
      <c r="D10" s="362">
        <v>665.4196600000239</v>
      </c>
      <c r="E10" s="363">
        <v>6.4922505750275557E-3</v>
      </c>
      <c r="F10" s="362">
        <v>888.50272999999981</v>
      </c>
      <c r="G10" s="363">
        <v>5.9770282703822649E-3</v>
      </c>
      <c r="H10" s="362">
        <v>263.85489000000001</v>
      </c>
      <c r="I10" s="363">
        <v>2.6115882685336239E-3</v>
      </c>
      <c r="J10" s="362">
        <v>2125.8135599999641</v>
      </c>
      <c r="K10" s="363">
        <v>4.35438460352952E-3</v>
      </c>
      <c r="L10" s="362">
        <v>6834.6583100014113</v>
      </c>
      <c r="M10" s="363">
        <v>9.9294548447370124E-4</v>
      </c>
      <c r="N10" s="362">
        <v>9204.7864700006103</v>
      </c>
      <c r="O10" s="363">
        <v>3.0956569192770438E-3</v>
      </c>
      <c r="P10" s="362">
        <v>7242.1727399994652</v>
      </c>
      <c r="Q10" s="363">
        <v>2.164527593609627E-3</v>
      </c>
      <c r="R10" s="362">
        <v>14218.908380000001</v>
      </c>
      <c r="S10" s="363">
        <v>2.6009888795610926E-3</v>
      </c>
      <c r="T10" s="362">
        <v>37500.525900001485</v>
      </c>
      <c r="U10" s="361">
        <v>2.0086794016737674E-3</v>
      </c>
      <c r="V10" s="362">
        <v>567.41516999999988</v>
      </c>
      <c r="W10" s="363">
        <v>7.3137643081417378E-4</v>
      </c>
      <c r="X10" s="362">
        <v>16.350169999999999</v>
      </c>
      <c r="Y10" s="363">
        <v>7.0632709641935625E-5</v>
      </c>
      <c r="Z10" s="362">
        <v>33.245899999999999</v>
      </c>
      <c r="AA10" s="363">
        <v>9.479718230042475E-5</v>
      </c>
      <c r="AB10" s="362">
        <v>280.48626999999999</v>
      </c>
      <c r="AC10" s="363">
        <v>4.6025325699871835E-4</v>
      </c>
      <c r="AD10" s="362">
        <v>897.49750999999992</v>
      </c>
      <c r="AE10" s="363">
        <v>4.5617932133460451E-4</v>
      </c>
      <c r="AF10" s="362">
        <v>40523.836970001452</v>
      </c>
      <c r="AG10" s="361">
        <v>1.9183001895982741E-3</v>
      </c>
    </row>
    <row r="11" spans="1:35" ht="27">
      <c r="A11" s="359" t="s">
        <v>422</v>
      </c>
      <c r="B11" s="362">
        <v>138581.10496999999</v>
      </c>
      <c r="C11" s="363">
        <v>1.0188216449524585</v>
      </c>
      <c r="D11" s="362">
        <v>98183.651759999993</v>
      </c>
      <c r="E11" s="363">
        <v>0.95794114288288734</v>
      </c>
      <c r="F11" s="362">
        <v>146769.01814000003</v>
      </c>
      <c r="G11" s="363">
        <v>0.98732681512304143</v>
      </c>
      <c r="H11" s="362">
        <v>95885.696489999988</v>
      </c>
      <c r="I11" s="363">
        <v>0.94905938667067968</v>
      </c>
      <c r="J11" s="362">
        <v>479419.47135999997</v>
      </c>
      <c r="K11" s="363">
        <v>0.98201310030324629</v>
      </c>
      <c r="L11" s="362">
        <v>6916614.23759</v>
      </c>
      <c r="M11" s="363">
        <v>1.00485211748063</v>
      </c>
      <c r="N11" s="362">
        <v>2936632.7219700003</v>
      </c>
      <c r="O11" s="363">
        <v>0.9876174134804464</v>
      </c>
      <c r="P11" s="362">
        <v>3335468.2886000001</v>
      </c>
      <c r="Q11" s="363">
        <v>0.99689877713205599</v>
      </c>
      <c r="R11" s="362">
        <v>5426313.3919699993</v>
      </c>
      <c r="S11" s="363">
        <v>0.99260649357439634</v>
      </c>
      <c r="T11" s="362">
        <v>18615028.640129998</v>
      </c>
      <c r="U11" s="363">
        <v>0.99709600581881142</v>
      </c>
      <c r="V11" s="362">
        <v>805942.25375000027</v>
      </c>
      <c r="W11" s="363">
        <v>1.0388287098316502</v>
      </c>
      <c r="X11" s="362">
        <v>224383.86446000001</v>
      </c>
      <c r="Y11" s="363">
        <v>0.96933795469641104</v>
      </c>
      <c r="Z11" s="362">
        <v>352385.67122000002</v>
      </c>
      <c r="AA11" s="363">
        <v>1.0047906272562896</v>
      </c>
      <c r="AB11" s="362">
        <v>600839.60637000005</v>
      </c>
      <c r="AC11" s="363">
        <v>0.98592485744710556</v>
      </c>
      <c r="AD11" s="362">
        <v>1983551.3958000005</v>
      </c>
      <c r="AE11" s="363">
        <v>1.0081979275556447</v>
      </c>
      <c r="AF11" s="362">
        <v>21077999.507290002</v>
      </c>
      <c r="AG11" s="363">
        <v>0.99778139175514724</v>
      </c>
    </row>
    <row r="12" spans="1:35" ht="18.75">
      <c r="A12" s="359" t="s">
        <v>423</v>
      </c>
      <c r="B12" s="364">
        <v>92459.452170000004</v>
      </c>
      <c r="C12" s="365">
        <v>0.67974411931290979</v>
      </c>
      <c r="D12" s="364">
        <v>43093.222889999997</v>
      </c>
      <c r="E12" s="365">
        <v>0.42044444717395796</v>
      </c>
      <c r="F12" s="364">
        <v>81150.056440000015</v>
      </c>
      <c r="G12" s="365">
        <v>0.54590286006774169</v>
      </c>
      <c r="H12" s="364">
        <v>54904.625829999997</v>
      </c>
      <c r="I12" s="365">
        <v>0.54343611636629574</v>
      </c>
      <c r="J12" s="364">
        <v>271607.35733000003</v>
      </c>
      <c r="K12" s="365">
        <v>0.556343659301483</v>
      </c>
      <c r="L12" s="364">
        <v>4948810.32</v>
      </c>
      <c r="M12" s="365">
        <v>0.71896774321112145</v>
      </c>
      <c r="N12" s="364">
        <v>1829844.7920400002</v>
      </c>
      <c r="O12" s="365">
        <v>0.61539414413828486</v>
      </c>
      <c r="P12" s="364">
        <v>2393680.7382</v>
      </c>
      <c r="Q12" s="365">
        <v>0.71541900395573044</v>
      </c>
      <c r="R12" s="364">
        <v>3284476.8593899999</v>
      </c>
      <c r="S12" s="365">
        <v>0.60081178935405255</v>
      </c>
      <c r="T12" s="364">
        <v>12456812.709629999</v>
      </c>
      <c r="U12" s="365">
        <v>0.66723712534230817</v>
      </c>
      <c r="V12" s="364">
        <v>664564.61195000017</v>
      </c>
      <c r="W12" s="365">
        <v>0.85659834215112296</v>
      </c>
      <c r="X12" s="364">
        <v>181072.17225</v>
      </c>
      <c r="Y12" s="365">
        <v>0.78223150993346269</v>
      </c>
      <c r="Z12" s="364">
        <v>312560.83004000003</v>
      </c>
      <c r="AA12" s="365">
        <v>0.89123428709326435</v>
      </c>
      <c r="AB12" s="364">
        <v>436371.72713999997</v>
      </c>
      <c r="AC12" s="365">
        <v>0.71604755797259168</v>
      </c>
      <c r="AD12" s="364">
        <v>1594569.3413800001</v>
      </c>
      <c r="AE12" s="365">
        <v>0.81048643797540543</v>
      </c>
      <c r="AF12" s="364">
        <v>14322989.40834</v>
      </c>
      <c r="AG12" s="365">
        <v>0.67801559161271374</v>
      </c>
    </row>
    <row r="13" spans="1:35" ht="19.5">
      <c r="A13" s="366" t="s">
        <v>424</v>
      </c>
      <c r="B13" s="364">
        <v>27169.06524</v>
      </c>
      <c r="C13" s="365">
        <v>0.19974174506423306</v>
      </c>
      <c r="D13" s="364">
        <v>18349.808519999999</v>
      </c>
      <c r="E13" s="365">
        <v>0.17903221391987614</v>
      </c>
      <c r="F13" s="364">
        <v>27470.372869999999</v>
      </c>
      <c r="G13" s="365">
        <v>0.18479537507097138</v>
      </c>
      <c r="H13" s="364">
        <v>16615.082240000003</v>
      </c>
      <c r="I13" s="365">
        <v>0.16445309715012432</v>
      </c>
      <c r="J13" s="364">
        <v>89604.328870000012</v>
      </c>
      <c r="K13" s="365">
        <v>0.18353994789699726</v>
      </c>
      <c r="L13" s="364">
        <v>1034392.2312699999</v>
      </c>
      <c r="M13" s="365">
        <v>0.15027746064660411</v>
      </c>
      <c r="N13" s="364">
        <v>570685.16223999998</v>
      </c>
      <c r="O13" s="365">
        <v>0.1919268281751767</v>
      </c>
      <c r="P13" s="364">
        <v>691597.5057000001</v>
      </c>
      <c r="Q13" s="365">
        <v>0.20670342154243504</v>
      </c>
      <c r="R13" s="364">
        <v>570344.27938000008</v>
      </c>
      <c r="S13" s="365">
        <v>0.10433002932034262</v>
      </c>
      <c r="T13" s="364">
        <v>2867019.1785900001</v>
      </c>
      <c r="U13" s="365">
        <v>0.15356910949979902</v>
      </c>
      <c r="V13" s="364">
        <v>0</v>
      </c>
      <c r="W13" s="365">
        <v>0</v>
      </c>
      <c r="X13" s="364">
        <v>0</v>
      </c>
      <c r="Y13" s="365">
        <v>0</v>
      </c>
      <c r="Z13" s="364">
        <v>0</v>
      </c>
      <c r="AA13" s="365">
        <v>0</v>
      </c>
      <c r="AB13" s="364">
        <v>0</v>
      </c>
      <c r="AC13" s="365">
        <v>0</v>
      </c>
      <c r="AD13" s="364">
        <v>0</v>
      </c>
      <c r="AE13" s="365">
        <v>0</v>
      </c>
      <c r="AF13" s="364">
        <v>2956623.50746</v>
      </c>
      <c r="AG13" s="365">
        <v>0.13995938832568622</v>
      </c>
      <c r="AH13" s="132"/>
      <c r="AI13" s="76"/>
    </row>
    <row r="14" spans="1:35" ht="19.5">
      <c r="A14" s="366" t="s">
        <v>425</v>
      </c>
      <c r="B14" s="364">
        <v>47039.384539999999</v>
      </c>
      <c r="C14" s="365">
        <v>0.34582451298081929</v>
      </c>
      <c r="D14" s="364">
        <v>14843.777030000001</v>
      </c>
      <c r="E14" s="365">
        <v>0.14482517687949717</v>
      </c>
      <c r="F14" s="364">
        <v>45863.649930000007</v>
      </c>
      <c r="G14" s="365">
        <v>0.30852840735168663</v>
      </c>
      <c r="H14" s="364">
        <v>24198.03918</v>
      </c>
      <c r="I14" s="365">
        <v>0.23950784176865167</v>
      </c>
      <c r="J14" s="364">
        <v>131944.85068</v>
      </c>
      <c r="K14" s="365">
        <v>0.27026764582120893</v>
      </c>
      <c r="L14" s="364">
        <v>3658288.4066900001</v>
      </c>
      <c r="M14" s="365">
        <v>0.53147952532020237</v>
      </c>
      <c r="N14" s="364">
        <v>1151220.3279800003</v>
      </c>
      <c r="O14" s="365">
        <v>0.38716630587123652</v>
      </c>
      <c r="P14" s="364">
        <v>1616861.2306300001</v>
      </c>
      <c r="Q14" s="365">
        <v>0.48324458341165066</v>
      </c>
      <c r="R14" s="364">
        <v>2482541.6047799997</v>
      </c>
      <c r="S14" s="365">
        <v>0.45411806128260096</v>
      </c>
      <c r="T14" s="364">
        <v>8908911.5700800009</v>
      </c>
      <c r="U14" s="365">
        <v>0.47719723211007253</v>
      </c>
      <c r="V14" s="364">
        <v>514517.12748000014</v>
      </c>
      <c r="W14" s="365">
        <v>0.66319287919123449</v>
      </c>
      <c r="X14" s="364">
        <v>135591.99056000001</v>
      </c>
      <c r="Y14" s="365">
        <v>0.58575719390052561</v>
      </c>
      <c r="Z14" s="364">
        <v>285324.98744</v>
      </c>
      <c r="AA14" s="365">
        <v>0.81357415047317361</v>
      </c>
      <c r="AB14" s="364">
        <v>384068.04454999999</v>
      </c>
      <c r="AC14" s="365">
        <v>0.63022182302636898</v>
      </c>
      <c r="AD14" s="364">
        <v>1319502.1500300001</v>
      </c>
      <c r="AE14" s="365">
        <v>0.67067550449275004</v>
      </c>
      <c r="AF14" s="364">
        <v>10360358.57079</v>
      </c>
      <c r="AG14" s="365">
        <v>0.49043425540786967</v>
      </c>
      <c r="AH14" s="132"/>
      <c r="AI14" s="76"/>
    </row>
    <row r="15" spans="1:35" ht="19.5">
      <c r="A15" s="366" t="s">
        <v>426</v>
      </c>
      <c r="B15" s="364">
        <v>0</v>
      </c>
      <c r="C15" s="365">
        <v>0</v>
      </c>
      <c r="D15" s="364">
        <v>0</v>
      </c>
      <c r="E15" s="365">
        <v>0</v>
      </c>
      <c r="F15" s="364">
        <v>150.71005</v>
      </c>
      <c r="G15" s="365">
        <v>1.0138384487358015E-3</v>
      </c>
      <c r="H15" s="364">
        <v>0</v>
      </c>
      <c r="I15" s="365">
        <v>0</v>
      </c>
      <c r="J15" s="364">
        <v>150.71005</v>
      </c>
      <c r="K15" s="365">
        <v>3.0870511585088167E-4</v>
      </c>
      <c r="L15" s="364">
        <v>0</v>
      </c>
      <c r="M15" s="365">
        <v>0</v>
      </c>
      <c r="N15" s="364">
        <v>0</v>
      </c>
      <c r="O15" s="365">
        <v>0</v>
      </c>
      <c r="P15" s="364">
        <v>0</v>
      </c>
      <c r="Q15" s="365">
        <v>0</v>
      </c>
      <c r="R15" s="364">
        <v>0</v>
      </c>
      <c r="S15" s="365">
        <v>0</v>
      </c>
      <c r="T15" s="364">
        <v>0</v>
      </c>
      <c r="U15" s="365">
        <v>0</v>
      </c>
      <c r="V15" s="364">
        <v>0</v>
      </c>
      <c r="W15" s="365">
        <v>0</v>
      </c>
      <c r="X15" s="364">
        <v>0</v>
      </c>
      <c r="Y15" s="365">
        <v>0</v>
      </c>
      <c r="Z15" s="364">
        <v>166.99364000000003</v>
      </c>
      <c r="AA15" s="365">
        <v>4.761647762307985E-4</v>
      </c>
      <c r="AB15" s="364">
        <v>0</v>
      </c>
      <c r="AC15" s="365">
        <v>0</v>
      </c>
      <c r="AD15" s="364">
        <v>166.99364000000003</v>
      </c>
      <c r="AE15" s="365">
        <v>8.4879394665279094E-5</v>
      </c>
      <c r="AF15" s="364">
        <v>317.70369000000005</v>
      </c>
      <c r="AG15" s="365">
        <v>1.5039322392255925E-5</v>
      </c>
      <c r="AI15" s="76"/>
    </row>
    <row r="16" spans="1:35" ht="19.5">
      <c r="A16" s="366" t="s">
        <v>427</v>
      </c>
      <c r="B16" s="364">
        <v>478.57167000000004</v>
      </c>
      <c r="C16" s="365">
        <v>3.5183669242830483E-3</v>
      </c>
      <c r="D16" s="364">
        <v>2219.2256399999997</v>
      </c>
      <c r="E16" s="365">
        <v>2.1652153976642913E-2</v>
      </c>
      <c r="F16" s="364">
        <v>3503.1418699999999</v>
      </c>
      <c r="G16" s="365">
        <v>2.356591295127455E-2</v>
      </c>
      <c r="H16" s="364">
        <v>237.73223000000002</v>
      </c>
      <c r="I16" s="365">
        <v>2.3530308758739973E-3</v>
      </c>
      <c r="J16" s="364">
        <v>6438.671409999999</v>
      </c>
      <c r="K16" s="365">
        <v>1.3188575038955994E-2</v>
      </c>
      <c r="L16" s="364">
        <v>17870.823039999999</v>
      </c>
      <c r="M16" s="365">
        <v>2.5962897099669224E-3</v>
      </c>
      <c r="N16" s="364">
        <v>41777.465490000002</v>
      </c>
      <c r="O16" s="365">
        <v>1.40501575496045E-2</v>
      </c>
      <c r="P16" s="364">
        <v>17083.16042</v>
      </c>
      <c r="Q16" s="365">
        <v>5.1057843333287512E-3</v>
      </c>
      <c r="R16" s="364">
        <v>5943.8340599999992</v>
      </c>
      <c r="S16" s="365">
        <v>1.0872737821253518E-3</v>
      </c>
      <c r="T16" s="364">
        <v>82675.283009999999</v>
      </c>
      <c r="U16" s="365">
        <v>4.4284215760752735E-3</v>
      </c>
      <c r="V16" s="364">
        <v>8179.046800000001</v>
      </c>
      <c r="W16" s="365">
        <v>1.0542478192900783E-2</v>
      </c>
      <c r="X16" s="364">
        <v>11339.072269999999</v>
      </c>
      <c r="Y16" s="365">
        <v>4.8984775036335026E-2</v>
      </c>
      <c r="Z16" s="364">
        <v>13876.427300000001</v>
      </c>
      <c r="AA16" s="365">
        <v>3.9567170942482854E-2</v>
      </c>
      <c r="AB16" s="364">
        <v>16079.36578</v>
      </c>
      <c r="AC16" s="365">
        <v>2.6384822582291592E-2</v>
      </c>
      <c r="AD16" s="364">
        <v>49473.912150000004</v>
      </c>
      <c r="AE16" s="365">
        <v>2.5146560761327177E-2</v>
      </c>
      <c r="AF16" s="364">
        <v>138587.86657000001</v>
      </c>
      <c r="AG16" s="365">
        <v>6.5604135885270242E-3</v>
      </c>
      <c r="AI16" s="76"/>
    </row>
    <row r="17" spans="1:35" ht="19.5">
      <c r="A17" s="367" t="s">
        <v>428</v>
      </c>
      <c r="B17" s="364">
        <v>0</v>
      </c>
      <c r="C17" s="365">
        <v>0</v>
      </c>
      <c r="D17" s="364">
        <v>844.16751999999997</v>
      </c>
      <c r="E17" s="365">
        <v>8.2362265448234408E-3</v>
      </c>
      <c r="F17" s="364">
        <v>714.27185000000009</v>
      </c>
      <c r="G17" s="365">
        <v>4.8049633344269425E-3</v>
      </c>
      <c r="H17" s="364">
        <v>0</v>
      </c>
      <c r="I17" s="365">
        <v>0</v>
      </c>
      <c r="J17" s="364">
        <v>1558.4393700000001</v>
      </c>
      <c r="K17" s="365">
        <v>3.1922105145769982E-3</v>
      </c>
      <c r="L17" s="364">
        <v>3506.0214000000001</v>
      </c>
      <c r="M17" s="365">
        <v>5.0935803367139283E-4</v>
      </c>
      <c r="N17" s="364">
        <v>10247.9022</v>
      </c>
      <c r="O17" s="365">
        <v>3.4464666243911621E-3</v>
      </c>
      <c r="P17" s="364">
        <v>7783.6086800000003</v>
      </c>
      <c r="Q17" s="365">
        <v>2.3263509958367343E-3</v>
      </c>
      <c r="R17" s="364">
        <v>6609.3268599999992</v>
      </c>
      <c r="S17" s="365">
        <v>1.2090088215509294E-3</v>
      </c>
      <c r="T17" s="364">
        <v>28146.85914</v>
      </c>
      <c r="U17" s="365">
        <v>1.5076592879549129E-3</v>
      </c>
      <c r="V17" s="364">
        <v>0</v>
      </c>
      <c r="W17" s="365">
        <v>0</v>
      </c>
      <c r="X17" s="364">
        <v>0</v>
      </c>
      <c r="Y17" s="365">
        <v>0</v>
      </c>
      <c r="Z17" s="364">
        <v>0</v>
      </c>
      <c r="AA17" s="365">
        <v>0</v>
      </c>
      <c r="AB17" s="364">
        <v>0</v>
      </c>
      <c r="AC17" s="365">
        <v>0</v>
      </c>
      <c r="AD17" s="364">
        <v>0</v>
      </c>
      <c r="AE17" s="365">
        <v>0</v>
      </c>
      <c r="AF17" s="364">
        <v>29705.298510000001</v>
      </c>
      <c r="AG17" s="365">
        <v>1.4061768091207553E-3</v>
      </c>
      <c r="AH17" s="132"/>
      <c r="AI17" s="76"/>
    </row>
    <row r="18" spans="1:35" ht="19.5">
      <c r="A18" s="367" t="s">
        <v>429</v>
      </c>
      <c r="B18" s="364">
        <v>367.00394</v>
      </c>
      <c r="C18" s="365">
        <v>2.6981424194573831E-3</v>
      </c>
      <c r="D18" s="364">
        <v>516.22637999999995</v>
      </c>
      <c r="E18" s="365">
        <v>5.0366275808551748E-3</v>
      </c>
      <c r="F18" s="364">
        <v>928.76379000000009</v>
      </c>
      <c r="G18" s="365">
        <v>6.2478676113211021E-3</v>
      </c>
      <c r="H18" s="364">
        <v>2191.6176299999997</v>
      </c>
      <c r="I18" s="365">
        <v>2.1692237318851525E-2</v>
      </c>
      <c r="J18" s="364">
        <v>4003.6117399999998</v>
      </c>
      <c r="K18" s="365">
        <v>8.2007498903931761E-3</v>
      </c>
      <c r="L18" s="364">
        <v>2766.88589</v>
      </c>
      <c r="M18" s="365">
        <v>4.0197574273891253E-4</v>
      </c>
      <c r="N18" s="364">
        <v>5792.4453300000005</v>
      </c>
      <c r="O18" s="365">
        <v>1.9480542567488057E-3</v>
      </c>
      <c r="P18" s="364">
        <v>8340.9887400000007</v>
      </c>
      <c r="Q18" s="365">
        <v>2.4929397480401064E-3</v>
      </c>
      <c r="R18" s="364">
        <v>5063.2806600000004</v>
      </c>
      <c r="S18" s="365">
        <v>9.2619885709937675E-4</v>
      </c>
      <c r="T18" s="364">
        <v>21963.600620000001</v>
      </c>
      <c r="U18" s="365">
        <v>1.1764590253914662E-3</v>
      </c>
      <c r="V18" s="364">
        <v>0</v>
      </c>
      <c r="W18" s="365">
        <v>0</v>
      </c>
      <c r="X18" s="364">
        <v>0</v>
      </c>
      <c r="Y18" s="365">
        <v>0</v>
      </c>
      <c r="Z18" s="364">
        <v>0</v>
      </c>
      <c r="AA18" s="365">
        <v>0</v>
      </c>
      <c r="AB18" s="364">
        <v>0</v>
      </c>
      <c r="AC18" s="365">
        <v>0</v>
      </c>
      <c r="AD18" s="364">
        <v>0</v>
      </c>
      <c r="AE18" s="365">
        <v>0</v>
      </c>
      <c r="AF18" s="364">
        <v>25967.212360000001</v>
      </c>
      <c r="AG18" s="365">
        <v>1.2292248740019759E-3</v>
      </c>
    </row>
    <row r="19" spans="1:35" ht="19.5">
      <c r="A19" s="368" t="s">
        <v>430</v>
      </c>
      <c r="B19" s="364">
        <v>0</v>
      </c>
      <c r="C19" s="365">
        <v>0</v>
      </c>
      <c r="D19" s="364">
        <v>0</v>
      </c>
      <c r="E19" s="365">
        <v>0</v>
      </c>
      <c r="F19" s="364">
        <v>0</v>
      </c>
      <c r="G19" s="365">
        <v>0</v>
      </c>
      <c r="H19" s="364">
        <v>0</v>
      </c>
      <c r="I19" s="365">
        <v>0</v>
      </c>
      <c r="J19" s="364">
        <v>0</v>
      </c>
      <c r="K19" s="365">
        <v>0</v>
      </c>
      <c r="L19" s="364">
        <v>0</v>
      </c>
      <c r="M19" s="365">
        <v>0</v>
      </c>
      <c r="N19" s="364">
        <v>0</v>
      </c>
      <c r="O19" s="365">
        <v>0</v>
      </c>
      <c r="P19" s="364">
        <v>0</v>
      </c>
      <c r="Q19" s="365">
        <v>0</v>
      </c>
      <c r="R19" s="364">
        <v>0</v>
      </c>
      <c r="S19" s="365">
        <v>0</v>
      </c>
      <c r="T19" s="364">
        <v>0</v>
      </c>
      <c r="U19" s="365">
        <v>0</v>
      </c>
      <c r="V19" s="364">
        <v>0</v>
      </c>
      <c r="W19" s="365">
        <v>0</v>
      </c>
      <c r="X19" s="364">
        <v>0</v>
      </c>
      <c r="Y19" s="365">
        <v>0</v>
      </c>
      <c r="Z19" s="364">
        <v>0</v>
      </c>
      <c r="AA19" s="365">
        <v>0</v>
      </c>
      <c r="AB19" s="364">
        <v>0</v>
      </c>
      <c r="AC19" s="365">
        <v>0</v>
      </c>
      <c r="AD19" s="364">
        <v>0</v>
      </c>
      <c r="AE19" s="365">
        <v>0</v>
      </c>
      <c r="AF19" s="364">
        <v>0</v>
      </c>
      <c r="AG19" s="365">
        <v>0</v>
      </c>
    </row>
    <row r="20" spans="1:35" ht="17.25" customHeight="1">
      <c r="A20" s="359" t="s">
        <v>431</v>
      </c>
      <c r="B20" s="364">
        <v>17405.426780000002</v>
      </c>
      <c r="C20" s="365">
        <v>0.12796135192411703</v>
      </c>
      <c r="D20" s="364">
        <v>6320.0177999999996</v>
      </c>
      <c r="E20" s="365">
        <v>6.1662048272263119E-2</v>
      </c>
      <c r="F20" s="364">
        <v>2519.14608</v>
      </c>
      <c r="G20" s="365">
        <v>1.6946495299325265E-2</v>
      </c>
      <c r="H20" s="364">
        <v>11662.154550000001</v>
      </c>
      <c r="I20" s="365">
        <v>0.11542990925279431</v>
      </c>
      <c r="J20" s="364">
        <v>37906.745210000001</v>
      </c>
      <c r="K20" s="365">
        <v>7.7645825023499801E-2</v>
      </c>
      <c r="L20" s="364">
        <v>231985.95170999999</v>
      </c>
      <c r="M20" s="365">
        <v>3.3703133757937792E-2</v>
      </c>
      <c r="N20" s="364">
        <v>50121.488799999999</v>
      </c>
      <c r="O20" s="365">
        <v>1.6856331661127232E-2</v>
      </c>
      <c r="P20" s="364">
        <v>52014.244030000002</v>
      </c>
      <c r="Q20" s="365">
        <v>1.5545923924439299E-2</v>
      </c>
      <c r="R20" s="364">
        <v>213974.53364999997</v>
      </c>
      <c r="S20" s="365">
        <v>3.9141217290333277E-2</v>
      </c>
      <c r="T20" s="364">
        <v>548096.21818999993</v>
      </c>
      <c r="U20" s="365">
        <v>2.9358243843015011E-2</v>
      </c>
      <c r="V20" s="364">
        <v>141868.43767000001</v>
      </c>
      <c r="W20" s="365">
        <v>0.18286298476698765</v>
      </c>
      <c r="X20" s="364">
        <v>34141.109420000001</v>
      </c>
      <c r="Y20" s="365">
        <v>0.14748954099660208</v>
      </c>
      <c r="Z20" s="364">
        <v>13192.42166</v>
      </c>
      <c r="AA20" s="365">
        <v>3.7616800901377076E-2</v>
      </c>
      <c r="AB20" s="364">
        <v>36224.316810000004</v>
      </c>
      <c r="AC20" s="365">
        <v>5.9440912363931127E-2</v>
      </c>
      <c r="AD20" s="364">
        <v>225426.28555999999</v>
      </c>
      <c r="AE20" s="365">
        <v>0.11457949332666291</v>
      </c>
      <c r="AF20" s="364">
        <v>811429.24895999988</v>
      </c>
      <c r="AG20" s="365">
        <v>3.8411093285115876E-2</v>
      </c>
    </row>
    <row r="21" spans="1:35" ht="19.5">
      <c r="A21" s="366" t="s">
        <v>432</v>
      </c>
      <c r="B21" s="364">
        <v>46121.652799999996</v>
      </c>
      <c r="C21" s="365">
        <v>0.33907752563954868</v>
      </c>
      <c r="D21" s="364">
        <v>55090.428869999996</v>
      </c>
      <c r="E21" s="365">
        <v>0.53749669570892944</v>
      </c>
      <c r="F21" s="364">
        <v>65618.9617</v>
      </c>
      <c r="G21" s="365">
        <v>0.44142395505529974</v>
      </c>
      <c r="H21" s="364">
        <v>40981.070659999998</v>
      </c>
      <c r="I21" s="365">
        <v>0.40562327030438389</v>
      </c>
      <c r="J21" s="364">
        <v>207812.11402999997</v>
      </c>
      <c r="K21" s="365">
        <v>0.42566944100176324</v>
      </c>
      <c r="L21" s="364">
        <v>1967803.9175900002</v>
      </c>
      <c r="M21" s="365">
        <v>0.28588437426950852</v>
      </c>
      <c r="N21" s="364">
        <v>1106787.9299299999</v>
      </c>
      <c r="O21" s="365">
        <v>0.37222326934216138</v>
      </c>
      <c r="P21" s="364">
        <v>941787.55040000007</v>
      </c>
      <c r="Q21" s="365">
        <v>0.2814797731763255</v>
      </c>
      <c r="R21" s="364">
        <v>2141836.5325799999</v>
      </c>
      <c r="S21" s="365">
        <v>0.3917947042203439</v>
      </c>
      <c r="T21" s="364">
        <v>6158215.9305000007</v>
      </c>
      <c r="U21" s="365">
        <v>0.32985888047650319</v>
      </c>
      <c r="V21" s="364">
        <v>141377.64180000001</v>
      </c>
      <c r="W21" s="365">
        <v>0.18223036768052706</v>
      </c>
      <c r="X21" s="364">
        <v>43311.692210000001</v>
      </c>
      <c r="Y21" s="365">
        <v>0.18710644476294835</v>
      </c>
      <c r="Z21" s="364">
        <v>39824.841180000003</v>
      </c>
      <c r="AA21" s="365">
        <v>0.11355634016302529</v>
      </c>
      <c r="AB21" s="364">
        <v>164467.87922999999</v>
      </c>
      <c r="AC21" s="365">
        <v>0.26987729947451389</v>
      </c>
      <c r="AD21" s="364">
        <v>388982.05442000006</v>
      </c>
      <c r="AE21" s="365">
        <v>0.1977114895802394</v>
      </c>
      <c r="AF21" s="364">
        <v>6755010.0989500005</v>
      </c>
      <c r="AG21" s="365">
        <v>0.3197658001424335</v>
      </c>
    </row>
    <row r="22" spans="1:35" ht="19.5">
      <c r="A22" s="366" t="s">
        <v>433</v>
      </c>
      <c r="B22" s="364">
        <v>17364.766349999998</v>
      </c>
      <c r="C22" s="365">
        <v>0.12766242425871815</v>
      </c>
      <c r="D22" s="364">
        <v>18263.996729999999</v>
      </c>
      <c r="E22" s="365">
        <v>0.17819498040175075</v>
      </c>
      <c r="F22" s="364">
        <v>18252.214699999997</v>
      </c>
      <c r="G22" s="365">
        <v>0.12278409460710012</v>
      </c>
      <c r="H22" s="364">
        <v>11069.809539999997</v>
      </c>
      <c r="I22" s="365">
        <v>0.10956698482853808</v>
      </c>
      <c r="J22" s="364">
        <v>64950.787319999989</v>
      </c>
      <c r="K22" s="365">
        <v>0.13304116297636803</v>
      </c>
      <c r="L22" s="364">
        <v>627595.40094999992</v>
      </c>
      <c r="M22" s="365">
        <v>9.1177640663887963E-2</v>
      </c>
      <c r="N22" s="364">
        <v>404283.20338999986</v>
      </c>
      <c r="O22" s="365">
        <v>0.13596427250111523</v>
      </c>
      <c r="P22" s="364">
        <v>439956.28819000011</v>
      </c>
      <c r="Q22" s="365">
        <v>0.13149334598298945</v>
      </c>
      <c r="R22" s="364">
        <v>413590.51234999998</v>
      </c>
      <c r="S22" s="365">
        <v>7.5655900900764128E-2</v>
      </c>
      <c r="T22" s="364">
        <v>1885425.4048799998</v>
      </c>
      <c r="U22" s="365">
        <v>0.10099098834703885</v>
      </c>
      <c r="V22" s="364">
        <v>0</v>
      </c>
      <c r="W22" s="365">
        <v>0</v>
      </c>
      <c r="X22" s="364">
        <v>0</v>
      </c>
      <c r="Y22" s="365">
        <v>0</v>
      </c>
      <c r="Z22" s="364">
        <v>0</v>
      </c>
      <c r="AA22" s="365">
        <v>0</v>
      </c>
      <c r="AB22" s="364">
        <v>0</v>
      </c>
      <c r="AC22" s="365">
        <v>0</v>
      </c>
      <c r="AD22" s="364">
        <v>0</v>
      </c>
      <c r="AE22" s="365">
        <v>0</v>
      </c>
      <c r="AF22" s="364">
        <v>1950376.1921999997</v>
      </c>
      <c r="AG22" s="365">
        <v>9.232608013043947E-2</v>
      </c>
    </row>
    <row r="23" spans="1:35" ht="19.5">
      <c r="A23" s="366" t="s">
        <v>434</v>
      </c>
      <c r="B23" s="364">
        <v>10699.307560000001</v>
      </c>
      <c r="C23" s="365">
        <v>7.8659252504093197E-2</v>
      </c>
      <c r="D23" s="364">
        <v>13507.185599999999</v>
      </c>
      <c r="E23" s="365">
        <v>0.13178455454502316</v>
      </c>
      <c r="F23" s="364">
        <v>11702.659810000001</v>
      </c>
      <c r="G23" s="365">
        <v>7.8724719870063145E-2</v>
      </c>
      <c r="H23" s="364">
        <v>13158.661559999999</v>
      </c>
      <c r="I23" s="365">
        <v>0.13024206661358578</v>
      </c>
      <c r="J23" s="364">
        <v>49067.814529999996</v>
      </c>
      <c r="K23" s="365">
        <v>0.10050746694751429</v>
      </c>
      <c r="L23" s="364">
        <v>714354.07968000008</v>
      </c>
      <c r="M23" s="365">
        <v>0.10378202180139071</v>
      </c>
      <c r="N23" s="364">
        <v>285216.81261000002</v>
      </c>
      <c r="O23" s="365">
        <v>9.5921116945826557E-2</v>
      </c>
      <c r="P23" s="364">
        <v>165446.80620000002</v>
      </c>
      <c r="Q23" s="365">
        <v>4.9448444569206836E-2</v>
      </c>
      <c r="R23" s="364">
        <v>903139.27275999996</v>
      </c>
      <c r="S23" s="365">
        <v>0.16520643796029949</v>
      </c>
      <c r="T23" s="364">
        <v>2068156.9712499999</v>
      </c>
      <c r="U23" s="365">
        <v>0.11077882797312226</v>
      </c>
      <c r="V23" s="364">
        <v>77328.475909999994</v>
      </c>
      <c r="W23" s="365">
        <v>9.9673444950997031E-2</v>
      </c>
      <c r="X23" s="364">
        <v>27131.079570000002</v>
      </c>
      <c r="Y23" s="365">
        <v>0.11720622265946236</v>
      </c>
      <c r="Z23" s="364">
        <v>30104.504209999996</v>
      </c>
      <c r="AA23" s="365">
        <v>8.5839823065679499E-2</v>
      </c>
      <c r="AB23" s="364">
        <v>109418.51560999999</v>
      </c>
      <c r="AC23" s="365">
        <v>0.17954614386460913</v>
      </c>
      <c r="AD23" s="364">
        <v>243982.57529999997</v>
      </c>
      <c r="AE23" s="365">
        <v>0.12401126953301858</v>
      </c>
      <c r="AF23" s="364">
        <v>2361207.3610800002</v>
      </c>
      <c r="AG23" s="365">
        <v>0.11177383157951348</v>
      </c>
    </row>
    <row r="24" spans="1:35" ht="19.5">
      <c r="A24" s="366" t="s">
        <v>426</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row>
    <row r="25" spans="1:35" ht="19.5">
      <c r="A25" s="366" t="s">
        <v>435</v>
      </c>
      <c r="B25" s="364">
        <v>0</v>
      </c>
      <c r="C25" s="365">
        <v>0</v>
      </c>
      <c r="D25" s="364">
        <v>5571.3889399999998</v>
      </c>
      <c r="E25" s="365">
        <v>5.4357956675665189E-2</v>
      </c>
      <c r="F25" s="364">
        <v>2486.9678399999998</v>
      </c>
      <c r="G25" s="365">
        <v>1.6730029729015595E-2</v>
      </c>
      <c r="H25" s="364">
        <v>0</v>
      </c>
      <c r="I25" s="365">
        <v>0</v>
      </c>
      <c r="J25" s="364">
        <v>8058.3567800000001</v>
      </c>
      <c r="K25" s="365">
        <v>1.65062380600208E-2</v>
      </c>
      <c r="L25" s="364">
        <v>0</v>
      </c>
      <c r="M25" s="365">
        <v>0</v>
      </c>
      <c r="N25" s="364">
        <v>88960.867029999994</v>
      </c>
      <c r="O25" s="365">
        <v>2.9918382622327828E-2</v>
      </c>
      <c r="P25" s="364">
        <v>31745.978340000005</v>
      </c>
      <c r="Q25" s="365">
        <v>9.4881810431752586E-3</v>
      </c>
      <c r="R25" s="364">
        <v>0</v>
      </c>
      <c r="S25" s="365">
        <v>0</v>
      </c>
      <c r="T25" s="364">
        <v>120706.84537</v>
      </c>
      <c r="U25" s="365">
        <v>6.4655454321436582E-3</v>
      </c>
      <c r="V25" s="364">
        <v>0</v>
      </c>
      <c r="W25" s="365">
        <v>0</v>
      </c>
      <c r="X25" s="364">
        <v>10520.761219999999</v>
      </c>
      <c r="Y25" s="365">
        <v>4.5449672539453492E-2</v>
      </c>
      <c r="Z25" s="364">
        <v>9720.3369700000003</v>
      </c>
      <c r="AA25" s="365">
        <v>2.7716517097345791E-2</v>
      </c>
      <c r="AB25" s="364">
        <v>0</v>
      </c>
      <c r="AC25" s="365">
        <v>0</v>
      </c>
      <c r="AD25" s="364">
        <v>20241.098189999997</v>
      </c>
      <c r="AE25" s="365">
        <v>1.0288129306766869E-2</v>
      </c>
      <c r="AF25" s="364">
        <v>149006.30033999999</v>
      </c>
      <c r="AG25" s="365">
        <v>7.0535969830585656E-3</v>
      </c>
    </row>
    <row r="26" spans="1:35" ht="19.5">
      <c r="A26" s="367" t="s">
        <v>428</v>
      </c>
      <c r="B26" s="364">
        <v>1789.05304</v>
      </c>
      <c r="C26" s="365">
        <v>1.3152774048919439E-2</v>
      </c>
      <c r="D26" s="364">
        <v>1483.9259500000001</v>
      </c>
      <c r="E26" s="365">
        <v>1.4478110103006973E-2</v>
      </c>
      <c r="F26" s="364">
        <v>3403.13904</v>
      </c>
      <c r="G26" s="365">
        <v>2.2893185989559722E-2</v>
      </c>
      <c r="H26" s="364">
        <v>0</v>
      </c>
      <c r="I26" s="365">
        <v>0</v>
      </c>
      <c r="J26" s="364">
        <v>6676.1180299999996</v>
      </c>
      <c r="K26" s="365">
        <v>1.3674945963360175E-2</v>
      </c>
      <c r="L26" s="364">
        <v>88101.917109999995</v>
      </c>
      <c r="M26" s="365">
        <v>1.2799528052461302E-2</v>
      </c>
      <c r="N26" s="364">
        <v>86417.005040000004</v>
      </c>
      <c r="O26" s="365">
        <v>2.9062857728111697E-2</v>
      </c>
      <c r="P26" s="364">
        <v>93952.685740000001</v>
      </c>
      <c r="Q26" s="365">
        <v>2.8080410130893772E-2</v>
      </c>
      <c r="R26" s="364">
        <v>64554.691610000002</v>
      </c>
      <c r="S26" s="365">
        <v>1.1808644553704183E-2</v>
      </c>
      <c r="T26" s="364">
        <v>333026.29949999996</v>
      </c>
      <c r="U26" s="365">
        <v>1.783823165053966E-2</v>
      </c>
      <c r="V26" s="364">
        <v>0</v>
      </c>
      <c r="W26" s="365">
        <v>0</v>
      </c>
      <c r="X26" s="364">
        <v>0</v>
      </c>
      <c r="Y26" s="365">
        <v>0</v>
      </c>
      <c r="Z26" s="364">
        <v>0</v>
      </c>
      <c r="AA26" s="365">
        <v>0</v>
      </c>
      <c r="AB26" s="364">
        <v>0</v>
      </c>
      <c r="AC26" s="365">
        <v>0</v>
      </c>
      <c r="AD26" s="364">
        <v>0</v>
      </c>
      <c r="AE26" s="365">
        <v>0</v>
      </c>
      <c r="AF26" s="364">
        <v>339702.41752999998</v>
      </c>
      <c r="AG26" s="365">
        <v>1.6080688816243839E-2</v>
      </c>
    </row>
    <row r="27" spans="1:35" ht="39">
      <c r="A27" s="367" t="s">
        <v>436</v>
      </c>
      <c r="B27" s="364">
        <v>10878.707349999999</v>
      </c>
      <c r="C27" s="365">
        <v>7.9978165275004454E-2</v>
      </c>
      <c r="D27" s="364">
        <v>15464.523649999999</v>
      </c>
      <c r="E27" s="365">
        <v>0.15088156932308872</v>
      </c>
      <c r="F27" s="364">
        <v>24784.580310000001</v>
      </c>
      <c r="G27" s="365">
        <v>0.16672783569548477</v>
      </c>
      <c r="H27" s="364">
        <v>13798.73956</v>
      </c>
      <c r="I27" s="365">
        <v>0.13657744359199414</v>
      </c>
      <c r="J27" s="364">
        <v>64926.550870000006</v>
      </c>
      <c r="K27" s="365">
        <v>0.13299151853590066</v>
      </c>
      <c r="L27" s="364">
        <v>502875.01985000004</v>
      </c>
      <c r="M27" s="365">
        <v>7.305814827406891E-2</v>
      </c>
      <c r="N27" s="364">
        <v>225921.88185999999</v>
      </c>
      <c r="O27" s="365">
        <v>7.5979669824535703E-2</v>
      </c>
      <c r="P27" s="364">
        <v>210685.79192999998</v>
      </c>
      <c r="Q27" s="365">
        <v>6.2969391450060197E-2</v>
      </c>
      <c r="R27" s="364">
        <v>706102.56985999993</v>
      </c>
      <c r="S27" s="365">
        <v>0.12916356748023222</v>
      </c>
      <c r="T27" s="364">
        <v>1645585.2634999999</v>
      </c>
      <c r="U27" s="365">
        <v>8.8144183132381551E-2</v>
      </c>
      <c r="V27" s="364">
        <v>4650.4908900000009</v>
      </c>
      <c r="W27" s="365">
        <v>5.9943047145920181E-3</v>
      </c>
      <c r="X27" s="364">
        <v>4970.3620199999996</v>
      </c>
      <c r="Y27" s="365">
        <v>2.1471956400084195E-2</v>
      </c>
      <c r="Z27" s="364">
        <v>0</v>
      </c>
      <c r="AA27" s="365">
        <v>0</v>
      </c>
      <c r="AB27" s="364">
        <v>25463.779619999998</v>
      </c>
      <c r="AC27" s="365">
        <v>4.1783818885689432E-2</v>
      </c>
      <c r="AD27" s="364">
        <v>35084.632530000003</v>
      </c>
      <c r="AE27" s="365">
        <v>1.7832789148138573E-2</v>
      </c>
      <c r="AF27" s="364">
        <v>1745596.4468999999</v>
      </c>
      <c r="AG27" s="365">
        <v>8.2632303489158551E-2</v>
      </c>
    </row>
    <row r="28" spans="1:35" ht="19.5" customHeight="1">
      <c r="A28" s="368" t="s">
        <v>430</v>
      </c>
      <c r="B28" s="364">
        <v>5389.8185000000003</v>
      </c>
      <c r="C28" s="365">
        <v>3.962490955281342E-2</v>
      </c>
      <c r="D28" s="364">
        <v>799.40800000000002</v>
      </c>
      <c r="E28" s="365">
        <v>7.7995246603946777E-3</v>
      </c>
      <c r="F28" s="364">
        <v>4989.3999999999996</v>
      </c>
      <c r="G28" s="365">
        <v>3.3564089164076376E-2</v>
      </c>
      <c r="H28" s="364">
        <v>2953.86</v>
      </c>
      <c r="I28" s="365">
        <v>2.9236775270265903E-2</v>
      </c>
      <c r="J28" s="364">
        <v>14132.486500000001</v>
      </c>
      <c r="K28" s="365">
        <v>2.8948108518599268E-2</v>
      </c>
      <c r="L28" s="364">
        <v>34877.5</v>
      </c>
      <c r="M28" s="365">
        <v>5.0670354776995961E-3</v>
      </c>
      <c r="N28" s="364">
        <v>15988.16</v>
      </c>
      <c r="O28" s="365">
        <v>5.3769697202443829E-3</v>
      </c>
      <c r="P28" s="364">
        <v>0</v>
      </c>
      <c r="Q28" s="365">
        <v>0</v>
      </c>
      <c r="R28" s="364">
        <v>54449.485999999997</v>
      </c>
      <c r="S28" s="365">
        <v>9.9601533253439109E-3</v>
      </c>
      <c r="T28" s="364">
        <v>105315.14600000001</v>
      </c>
      <c r="U28" s="365">
        <v>5.6411039412771827E-3</v>
      </c>
      <c r="V28" s="364">
        <v>59398.675000000003</v>
      </c>
      <c r="W28" s="365">
        <v>7.656261801493798E-2</v>
      </c>
      <c r="X28" s="364">
        <v>689.48940000000005</v>
      </c>
      <c r="Y28" s="365">
        <v>2.9785931639482901E-3</v>
      </c>
      <c r="Z28" s="364">
        <v>0</v>
      </c>
      <c r="AA28" s="365">
        <v>0</v>
      </c>
      <c r="AB28" s="364">
        <v>29585.583999999999</v>
      </c>
      <c r="AC28" s="365">
        <v>4.8547336724215302E-2</v>
      </c>
      <c r="AD28" s="364">
        <v>89673.748399999997</v>
      </c>
      <c r="AE28" s="365">
        <v>4.5579301592315373E-2</v>
      </c>
      <c r="AF28" s="364">
        <v>209121.38089999999</v>
      </c>
      <c r="AG28" s="365">
        <v>9.8992991440195431E-3</v>
      </c>
    </row>
    <row r="29" spans="1:35" ht="19.5">
      <c r="A29" s="366" t="s">
        <v>431</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c r="T29" s="364">
        <v>0</v>
      </c>
      <c r="U29" s="365">
        <v>0</v>
      </c>
      <c r="V29" s="364">
        <v>0</v>
      </c>
      <c r="W29" s="365">
        <v>0</v>
      </c>
      <c r="X29" s="364">
        <v>0</v>
      </c>
      <c r="Y29" s="365">
        <v>0</v>
      </c>
      <c r="Z29" s="364">
        <v>0</v>
      </c>
      <c r="AA29" s="365">
        <v>0</v>
      </c>
      <c r="AB29" s="364">
        <v>0</v>
      </c>
      <c r="AC29" s="365">
        <v>0</v>
      </c>
      <c r="AD29" s="364">
        <v>0</v>
      </c>
      <c r="AE29" s="365">
        <v>0</v>
      </c>
      <c r="AF29" s="364">
        <v>0</v>
      </c>
      <c r="AG29" s="365">
        <v>0</v>
      </c>
    </row>
    <row r="30" spans="1:35" ht="19.5">
      <c r="A30" s="366" t="s">
        <v>437</v>
      </c>
      <c r="B30" s="364">
        <v>0</v>
      </c>
      <c r="C30" s="365">
        <v>0</v>
      </c>
      <c r="D30" s="364">
        <v>0</v>
      </c>
      <c r="E30" s="365">
        <v>0</v>
      </c>
      <c r="F30" s="364">
        <v>0</v>
      </c>
      <c r="G30" s="365">
        <v>0</v>
      </c>
      <c r="H30" s="364">
        <v>0</v>
      </c>
      <c r="I30" s="365">
        <v>0</v>
      </c>
      <c r="J30" s="364">
        <v>0</v>
      </c>
      <c r="K30" s="365">
        <v>0</v>
      </c>
      <c r="L30" s="364">
        <v>2.4100000000000002E-3</v>
      </c>
      <c r="M30" s="365">
        <v>3.5012703035641968E-10</v>
      </c>
      <c r="N30" s="364">
        <v>0</v>
      </c>
      <c r="O30" s="365">
        <v>0</v>
      </c>
      <c r="P30" s="364">
        <v>0</v>
      </c>
      <c r="Q30" s="365">
        <v>0</v>
      </c>
      <c r="R30" s="364">
        <v>0</v>
      </c>
      <c r="S30" s="365">
        <v>0</v>
      </c>
      <c r="T30" s="364">
        <v>2.4100000000000002E-3</v>
      </c>
      <c r="U30" s="365">
        <v>1.2908931919894988E-10</v>
      </c>
      <c r="V30" s="364">
        <v>0</v>
      </c>
      <c r="W30" s="365">
        <v>0</v>
      </c>
      <c r="X30" s="364">
        <v>0</v>
      </c>
      <c r="Y30" s="365">
        <v>0</v>
      </c>
      <c r="Z30" s="364">
        <v>0</v>
      </c>
      <c r="AA30" s="365">
        <v>0</v>
      </c>
      <c r="AB30" s="364">
        <v>0</v>
      </c>
      <c r="AC30" s="365">
        <v>0</v>
      </c>
      <c r="AD30" s="364">
        <v>0</v>
      </c>
      <c r="AE30" s="365">
        <v>0</v>
      </c>
      <c r="AF30" s="364">
        <v>2.4100000000000002E-3</v>
      </c>
      <c r="AG30" s="365">
        <v>1.1408355680520041E-10</v>
      </c>
    </row>
    <row r="31" spans="1:35" ht="18">
      <c r="A31" s="359" t="s">
        <v>438</v>
      </c>
      <c r="B31" s="362">
        <v>138948.47432999994</v>
      </c>
      <c r="C31" s="363">
        <v>1.0215224738695126</v>
      </c>
      <c r="D31" s="362">
        <v>102640.79166000002</v>
      </c>
      <c r="E31" s="363">
        <v>1.0014277887068961</v>
      </c>
      <c r="F31" s="362">
        <v>148750.85506</v>
      </c>
      <c r="G31" s="363">
        <v>1.000658789126236</v>
      </c>
      <c r="H31" s="362">
        <v>101193.02845999999</v>
      </c>
      <c r="I31" s="363">
        <v>1.0015904044208734</v>
      </c>
      <c r="J31" s="362">
        <v>491533.14950999996</v>
      </c>
      <c r="K31" s="363">
        <v>1.0068260070515089</v>
      </c>
      <c r="L31" s="362">
        <v>6924777.3818900017</v>
      </c>
      <c r="M31" s="363">
        <v>1.0060380666391904</v>
      </c>
      <c r="N31" s="362">
        <v>2975358.7707800008</v>
      </c>
      <c r="O31" s="363">
        <v>1.0006413506837317</v>
      </c>
      <c r="P31" s="362">
        <v>3347114.4664699994</v>
      </c>
      <c r="Q31" s="363">
        <v>1.0003795658766368</v>
      </c>
      <c r="R31" s="362">
        <v>5474040.1928400006</v>
      </c>
      <c r="S31" s="363">
        <v>1.0013369020560001</v>
      </c>
      <c r="T31" s="362">
        <v>18721290.811980002</v>
      </c>
      <c r="U31" s="363">
        <v>1.0027878362838398</v>
      </c>
      <c r="V31" s="362">
        <v>806725.98814000003</v>
      </c>
      <c r="W31" s="363">
        <v>1.039838913455329</v>
      </c>
      <c r="X31" s="362">
        <v>232824.51040999999</v>
      </c>
      <c r="Y31" s="363">
        <v>1.0058015324192562</v>
      </c>
      <c r="Z31" s="362">
        <v>352654.674</v>
      </c>
      <c r="AA31" s="363">
        <v>1.0055576603513474</v>
      </c>
      <c r="AB31" s="362">
        <v>612236.17191999988</v>
      </c>
      <c r="AC31" s="363">
        <v>1.0046256174272172</v>
      </c>
      <c r="AD31" s="362">
        <v>2004441.3444699999</v>
      </c>
      <c r="AE31" s="363">
        <v>1.0188158540688841</v>
      </c>
      <c r="AF31" s="362">
        <v>21217265.30596</v>
      </c>
      <c r="AG31" s="363">
        <v>1.0043738970055998</v>
      </c>
    </row>
    <row r="32" spans="1:35" ht="18">
      <c r="A32" s="359" t="s">
        <v>556</v>
      </c>
      <c r="B32" s="362">
        <v>2927.5077000000001</v>
      </c>
      <c r="C32" s="363">
        <v>2.1522473869512462E-2</v>
      </c>
      <c r="D32" s="362">
        <v>146.34042000000002</v>
      </c>
      <c r="E32" s="363">
        <v>1.4277887068962463E-3</v>
      </c>
      <c r="F32" s="362">
        <v>97.930929999999989</v>
      </c>
      <c r="G32" s="363">
        <v>6.5878912623580426E-4</v>
      </c>
      <c r="H32" s="362">
        <v>160.68228999999997</v>
      </c>
      <c r="I32" s="363">
        <v>1.5904044208736004E-3</v>
      </c>
      <c r="J32" s="362">
        <v>3332.4613399999998</v>
      </c>
      <c r="K32" s="363">
        <v>6.8260070515090698E-3</v>
      </c>
      <c r="L32" s="362">
        <v>41561.317289999999</v>
      </c>
      <c r="M32" s="363">
        <v>6.0380666391902978E-3</v>
      </c>
      <c r="N32" s="362">
        <v>1907.02531</v>
      </c>
      <c r="O32" s="363">
        <v>6.4135068373156502E-4</v>
      </c>
      <c r="P32" s="362">
        <v>1269.9684</v>
      </c>
      <c r="Q32" s="363">
        <v>3.7956587663669439E-4</v>
      </c>
      <c r="R32" s="362">
        <v>7308.4848599999996</v>
      </c>
      <c r="S32" s="363">
        <v>1.3369020560002095E-3</v>
      </c>
      <c r="T32" s="362">
        <v>52046.795859999991</v>
      </c>
      <c r="U32" s="363">
        <v>2.7878362838398849E-3</v>
      </c>
      <c r="V32" s="362">
        <v>30907.755430000005</v>
      </c>
      <c r="W32" s="363">
        <v>3.9838913455329021E-2</v>
      </c>
      <c r="X32" s="362">
        <v>1342.9477899999999</v>
      </c>
      <c r="Y32" s="363">
        <v>5.8015324192561392E-3</v>
      </c>
      <c r="Z32" s="362">
        <v>1949.1024500000001</v>
      </c>
      <c r="AA32" s="363">
        <v>5.5576603513472194E-3</v>
      </c>
      <c r="AB32" s="362">
        <v>2818.9310100000002</v>
      </c>
      <c r="AC32" s="363">
        <v>4.6256174272173347E-3</v>
      </c>
      <c r="AD32" s="362">
        <v>37018.736680000002</v>
      </c>
      <c r="AE32" s="363">
        <v>1.8815854068884082E-2</v>
      </c>
      <c r="AF32" s="362">
        <v>92397.993879999995</v>
      </c>
      <c r="AG32" s="363">
        <v>4.3738970055998087E-3</v>
      </c>
    </row>
    <row r="33" spans="1:33" ht="22.5" customHeight="1">
      <c r="A33" s="907" t="s">
        <v>440</v>
      </c>
      <c r="B33" s="908">
        <v>136020.96662999992</v>
      </c>
      <c r="C33" s="909">
        <v>1</v>
      </c>
      <c r="D33" s="908">
        <v>102494.45124000002</v>
      </c>
      <c r="E33" s="909">
        <v>1</v>
      </c>
      <c r="F33" s="971">
        <v>148652.92413</v>
      </c>
      <c r="G33" s="909">
        <v>1</v>
      </c>
      <c r="H33" s="908">
        <v>101032.34617</v>
      </c>
      <c r="I33" s="909">
        <v>1</v>
      </c>
      <c r="J33" s="908">
        <v>488200.68816999998</v>
      </c>
      <c r="K33" s="909">
        <v>1</v>
      </c>
      <c r="L33" s="908">
        <v>6883216.0646000011</v>
      </c>
      <c r="M33" s="909">
        <v>1</v>
      </c>
      <c r="N33" s="908">
        <v>2973451.7454700004</v>
      </c>
      <c r="O33" s="909">
        <v>1</v>
      </c>
      <c r="P33" s="971">
        <v>3345844.4980699993</v>
      </c>
      <c r="Q33" s="909">
        <v>1</v>
      </c>
      <c r="R33" s="908">
        <v>5466731.7079800004</v>
      </c>
      <c r="S33" s="909">
        <v>1</v>
      </c>
      <c r="T33" s="908">
        <v>18669244.016120002</v>
      </c>
      <c r="U33" s="909">
        <v>1</v>
      </c>
      <c r="V33" s="908">
        <v>775818.23271000001</v>
      </c>
      <c r="W33" s="909">
        <v>1</v>
      </c>
      <c r="X33" s="908">
        <v>231481.56262000001</v>
      </c>
      <c r="Y33" s="909">
        <v>1</v>
      </c>
      <c r="Z33" s="971">
        <v>350705.57154999994</v>
      </c>
      <c r="AA33" s="909">
        <v>1</v>
      </c>
      <c r="AB33" s="908">
        <v>609417.24090999982</v>
      </c>
      <c r="AC33" s="909">
        <v>1</v>
      </c>
      <c r="AD33" s="908">
        <v>1967422.6077899998</v>
      </c>
      <c r="AE33" s="909">
        <v>1</v>
      </c>
      <c r="AF33" s="908">
        <v>21124867.312080003</v>
      </c>
      <c r="AG33" s="909">
        <v>1</v>
      </c>
    </row>
    <row r="34" spans="1:33" ht="19.5">
      <c r="A34" s="368" t="s">
        <v>441</v>
      </c>
      <c r="B34" s="364">
        <v>-128.07625999999999</v>
      </c>
      <c r="C34" s="365">
        <v>-9.4159204402942593E-4</v>
      </c>
      <c r="D34" s="364">
        <v>380.41967</v>
      </c>
      <c r="E34" s="365">
        <v>3.7116123399618282E-3</v>
      </c>
      <c r="F34" s="364">
        <v>-64.531629999999993</v>
      </c>
      <c r="G34" s="365">
        <v>-4.3410938854835968E-4</v>
      </c>
      <c r="H34" s="364">
        <v>-104.16561</v>
      </c>
      <c r="I34" s="365">
        <v>-1.0310124821285242E-3</v>
      </c>
      <c r="J34" s="364">
        <v>83.646169999999998</v>
      </c>
      <c r="K34" s="365">
        <v>1.7133562493232895E-4</v>
      </c>
      <c r="L34" s="364">
        <v>-3611.2625800000001</v>
      </c>
      <c r="M34" s="365">
        <v>-5.2464756969820012E-4</v>
      </c>
      <c r="N34" s="364">
        <v>6892.7813599999999</v>
      </c>
      <c r="O34" s="365">
        <v>2.3181076910028984E-3</v>
      </c>
      <c r="P34" s="364">
        <v>1876.19706</v>
      </c>
      <c r="Q34" s="365">
        <v>5.6075441075706194E-4</v>
      </c>
      <c r="R34" s="364">
        <v>-1753.7958799999999</v>
      </c>
      <c r="S34" s="365">
        <v>-3.2081250254881101E-4</v>
      </c>
      <c r="T34" s="364">
        <v>3403.9199600000002</v>
      </c>
      <c r="U34" s="361">
        <v>1.8232768059921854E-4</v>
      </c>
      <c r="V34" s="364">
        <v>-851.17449000000011</v>
      </c>
      <c r="W34" s="365">
        <v>-1.0971313306556024E-3</v>
      </c>
      <c r="X34" s="364">
        <v>0</v>
      </c>
      <c r="Y34" s="365">
        <v>0</v>
      </c>
      <c r="Z34" s="364">
        <v>0</v>
      </c>
      <c r="AA34" s="365">
        <v>0</v>
      </c>
      <c r="AB34" s="364">
        <v>-422.77815999999996</v>
      </c>
      <c r="AC34" s="365">
        <v>-6.9374171194877109E-4</v>
      </c>
      <c r="AD34" s="364">
        <v>-1273.9526500000002</v>
      </c>
      <c r="AE34" s="365">
        <v>-6.4752364080589045E-4</v>
      </c>
      <c r="AF34" s="364">
        <v>2213.61348</v>
      </c>
      <c r="AG34" s="365">
        <v>1.0478709509972501E-4</v>
      </c>
    </row>
    <row r="35" spans="1:33" ht="28.5">
      <c r="A35" s="368" t="s">
        <v>442</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1">
        <v>0</v>
      </c>
      <c r="V35" s="364">
        <v>0</v>
      </c>
      <c r="W35" s="365">
        <v>0</v>
      </c>
      <c r="X35" s="364">
        <v>0</v>
      </c>
      <c r="Y35" s="365">
        <v>0</v>
      </c>
      <c r="Z35" s="364">
        <v>0</v>
      </c>
      <c r="AA35" s="365">
        <v>0</v>
      </c>
      <c r="AB35" s="364">
        <v>0</v>
      </c>
      <c r="AC35" s="365">
        <v>0</v>
      </c>
      <c r="AD35" s="364">
        <v>0</v>
      </c>
      <c r="AE35" s="365">
        <v>0</v>
      </c>
      <c r="AF35" s="364">
        <v>0</v>
      </c>
      <c r="AG35" s="361">
        <v>0</v>
      </c>
    </row>
    <row r="36" spans="1:33" ht="12.75" customHeight="1">
      <c r="A36" s="22" t="s">
        <v>557</v>
      </c>
    </row>
    <row r="37" spans="1:33" ht="12.75" customHeight="1">
      <c r="A37" s="22"/>
    </row>
    <row r="38" spans="1:33" ht="12.75" customHeight="1">
      <c r="A38" s="610"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795</v>
      </c>
    </row>
    <row r="52" spans="16:33" ht="12.75" customHeight="1">
      <c r="P52" s="982"/>
      <c r="Q52" s="983"/>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643</v>
      </c>
      <c r="J1" s="137" t="str">
        <f>Naslovnica!A20</f>
        <v>Travanj 2024.</v>
      </c>
    </row>
    <row r="2" spans="1:17" ht="12.75" customHeight="1">
      <c r="A2" s="525" t="s">
        <v>911</v>
      </c>
      <c r="I2" s="516"/>
      <c r="J2" s="527" t="str">
        <f>Naslovnica!A24</f>
        <v>April 2024</v>
      </c>
    </row>
    <row r="3" spans="1:17" ht="12.75" customHeight="1"/>
    <row r="4" spans="1:17" ht="33.75">
      <c r="A4" s="872" t="s">
        <v>541</v>
      </c>
      <c r="B4" s="873" t="s">
        <v>33</v>
      </c>
      <c r="C4" s="873" t="s">
        <v>34</v>
      </c>
      <c r="D4" s="873" t="s">
        <v>35</v>
      </c>
      <c r="E4" s="873" t="s">
        <v>216</v>
      </c>
      <c r="F4" s="873" t="s">
        <v>217</v>
      </c>
      <c r="G4" s="873" t="s">
        <v>36</v>
      </c>
      <c r="H4" s="873" t="s">
        <v>37</v>
      </c>
      <c r="I4" s="873" t="s">
        <v>38</v>
      </c>
      <c r="J4" s="873" t="s">
        <v>419</v>
      </c>
    </row>
    <row r="5" spans="1:17" ht="21.75">
      <c r="A5" s="692" t="s">
        <v>542</v>
      </c>
      <c r="B5" s="693">
        <v>57446</v>
      </c>
      <c r="C5" s="693">
        <v>112800</v>
      </c>
      <c r="D5" s="693">
        <v>37414</v>
      </c>
      <c r="E5" s="693">
        <v>5537</v>
      </c>
      <c r="F5" s="693">
        <v>2919</v>
      </c>
      <c r="G5" s="693">
        <v>33514</v>
      </c>
      <c r="H5" s="693">
        <v>48495</v>
      </c>
      <c r="I5" s="693">
        <v>102813</v>
      </c>
      <c r="J5" s="693">
        <v>400938</v>
      </c>
      <c r="K5" s="52"/>
    </row>
    <row r="6" spans="1:17" ht="22.5">
      <c r="A6" s="725" t="s">
        <v>543</v>
      </c>
      <c r="B6" s="369">
        <v>0.14327901071986193</v>
      </c>
      <c r="C6" s="369">
        <v>0.2813402570971073</v>
      </c>
      <c r="D6" s="369">
        <v>9.3316173572971381E-2</v>
      </c>
      <c r="E6" s="369">
        <v>1.3810115279669176E-2</v>
      </c>
      <c r="F6" s="369">
        <v>7.2804273977522711E-3</v>
      </c>
      <c r="G6" s="369">
        <v>8.3588983832911828E-2</v>
      </c>
      <c r="H6" s="369">
        <v>0.12095386319081754</v>
      </c>
      <c r="I6" s="369">
        <v>0.2564311689089086</v>
      </c>
      <c r="J6" s="369">
        <v>1</v>
      </c>
      <c r="K6" s="52"/>
    </row>
    <row r="7" spans="1:17" ht="21.75">
      <c r="A7" s="813" t="s">
        <v>900</v>
      </c>
      <c r="B7" s="814">
        <v>387</v>
      </c>
      <c r="C7" s="814">
        <v>477</v>
      </c>
      <c r="D7" s="814">
        <v>124</v>
      </c>
      <c r="E7" s="814">
        <v>66</v>
      </c>
      <c r="F7" s="814">
        <v>30</v>
      </c>
      <c r="G7" s="814">
        <v>405</v>
      </c>
      <c r="H7" s="814">
        <v>413</v>
      </c>
      <c r="I7" s="814">
        <v>507</v>
      </c>
      <c r="J7" s="814">
        <v>2409</v>
      </c>
      <c r="K7" s="52"/>
    </row>
    <row r="8" spans="1:17" ht="22.5">
      <c r="A8" s="78" t="s">
        <v>544</v>
      </c>
      <c r="B8" s="217">
        <v>130</v>
      </c>
      <c r="C8" s="217">
        <v>28</v>
      </c>
      <c r="D8" s="217">
        <v>29</v>
      </c>
      <c r="E8" s="217">
        <v>1</v>
      </c>
      <c r="F8" s="217">
        <v>4</v>
      </c>
      <c r="G8" s="217">
        <v>3</v>
      </c>
      <c r="H8" s="217">
        <v>73</v>
      </c>
      <c r="I8" s="217">
        <v>100</v>
      </c>
      <c r="J8" s="217">
        <v>368</v>
      </c>
      <c r="K8" s="52"/>
    </row>
    <row r="9" spans="1:17" ht="22.5">
      <c r="A9" s="725" t="s">
        <v>627</v>
      </c>
      <c r="B9" s="218">
        <v>21</v>
      </c>
      <c r="C9" s="218">
        <v>13</v>
      </c>
      <c r="D9" s="218">
        <v>2</v>
      </c>
      <c r="E9" s="218">
        <v>1</v>
      </c>
      <c r="F9" s="218">
        <v>1</v>
      </c>
      <c r="G9" s="218">
        <v>3</v>
      </c>
      <c r="H9" s="218">
        <v>6</v>
      </c>
      <c r="I9" s="218">
        <v>18</v>
      </c>
      <c r="J9" s="218">
        <v>65</v>
      </c>
    </row>
    <row r="10" spans="1:17" ht="22.5">
      <c r="A10" s="725" t="s">
        <v>797</v>
      </c>
      <c r="B10" s="218">
        <v>16</v>
      </c>
      <c r="C10" s="218">
        <v>85</v>
      </c>
      <c r="D10" s="218">
        <v>2</v>
      </c>
      <c r="E10" s="218">
        <v>1</v>
      </c>
      <c r="F10" s="218">
        <v>0</v>
      </c>
      <c r="G10" s="218">
        <v>17</v>
      </c>
      <c r="H10" s="218">
        <v>17</v>
      </c>
      <c r="I10" s="218">
        <v>4</v>
      </c>
      <c r="J10" s="218">
        <v>142</v>
      </c>
    </row>
    <row r="11" spans="1:17" ht="32.25">
      <c r="A11" s="813" t="s">
        <v>901</v>
      </c>
      <c r="B11" s="814">
        <v>167</v>
      </c>
      <c r="C11" s="814">
        <v>126</v>
      </c>
      <c r="D11" s="814">
        <v>33</v>
      </c>
      <c r="E11" s="814">
        <v>3</v>
      </c>
      <c r="F11" s="814">
        <v>5</v>
      </c>
      <c r="G11" s="814">
        <v>23</v>
      </c>
      <c r="H11" s="814">
        <v>96</v>
      </c>
      <c r="I11" s="814">
        <v>122</v>
      </c>
      <c r="J11" s="814">
        <v>575</v>
      </c>
      <c r="M11" s="261"/>
      <c r="N11" s="261"/>
      <c r="O11" s="261"/>
      <c r="P11" s="261"/>
      <c r="Q11" s="261"/>
    </row>
    <row r="12" spans="1:17" ht="21.75">
      <c r="A12" s="692" t="s">
        <v>545</v>
      </c>
      <c r="B12" s="693">
        <v>57666</v>
      </c>
      <c r="C12" s="693">
        <v>113151</v>
      </c>
      <c r="D12" s="693">
        <v>37505</v>
      </c>
      <c r="E12" s="693">
        <v>5600</v>
      </c>
      <c r="F12" s="693">
        <v>2944</v>
      </c>
      <c r="G12" s="693">
        <v>33896</v>
      </c>
      <c r="H12" s="693">
        <v>48812</v>
      </c>
      <c r="I12" s="693">
        <v>103198</v>
      </c>
      <c r="J12" s="693">
        <v>402772</v>
      </c>
      <c r="M12" s="261"/>
      <c r="N12" s="261"/>
      <c r="O12" s="261"/>
      <c r="P12" s="261"/>
      <c r="Q12" s="261"/>
    </row>
    <row r="13" spans="1:17" s="261" customFormat="1" ht="22.5">
      <c r="A13" s="1063" t="s">
        <v>630</v>
      </c>
      <c r="B13" s="1064">
        <v>220</v>
      </c>
      <c r="C13" s="1064">
        <v>351</v>
      </c>
      <c r="D13" s="1064">
        <v>91</v>
      </c>
      <c r="E13" s="1064">
        <v>63</v>
      </c>
      <c r="F13" s="1064">
        <v>25</v>
      </c>
      <c r="G13" s="1064">
        <v>382</v>
      </c>
      <c r="H13" s="1064">
        <v>317</v>
      </c>
      <c r="I13" s="1064">
        <v>385</v>
      </c>
      <c r="J13" s="1064">
        <v>1834</v>
      </c>
    </row>
    <row r="14" spans="1:17" s="261" customFormat="1" ht="22.5">
      <c r="A14" s="897" t="s">
        <v>1272</v>
      </c>
      <c r="B14" s="1065">
        <v>3.8296835288793574E-3</v>
      </c>
      <c r="C14" s="1065">
        <v>3.1117021276596546E-3</v>
      </c>
      <c r="D14" s="1065">
        <v>2.4322446143154597E-3</v>
      </c>
      <c r="E14" s="1065">
        <v>1.1378002528444897E-2</v>
      </c>
      <c r="F14" s="1065">
        <v>8.5645769099007563E-3</v>
      </c>
      <c r="G14" s="1065">
        <v>1.1398221638718065E-2</v>
      </c>
      <c r="H14" s="1065">
        <v>6.5367563666356432E-3</v>
      </c>
      <c r="I14" s="1065">
        <v>3.7446626399384453E-3</v>
      </c>
      <c r="J14" s="1065">
        <v>4.5742733290434767E-3</v>
      </c>
    </row>
    <row r="15" spans="1:17" ht="21.75" customHeight="1">
      <c r="A15" s="725" t="s">
        <v>546</v>
      </c>
      <c r="B15" s="369">
        <v>0.14317281240999871</v>
      </c>
      <c r="C15" s="369">
        <v>0.2809306505914016</v>
      </c>
      <c r="D15" s="369">
        <v>9.311719781911354E-2</v>
      </c>
      <c r="E15" s="369">
        <v>1.390364772129145E-2</v>
      </c>
      <c r="F15" s="369">
        <v>7.3093462306217912E-3</v>
      </c>
      <c r="G15" s="369">
        <v>8.4156793421588397E-2</v>
      </c>
      <c r="H15" s="369">
        <v>0.12119015224494255</v>
      </c>
      <c r="I15" s="369">
        <v>0.256219399561042</v>
      </c>
      <c r="J15" s="369">
        <v>1</v>
      </c>
      <c r="M15" s="261"/>
      <c r="N15" s="261"/>
      <c r="O15" s="261"/>
      <c r="P15" s="261"/>
      <c r="Q15" s="261"/>
    </row>
    <row r="16" spans="1:17" ht="12.75" customHeight="1">
      <c r="A16" s="21" t="s">
        <v>919</v>
      </c>
      <c r="M16" s="261"/>
      <c r="N16" s="261"/>
      <c r="O16" s="261"/>
      <c r="P16" s="261"/>
      <c r="Q16" s="261"/>
    </row>
    <row r="17" spans="1:10" ht="12.75" customHeight="1">
      <c r="A17" s="28" t="s">
        <v>547</v>
      </c>
    </row>
    <row r="18" spans="1:10" ht="12.75" customHeight="1"/>
    <row r="19" spans="1:10" ht="12.75" customHeight="1"/>
    <row r="20" spans="1:10">
      <c r="A20" s="136" t="s">
        <v>645</v>
      </c>
      <c r="B20" s="261"/>
      <c r="C20" s="261"/>
      <c r="D20" s="261"/>
      <c r="E20" s="261"/>
      <c r="F20" s="261"/>
      <c r="G20" s="731"/>
      <c r="H20" s="731" t="s">
        <v>43</v>
      </c>
      <c r="I20" s="284"/>
      <c r="J20" s="694" t="s">
        <v>1641</v>
      </c>
    </row>
    <row r="21" spans="1:10">
      <c r="A21" s="525" t="s">
        <v>644</v>
      </c>
      <c r="B21" s="261"/>
      <c r="C21" s="261"/>
      <c r="D21" s="261"/>
      <c r="E21" s="261"/>
      <c r="F21" s="261"/>
      <c r="G21" s="539"/>
      <c r="H21" s="539" t="s">
        <v>44</v>
      </c>
      <c r="I21" s="695"/>
      <c r="J21" s="527" t="s">
        <v>1642</v>
      </c>
    </row>
    <row r="22" spans="1:10">
      <c r="A22" s="261"/>
      <c r="B22" s="261"/>
      <c r="C22" s="261"/>
      <c r="D22" s="261"/>
      <c r="E22" s="261"/>
      <c r="F22" s="261"/>
      <c r="G22" s="261"/>
      <c r="H22" s="261"/>
      <c r="I22" s="261"/>
      <c r="J22" s="261"/>
    </row>
    <row r="23" spans="1:10" ht="24" customHeight="1">
      <c r="A23" s="702"/>
      <c r="B23" s="703"/>
      <c r="C23" s="703" t="s">
        <v>1606</v>
      </c>
      <c r="D23" s="703"/>
      <c r="E23" s="1155" t="s">
        <v>618</v>
      </c>
      <c r="F23" s="1158"/>
      <c r="G23" s="1158"/>
      <c r="H23" s="1159"/>
      <c r="I23" s="1160"/>
      <c r="J23" s="1160"/>
    </row>
    <row r="24" spans="1:10" ht="23.25">
      <c r="A24" s="702"/>
      <c r="B24" s="704"/>
      <c r="C24" s="705" t="s">
        <v>1607</v>
      </c>
      <c r="D24" s="704"/>
      <c r="E24" s="1161" t="s">
        <v>528</v>
      </c>
      <c r="F24" s="1161"/>
      <c r="G24" s="1060" t="s">
        <v>529</v>
      </c>
      <c r="H24" s="1162"/>
      <c r="I24" s="1162"/>
      <c r="J24" s="308"/>
    </row>
    <row r="25" spans="1:10" ht="21.75">
      <c r="A25" s="722" t="s">
        <v>530</v>
      </c>
      <c r="B25" s="722" t="s">
        <v>531</v>
      </c>
      <c r="C25" s="722" t="s">
        <v>532</v>
      </c>
      <c r="D25" s="722" t="s">
        <v>533</v>
      </c>
      <c r="E25" s="722" t="s">
        <v>531</v>
      </c>
      <c r="F25" s="722" t="s">
        <v>532</v>
      </c>
      <c r="G25" s="1060" t="s">
        <v>533</v>
      </c>
      <c r="H25" s="309"/>
      <c r="I25" s="309"/>
      <c r="J25" s="309"/>
    </row>
    <row r="26" spans="1:10">
      <c r="A26" s="77" t="s">
        <v>6</v>
      </c>
      <c r="B26" s="370">
        <v>1079</v>
      </c>
      <c r="C26" s="370">
        <v>1037</v>
      </c>
      <c r="D26" s="370">
        <v>2116</v>
      </c>
      <c r="E26" s="370">
        <v>-13</v>
      </c>
      <c r="F26" s="370">
        <v>-8</v>
      </c>
      <c r="G26" s="369">
        <v>-9.8268600842302822E-3</v>
      </c>
      <c r="H26" s="310"/>
      <c r="I26" s="310"/>
      <c r="J26" s="311"/>
    </row>
    <row r="27" spans="1:10">
      <c r="A27" s="77" t="s">
        <v>7</v>
      </c>
      <c r="B27" s="370">
        <v>6297</v>
      </c>
      <c r="C27" s="370">
        <v>3653</v>
      </c>
      <c r="D27" s="370">
        <v>9950</v>
      </c>
      <c r="E27" s="370">
        <v>-179</v>
      </c>
      <c r="F27" s="370">
        <v>-91</v>
      </c>
      <c r="G27" s="369">
        <v>-2.6418786692759322E-2</v>
      </c>
      <c r="H27" s="310"/>
      <c r="I27" s="310"/>
      <c r="J27" s="311"/>
    </row>
    <row r="28" spans="1:10">
      <c r="A28" s="77" t="s">
        <v>8</v>
      </c>
      <c r="B28" s="370">
        <v>13461</v>
      </c>
      <c r="C28" s="370">
        <v>9262</v>
      </c>
      <c r="D28" s="370">
        <v>22723</v>
      </c>
      <c r="E28" s="370">
        <v>156</v>
      </c>
      <c r="F28" s="370">
        <v>155</v>
      </c>
      <c r="G28" s="369">
        <v>1.387649473496344E-2</v>
      </c>
      <c r="H28" s="310"/>
      <c r="I28" s="310"/>
      <c r="J28" s="311"/>
    </row>
    <row r="29" spans="1:10">
      <c r="A29" s="77" t="s">
        <v>9</v>
      </c>
      <c r="B29" s="370">
        <v>19210</v>
      </c>
      <c r="C29" s="370">
        <v>13727</v>
      </c>
      <c r="D29" s="370">
        <v>32937</v>
      </c>
      <c r="E29" s="370">
        <v>-18</v>
      </c>
      <c r="F29" s="370">
        <v>-53</v>
      </c>
      <c r="G29" s="369">
        <v>-2.150993698497361E-3</v>
      </c>
      <c r="H29" s="310"/>
      <c r="I29" s="310"/>
      <c r="J29" s="311"/>
    </row>
    <row r="30" spans="1:10">
      <c r="A30" s="77" t="s">
        <v>10</v>
      </c>
      <c r="B30" s="370">
        <v>26345</v>
      </c>
      <c r="C30" s="370">
        <v>20493</v>
      </c>
      <c r="D30" s="370">
        <v>46838</v>
      </c>
      <c r="E30" s="370">
        <v>-70</v>
      </c>
      <c r="F30" s="370">
        <v>-28</v>
      </c>
      <c r="G30" s="369">
        <v>-2.0879495483211441E-3</v>
      </c>
      <c r="H30" s="310"/>
      <c r="I30" s="310"/>
      <c r="J30" s="311"/>
    </row>
    <row r="31" spans="1:10">
      <c r="A31" s="77" t="s">
        <v>11</v>
      </c>
      <c r="B31" s="370">
        <v>31167</v>
      </c>
      <c r="C31" s="370">
        <v>26890</v>
      </c>
      <c r="D31" s="370">
        <v>58057</v>
      </c>
      <c r="E31" s="370">
        <v>510</v>
      </c>
      <c r="F31" s="370">
        <v>247</v>
      </c>
      <c r="G31" s="369">
        <v>1.3211169284467639E-2</v>
      </c>
      <c r="H31" s="310"/>
      <c r="I31" s="310"/>
      <c r="J31" s="311"/>
    </row>
    <row r="32" spans="1:10">
      <c r="A32" s="77" t="s">
        <v>12</v>
      </c>
      <c r="B32" s="370">
        <v>29973</v>
      </c>
      <c r="C32" s="370">
        <v>28603</v>
      </c>
      <c r="D32" s="370">
        <v>58576</v>
      </c>
      <c r="E32" s="370">
        <v>886</v>
      </c>
      <c r="F32" s="370">
        <v>696</v>
      </c>
      <c r="G32" s="369">
        <v>2.7757307786784535E-2</v>
      </c>
      <c r="H32" s="310"/>
      <c r="I32" s="310"/>
      <c r="J32" s="311"/>
    </row>
    <row r="33" spans="1:10">
      <c r="A33" s="77" t="s">
        <v>39</v>
      </c>
      <c r="B33" s="370">
        <v>47245</v>
      </c>
      <c r="C33" s="370">
        <v>51289</v>
      </c>
      <c r="D33" s="370">
        <v>98534</v>
      </c>
      <c r="E33" s="370">
        <v>1040</v>
      </c>
      <c r="F33" s="370">
        <v>969</v>
      </c>
      <c r="G33" s="369">
        <v>2.0813260813260737E-2</v>
      </c>
      <c r="H33" s="310"/>
      <c r="I33" s="310"/>
      <c r="J33" s="311"/>
    </row>
    <row r="34" spans="1:10">
      <c r="A34" s="77" t="s">
        <v>40</v>
      </c>
      <c r="B34" s="370">
        <v>25350</v>
      </c>
      <c r="C34" s="370">
        <v>27177</v>
      </c>
      <c r="D34" s="370">
        <v>52527</v>
      </c>
      <c r="E34" s="370">
        <v>754</v>
      </c>
      <c r="F34" s="370">
        <v>965</v>
      </c>
      <c r="G34" s="369">
        <v>3.3833254605573959E-2</v>
      </c>
      <c r="H34" s="310"/>
      <c r="I34" s="310"/>
      <c r="J34" s="311"/>
    </row>
    <row r="35" spans="1:10">
      <c r="A35" s="77" t="s">
        <v>41</v>
      </c>
      <c r="B35" s="370">
        <v>7590</v>
      </c>
      <c r="C35" s="370">
        <v>9542</v>
      </c>
      <c r="D35" s="370">
        <v>17132</v>
      </c>
      <c r="E35" s="370">
        <v>318</v>
      </c>
      <c r="F35" s="370">
        <v>310</v>
      </c>
      <c r="G35" s="369">
        <v>3.8051381483276803E-2</v>
      </c>
      <c r="H35" s="310"/>
      <c r="I35" s="310"/>
      <c r="J35" s="311"/>
    </row>
    <row r="36" spans="1:10">
      <c r="A36" s="77" t="s">
        <v>42</v>
      </c>
      <c r="B36" s="370">
        <v>659</v>
      </c>
      <c r="C36" s="370">
        <v>875</v>
      </c>
      <c r="D36" s="370">
        <v>1534</v>
      </c>
      <c r="E36" s="370">
        <v>23</v>
      </c>
      <c r="F36" s="370">
        <v>29</v>
      </c>
      <c r="G36" s="369">
        <v>3.5087719298245723E-2</v>
      </c>
      <c r="H36" s="310"/>
      <c r="I36" s="310"/>
      <c r="J36" s="311"/>
    </row>
    <row r="37" spans="1:10" ht="24">
      <c r="A37" s="972" t="s">
        <v>534</v>
      </c>
      <c r="B37" s="901">
        <v>208376</v>
      </c>
      <c r="C37" s="901">
        <v>192548</v>
      </c>
      <c r="D37" s="901">
        <v>400924</v>
      </c>
      <c r="E37" s="901">
        <v>3407</v>
      </c>
      <c r="F37" s="901">
        <v>3191</v>
      </c>
      <c r="G37" s="1066">
        <v>1.6732348361508054E-2</v>
      </c>
      <c r="H37" s="312"/>
      <c r="I37" s="312"/>
      <c r="J37" s="313"/>
    </row>
    <row r="38" spans="1:10">
      <c r="A38" s="21" t="s">
        <v>919</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0" t="s">
        <v>81</v>
      </c>
    </row>
    <row r="66" spans="10:10">
      <c r="J66" s="27" t="s">
        <v>796</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646</v>
      </c>
      <c r="I1" s="137" t="str">
        <f>Naslovnica!A20</f>
        <v>Travanj 2024.</v>
      </c>
    </row>
    <row r="2" spans="1:10">
      <c r="A2" s="551" t="s">
        <v>912</v>
      </c>
      <c r="I2" s="527" t="str">
        <f>Naslovnica!A24</f>
        <v>April 2024</v>
      </c>
    </row>
    <row r="3" spans="1:10" ht="12.75" customHeight="1"/>
    <row r="4" spans="1:10" ht="12.75" customHeight="1">
      <c r="F4" s="307"/>
      <c r="I4" s="13" t="s">
        <v>1397</v>
      </c>
    </row>
    <row r="5" spans="1:10" s="261" customFormat="1" ht="22.15" customHeight="1">
      <c r="A5" s="1163" t="s">
        <v>1087</v>
      </c>
      <c r="B5" s="1165" t="s">
        <v>1065</v>
      </c>
      <c r="C5" s="1165"/>
      <c r="D5" s="1165"/>
      <c r="E5" s="1165"/>
      <c r="F5" s="1166" t="s">
        <v>1067</v>
      </c>
      <c r="G5" s="1167" t="s">
        <v>1064</v>
      </c>
      <c r="H5" s="1163" t="s">
        <v>1066</v>
      </c>
      <c r="I5" s="1163" t="s">
        <v>1068</v>
      </c>
      <c r="J5" s="890"/>
    </row>
    <row r="6" spans="1:10" s="261" customFormat="1" ht="72">
      <c r="A6" s="1163"/>
      <c r="B6" s="891" t="s">
        <v>1060</v>
      </c>
      <c r="C6" s="891" t="s">
        <v>1061</v>
      </c>
      <c r="D6" s="891" t="s">
        <v>1062</v>
      </c>
      <c r="E6" s="891" t="s">
        <v>1063</v>
      </c>
      <c r="F6" s="1166"/>
      <c r="G6" s="1167"/>
      <c r="H6" s="1163"/>
      <c r="I6" s="1163"/>
      <c r="J6" s="890"/>
    </row>
    <row r="7" spans="1:10" s="261" customFormat="1">
      <c r="A7" s="888" t="s">
        <v>1020</v>
      </c>
      <c r="B7" s="894">
        <v>0</v>
      </c>
      <c r="C7" s="894">
        <v>1170.0541799999999</v>
      </c>
      <c r="D7" s="894">
        <v>0</v>
      </c>
      <c r="E7" s="894">
        <v>661.72627</v>
      </c>
      <c r="F7" s="895">
        <v>1831.7804499999997</v>
      </c>
      <c r="G7" s="896">
        <v>-3.1953160585062035E-3</v>
      </c>
      <c r="H7" s="895">
        <v>8382.1394600000058</v>
      </c>
      <c r="I7" s="895">
        <v>225114.23708879953</v>
      </c>
    </row>
    <row r="8" spans="1:10" s="261" customFormat="1">
      <c r="A8" s="888" t="s">
        <v>1021</v>
      </c>
      <c r="B8" s="894">
        <v>0</v>
      </c>
      <c r="C8" s="894">
        <v>2034.5811100000001</v>
      </c>
      <c r="D8" s="894">
        <v>0</v>
      </c>
      <c r="E8" s="894">
        <v>71.002440000000007</v>
      </c>
      <c r="F8" s="895">
        <v>2105.5835500000003</v>
      </c>
      <c r="G8" s="896">
        <v>-1.2552170395958906E-2</v>
      </c>
      <c r="H8" s="895">
        <v>8653.4449800000293</v>
      </c>
      <c r="I8" s="895">
        <v>361900.29817710823</v>
      </c>
    </row>
    <row r="9" spans="1:10" s="261" customFormat="1">
      <c r="A9" s="888" t="s">
        <v>216</v>
      </c>
      <c r="B9" s="894">
        <v>0</v>
      </c>
      <c r="C9" s="894">
        <v>143.38407999999998</v>
      </c>
      <c r="D9" s="894">
        <v>0</v>
      </c>
      <c r="E9" s="894">
        <v>2.6414</v>
      </c>
      <c r="F9" s="895">
        <v>146.02547999999999</v>
      </c>
      <c r="G9" s="896">
        <v>-0.16956559025508533</v>
      </c>
      <c r="H9" s="895">
        <v>762.48068000000058</v>
      </c>
      <c r="I9" s="895">
        <v>10459.730665689165</v>
      </c>
    </row>
    <row r="10" spans="1:10" s="261" customFormat="1">
      <c r="A10" s="888" t="s">
        <v>217</v>
      </c>
      <c r="B10" s="894">
        <v>0</v>
      </c>
      <c r="C10" s="894">
        <v>111.03422</v>
      </c>
      <c r="D10" s="894">
        <v>0</v>
      </c>
      <c r="E10" s="894">
        <v>0</v>
      </c>
      <c r="F10" s="895">
        <v>111.03422</v>
      </c>
      <c r="G10" s="896">
        <v>0.43539111014356213</v>
      </c>
      <c r="H10" s="895">
        <v>428.91967000000113</v>
      </c>
      <c r="I10" s="895">
        <v>8753.7909665432362</v>
      </c>
    </row>
    <row r="11" spans="1:10" s="261" customFormat="1">
      <c r="A11" s="888" t="s">
        <v>46</v>
      </c>
      <c r="B11" s="894">
        <v>0</v>
      </c>
      <c r="C11" s="894">
        <v>598.41687999999999</v>
      </c>
      <c r="D11" s="894">
        <v>0</v>
      </c>
      <c r="E11" s="894">
        <v>1.5442899999999999</v>
      </c>
      <c r="F11" s="895">
        <v>599.96117000000004</v>
      </c>
      <c r="G11" s="896">
        <v>-2.3772006721764605E-2</v>
      </c>
      <c r="H11" s="895">
        <v>2605.576939999999</v>
      </c>
      <c r="I11" s="895">
        <v>82049.776706708479</v>
      </c>
    </row>
    <row r="12" spans="1:10" s="261" customFormat="1">
      <c r="A12" s="888" t="s">
        <v>36</v>
      </c>
      <c r="B12" s="894">
        <v>0</v>
      </c>
      <c r="C12" s="894">
        <v>658.03757999999993</v>
      </c>
      <c r="D12" s="894">
        <v>0</v>
      </c>
      <c r="E12" s="894">
        <v>64.244410000000002</v>
      </c>
      <c r="F12" s="895">
        <v>722.28198999999995</v>
      </c>
      <c r="G12" s="896">
        <v>-1.8082175996117722E-2</v>
      </c>
      <c r="H12" s="895">
        <v>3344.1379199999938</v>
      </c>
      <c r="I12" s="895">
        <v>69946.958349632347</v>
      </c>
    </row>
    <row r="13" spans="1:10" s="261" customFormat="1">
      <c r="A13" s="888" t="s">
        <v>37</v>
      </c>
      <c r="B13" s="894">
        <v>0</v>
      </c>
      <c r="C13" s="894">
        <v>730.79016000000001</v>
      </c>
      <c r="D13" s="894">
        <v>0</v>
      </c>
      <c r="E13" s="894">
        <v>205.67135999999999</v>
      </c>
      <c r="F13" s="895">
        <v>936.46152000000006</v>
      </c>
      <c r="G13" s="896">
        <v>9.7536529895767776E-2</v>
      </c>
      <c r="H13" s="895">
        <v>3986.4377399999939</v>
      </c>
      <c r="I13" s="895">
        <v>91204.330879954869</v>
      </c>
    </row>
    <row r="14" spans="1:10" s="261" customFormat="1">
      <c r="A14" s="371" t="s">
        <v>38</v>
      </c>
      <c r="B14" s="894">
        <v>0</v>
      </c>
      <c r="C14" s="894">
        <v>1757.7341100000001</v>
      </c>
      <c r="D14" s="894">
        <v>0</v>
      </c>
      <c r="E14" s="894">
        <v>0</v>
      </c>
      <c r="F14" s="895">
        <v>1757.7341100000001</v>
      </c>
      <c r="G14" s="896">
        <v>-0.15584271714303655</v>
      </c>
      <c r="H14" s="895">
        <v>8080.05560000072</v>
      </c>
      <c r="I14" s="895">
        <v>348234.74575413775</v>
      </c>
    </row>
    <row r="15" spans="1:10" s="261" customFormat="1" ht="20.45" customHeight="1">
      <c r="A15" s="892" t="s">
        <v>1022</v>
      </c>
      <c r="B15" s="893">
        <v>0</v>
      </c>
      <c r="C15" s="893">
        <v>7204.0323200000012</v>
      </c>
      <c r="D15" s="893">
        <v>0</v>
      </c>
      <c r="E15" s="893">
        <v>1006.83017</v>
      </c>
      <c r="F15" s="893">
        <v>8210.8624899999995</v>
      </c>
      <c r="G15" s="942">
        <v>-3.5018277108103679E-2</v>
      </c>
      <c r="H15" s="893">
        <v>36243.192990000745</v>
      </c>
      <c r="I15" s="893">
        <v>1197663.8685885738</v>
      </c>
    </row>
    <row r="16" spans="1:10">
      <c r="A16" s="21" t="s">
        <v>919</v>
      </c>
      <c r="B16" s="17"/>
      <c r="C16" s="18"/>
      <c r="D16" s="18"/>
      <c r="E16" s="18"/>
      <c r="F16" s="18"/>
      <c r="G16" s="18"/>
    </row>
    <row r="17" spans="1:14" ht="10.15" customHeight="1">
      <c r="A17" s="920" t="s">
        <v>47</v>
      </c>
      <c r="B17" s="752"/>
      <c r="C17" s="752"/>
      <c r="D17" s="752"/>
      <c r="E17" s="752"/>
      <c r="F17" s="752"/>
      <c r="G17" s="29"/>
    </row>
    <row r="18" spans="1:14" ht="10.15" customHeight="1">
      <c r="A18" s="917" t="s">
        <v>922</v>
      </c>
      <c r="B18" s="918"/>
      <c r="C18" s="918"/>
      <c r="D18" s="918"/>
      <c r="E18" s="918"/>
      <c r="F18" s="918"/>
      <c r="G18" s="30"/>
    </row>
    <row r="19" spans="1:14" ht="10.15" customHeight="1">
      <c r="A19" s="916" t="s">
        <v>48</v>
      </c>
      <c r="B19" s="915"/>
      <c r="C19" s="915"/>
      <c r="D19" s="915"/>
      <c r="E19" s="915"/>
      <c r="F19" s="915"/>
      <c r="G19" s="31"/>
    </row>
    <row r="20" spans="1:14" ht="10.15" customHeight="1">
      <c r="A20" s="917" t="s">
        <v>49</v>
      </c>
      <c r="B20" s="919"/>
      <c r="C20" s="919"/>
      <c r="D20" s="919"/>
      <c r="E20" s="919"/>
      <c r="F20" s="919"/>
      <c r="G20" s="30"/>
    </row>
    <row r="21" spans="1:14" ht="12.75" customHeight="1"/>
    <row r="22" spans="1:14" ht="12.75" customHeight="1">
      <c r="A22" s="150" t="s">
        <v>647</v>
      </c>
      <c r="L22" s="137" t="str">
        <f>Naslovnica!A20</f>
        <v>Travanj 2024.</v>
      </c>
    </row>
    <row r="23" spans="1:14" ht="12.75" customHeight="1">
      <c r="A23" s="551" t="s">
        <v>913</v>
      </c>
      <c r="L23" s="527" t="str">
        <f>Naslovnica!A24</f>
        <v>April 2024</v>
      </c>
    </row>
    <row r="24" spans="1:14" ht="12.75" customHeight="1"/>
    <row r="25" spans="1:14" ht="12.75" customHeight="1">
      <c r="L25" s="13" t="s">
        <v>1397</v>
      </c>
    </row>
    <row r="26" spans="1:14" s="261" customFormat="1" ht="14.45" customHeight="1">
      <c r="A26" s="1163" t="s">
        <v>1087</v>
      </c>
      <c r="B26" s="1164" t="s">
        <v>1123</v>
      </c>
      <c r="C26" s="1164"/>
      <c r="D26" s="1164"/>
      <c r="E26" s="1164"/>
      <c r="F26" s="1168" t="s">
        <v>1070</v>
      </c>
      <c r="G26" s="1168"/>
      <c r="H26" s="1168"/>
      <c r="I26" s="1166" t="s">
        <v>1069</v>
      </c>
      <c r="J26" s="1167" t="s">
        <v>1064</v>
      </c>
      <c r="K26" s="1163" t="s">
        <v>1066</v>
      </c>
      <c r="L26" s="1163" t="s">
        <v>1068</v>
      </c>
    </row>
    <row r="27" spans="1:14" s="261" customFormat="1" ht="96">
      <c r="A27" s="1163"/>
      <c r="B27" s="891" t="s">
        <v>1072</v>
      </c>
      <c r="C27" s="891" t="s">
        <v>1073</v>
      </c>
      <c r="D27" s="891" t="s">
        <v>1074</v>
      </c>
      <c r="E27" s="891" t="s">
        <v>1075</v>
      </c>
      <c r="F27" s="891" t="s">
        <v>1071</v>
      </c>
      <c r="G27" s="891" t="s">
        <v>1076</v>
      </c>
      <c r="H27" s="891" t="s">
        <v>1023</v>
      </c>
      <c r="I27" s="1166"/>
      <c r="J27" s="1167"/>
      <c r="K27" s="1163"/>
      <c r="L27" s="1163"/>
      <c r="M27"/>
      <c r="N27"/>
    </row>
    <row r="28" spans="1:14" s="261" customFormat="1">
      <c r="A28" s="888" t="s">
        <v>1020</v>
      </c>
      <c r="B28" s="894">
        <v>53.363779999999998</v>
      </c>
      <c r="C28" s="894">
        <v>0</v>
      </c>
      <c r="D28" s="894">
        <v>583.77152999999998</v>
      </c>
      <c r="E28" s="894">
        <v>352.70902000000001</v>
      </c>
      <c r="F28" s="894">
        <v>68.875</v>
      </c>
      <c r="G28" s="894">
        <v>53.532879999999999</v>
      </c>
      <c r="H28" s="894">
        <v>2.0281799999999999</v>
      </c>
      <c r="I28" s="895">
        <v>1114.2803899999999</v>
      </c>
      <c r="J28" s="896">
        <v>-0.24127200103939994</v>
      </c>
      <c r="K28" s="895">
        <v>5873.5346299999946</v>
      </c>
      <c r="L28" s="895">
        <v>94909.088371901555</v>
      </c>
      <c r="M28"/>
      <c r="N28"/>
    </row>
    <row r="29" spans="1:14" s="261" customFormat="1">
      <c r="A29" s="888" t="s">
        <v>1021</v>
      </c>
      <c r="B29" s="894">
        <v>104.76046000000001</v>
      </c>
      <c r="C29" s="894">
        <v>0</v>
      </c>
      <c r="D29" s="894">
        <v>0</v>
      </c>
      <c r="E29" s="894">
        <v>18.684049999999999</v>
      </c>
      <c r="F29" s="894">
        <v>73.673770000000005</v>
      </c>
      <c r="G29" s="894">
        <v>461.09775000000002</v>
      </c>
      <c r="H29" s="894">
        <v>0</v>
      </c>
      <c r="I29" s="895">
        <v>658.21603000000005</v>
      </c>
      <c r="J29" s="896">
        <v>-0.14749287282802148</v>
      </c>
      <c r="K29" s="895">
        <v>4170.0009300000092</v>
      </c>
      <c r="L29" s="895">
        <v>95962.095398801524</v>
      </c>
      <c r="M29"/>
      <c r="N29"/>
    </row>
    <row r="30" spans="1:14" s="261" customFormat="1">
      <c r="A30" s="888" t="s">
        <v>216</v>
      </c>
      <c r="B30" s="894">
        <v>12.316240000000001</v>
      </c>
      <c r="C30" s="894">
        <v>0</v>
      </c>
      <c r="D30" s="894">
        <v>4.5045000000000002</v>
      </c>
      <c r="E30" s="894">
        <v>11.61219</v>
      </c>
      <c r="F30" s="894">
        <v>0.51261999999999996</v>
      </c>
      <c r="G30" s="894">
        <v>0</v>
      </c>
      <c r="H30" s="894">
        <v>0</v>
      </c>
      <c r="I30" s="895">
        <v>28.945549999999997</v>
      </c>
      <c r="J30" s="896">
        <v>2.6731300005710401</v>
      </c>
      <c r="K30" s="895">
        <v>67.85403000000008</v>
      </c>
      <c r="L30" s="895">
        <v>761.23859715442313</v>
      </c>
      <c r="M30"/>
      <c r="N30"/>
    </row>
    <row r="31" spans="1:14" s="261" customFormat="1">
      <c r="A31" s="888" t="s">
        <v>217</v>
      </c>
      <c r="B31" s="894">
        <v>0</v>
      </c>
      <c r="C31" s="894">
        <v>0</v>
      </c>
      <c r="D31" s="894">
        <v>6.0337299999999994</v>
      </c>
      <c r="E31" s="894">
        <v>1.01088</v>
      </c>
      <c r="F31" s="894">
        <v>2.0726300000000002</v>
      </c>
      <c r="G31" s="894">
        <v>0</v>
      </c>
      <c r="H31" s="894">
        <v>0</v>
      </c>
      <c r="I31" s="895">
        <v>9.1172399999999989</v>
      </c>
      <c r="J31" s="896">
        <v>-0.50789867416268875</v>
      </c>
      <c r="K31" s="895">
        <v>82.761090000000422</v>
      </c>
      <c r="L31" s="895">
        <v>3468.9508709841407</v>
      </c>
      <c r="M31"/>
      <c r="N31"/>
    </row>
    <row r="32" spans="1:14" s="261" customFormat="1">
      <c r="A32" s="888" t="s">
        <v>46</v>
      </c>
      <c r="B32" s="894">
        <v>11.581580000000001</v>
      </c>
      <c r="C32" s="894">
        <v>0</v>
      </c>
      <c r="D32" s="894">
        <v>117.06945</v>
      </c>
      <c r="E32" s="894">
        <v>48.145410000000005</v>
      </c>
      <c r="F32" s="894">
        <v>7.8559899999999994</v>
      </c>
      <c r="G32" s="894">
        <v>2.6414</v>
      </c>
      <c r="H32" s="894">
        <v>0</v>
      </c>
      <c r="I32" s="895">
        <v>187.29382999999999</v>
      </c>
      <c r="J32" s="896">
        <v>-2.1567596469273198E-2</v>
      </c>
      <c r="K32" s="895">
        <v>933.94650999999794</v>
      </c>
      <c r="L32" s="895">
        <v>21361.524380317202</v>
      </c>
      <c r="M32"/>
      <c r="N32"/>
    </row>
    <row r="33" spans="1:14" s="261" customFormat="1">
      <c r="A33" s="888" t="s">
        <v>36</v>
      </c>
      <c r="B33" s="894">
        <v>6.3548</v>
      </c>
      <c r="C33" s="894">
        <v>0</v>
      </c>
      <c r="D33" s="894">
        <v>0</v>
      </c>
      <c r="E33" s="894">
        <v>44.052239999999998</v>
      </c>
      <c r="F33" s="894">
        <v>3.1736500000000003</v>
      </c>
      <c r="G33" s="894">
        <v>150.27645000000001</v>
      </c>
      <c r="H33" s="894">
        <v>2.631E-2</v>
      </c>
      <c r="I33" s="895">
        <v>203.88345000000001</v>
      </c>
      <c r="J33" s="896">
        <v>0.60341699461132658</v>
      </c>
      <c r="K33" s="895">
        <v>1150.7828100000006</v>
      </c>
      <c r="L33" s="895">
        <v>17432.697122871461</v>
      </c>
      <c r="M33"/>
      <c r="N33"/>
    </row>
    <row r="34" spans="1:14" s="261" customFormat="1">
      <c r="A34" s="888" t="s">
        <v>37</v>
      </c>
      <c r="B34" s="894">
        <v>0</v>
      </c>
      <c r="C34" s="894">
        <v>0</v>
      </c>
      <c r="D34" s="894">
        <v>147.85718</v>
      </c>
      <c r="E34" s="894">
        <v>71.78652000000001</v>
      </c>
      <c r="F34" s="894">
        <v>16.930169999999997</v>
      </c>
      <c r="G34" s="894">
        <v>62.325530000000001</v>
      </c>
      <c r="H34" s="894">
        <v>6.5009999999999998E-2</v>
      </c>
      <c r="I34" s="895">
        <v>298.96440999999999</v>
      </c>
      <c r="J34" s="896">
        <v>2.2790659708034067E-2</v>
      </c>
      <c r="K34" s="895">
        <v>1433.028489999997</v>
      </c>
      <c r="L34" s="895">
        <v>27824.752193781278</v>
      </c>
      <c r="M34"/>
      <c r="N34"/>
    </row>
    <row r="35" spans="1:14" s="261" customFormat="1">
      <c r="A35" s="371" t="s">
        <v>38</v>
      </c>
      <c r="B35" s="894">
        <v>215.25723000000002</v>
      </c>
      <c r="C35" s="894">
        <v>0</v>
      </c>
      <c r="D35" s="894">
        <v>375.28237000000001</v>
      </c>
      <c r="E35" s="894">
        <v>209.92929999999998</v>
      </c>
      <c r="F35" s="894">
        <v>96.727209999999999</v>
      </c>
      <c r="G35" s="894">
        <v>5.4604200000000001</v>
      </c>
      <c r="H35" s="894">
        <v>0</v>
      </c>
      <c r="I35" s="895">
        <v>902.65653000000009</v>
      </c>
      <c r="J35" s="896">
        <v>-0.1076334557062365</v>
      </c>
      <c r="K35" s="895">
        <v>4120.4261800000095</v>
      </c>
      <c r="L35" s="895">
        <v>114705.2694064324</v>
      </c>
      <c r="M35"/>
      <c r="N35"/>
    </row>
    <row r="36" spans="1:14" s="261" customFormat="1" ht="19.899999999999999" customHeight="1">
      <c r="A36" s="892" t="s">
        <v>1022</v>
      </c>
      <c r="B36" s="893">
        <v>403.63409000000001</v>
      </c>
      <c r="C36" s="893">
        <v>0</v>
      </c>
      <c r="D36" s="893">
        <v>1234.5187599999999</v>
      </c>
      <c r="E36" s="893">
        <v>757.92961000000003</v>
      </c>
      <c r="F36" s="893">
        <v>269.82103999999998</v>
      </c>
      <c r="G36" s="893">
        <v>735.33442999999988</v>
      </c>
      <c r="H36" s="893">
        <v>2.1194999999999999</v>
      </c>
      <c r="I36" s="893">
        <v>3403.35743</v>
      </c>
      <c r="J36" s="942">
        <v>-0.12499521760995025</v>
      </c>
      <c r="K36" s="893">
        <v>17832.334670000011</v>
      </c>
      <c r="L36" s="893">
        <v>376425.61634224397</v>
      </c>
      <c r="M36"/>
      <c r="N36"/>
    </row>
    <row r="37" spans="1:14" ht="12.75" customHeight="1">
      <c r="A37" s="21" t="s">
        <v>919</v>
      </c>
      <c r="G37" s="132"/>
      <c r="H37" s="132"/>
    </row>
    <row r="38" spans="1:14" ht="12.75" customHeight="1">
      <c r="A38" s="16" t="s">
        <v>902</v>
      </c>
    </row>
    <row r="39" spans="1:14" ht="12.75" customHeight="1">
      <c r="A39" s="815" t="s">
        <v>921</v>
      </c>
      <c r="G39" s="76"/>
    </row>
    <row r="40" spans="1:14" ht="12.75" customHeight="1"/>
    <row r="41" spans="1:14" ht="12.75" customHeight="1">
      <c r="A41" s="610"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798</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