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 r:id="rId39"/>
    <externalReference r:id="rId40"/>
  </externalReferences>
  <definedNames>
    <definedName name="clanstvo">[1]Clanstvo!$A$1:$IV$59</definedName>
    <definedName name="datum">'18 Tablica 19'!$B$35</definedName>
    <definedName name="datum_p">'12 Tablica 13 - Graf 6'!$B$4</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12'!$A$1:$J$76</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29,30,31,32,33'!$A$1:$K$91</definedName>
    <definedName name="_xlnm.Print_Area" localSheetId="27">'28 Tablica 34'!$A$1:$L$115</definedName>
    <definedName name="_xlnm.Print_Area" localSheetId="28">'29 Tablice 35, 36'!$A$1:$M$71</definedName>
    <definedName name="_xlnm.Print_Area" localSheetId="2">'3 Tablica 1 - Graf 1'!$A$1:$Q$51</definedName>
    <definedName name="_xlnm.Print_Area" localSheetId="29">'30 Tablica 37,37.1,38,39'!$A$1:$H$74</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50'!$A$1:$E$66</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'[2]Unos podataka'!$A$1:$EP$102</definedName>
    <definedName name="ZDMFclanovi">[3]Clanstvo!$1:$1048576</definedName>
    <definedName name="ZDMFnav">[3]NAV!$1:$1048576</definedName>
    <definedName name="ZDMFuplate">[3]Bruto!$1:$1048576</definedName>
  </definedNames>
  <calcPr calcId="162913"/>
</workbook>
</file>

<file path=xl/calcChain.xml><?xml version="1.0" encoding="utf-8"?>
<calcChain xmlns="http://schemas.openxmlformats.org/spreadsheetml/2006/main">
  <c r="B7" i="5" l="1"/>
  <c r="D6" i="32" l="1"/>
  <c r="H58" i="45" l="1"/>
  <c r="H16" i="45" l="1"/>
  <c r="E18" i="68" l="1"/>
  <c r="I101" i="46" l="1"/>
  <c r="E8" i="68" l="1"/>
  <c r="E29" i="65" l="1"/>
  <c r="F66" i="45" l="1"/>
  <c r="E66"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4" i="45" l="1"/>
  <c r="E74" i="45"/>
  <c r="G65" i="65" l="1"/>
  <c r="E51" i="65"/>
  <c r="E15" i="65" l="1"/>
  <c r="B40" i="45" l="1"/>
  <c r="G101" i="46" l="1"/>
  <c r="B30" i="10" l="1"/>
  <c r="F26" i="10" l="1"/>
  <c r="F25" i="10"/>
  <c r="B6" i="34" l="1"/>
  <c r="B5" i="34"/>
  <c r="E34" i="68" l="1"/>
  <c r="E33" i="68"/>
  <c r="M2" i="67" l="1"/>
  <c r="M1" i="67"/>
  <c r="E2" i="45" l="1"/>
  <c r="K2" i="45" s="1"/>
  <c r="E1" i="45"/>
  <c r="K1" i="45" s="1"/>
  <c r="G6" i="46"/>
  <c r="G5" i="46"/>
  <c r="B58" i="45"/>
  <c r="B35" i="45"/>
  <c r="B16" i="45"/>
  <c r="G4" i="44"/>
  <c r="G3" i="44"/>
  <c r="B41" i="45" l="1"/>
  <c r="J34" i="36"/>
  <c r="J33"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<sst xmlns="http://schemas.openxmlformats.org/spreadsheetml/2006/main" count="2578" uniqueCount="1449">
  <si>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</si>
  <si>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</si>
  <si>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</si>
  <si>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</si>
  <si>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</si>
  <si>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</si>
  <si>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</si>
  <si>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</si>
  <si>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</si>
  <si>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</si>
  <si>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</si>
  <si>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</si>
  <si>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</si>
  <si>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</si>
  <si>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</si>
  <si>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</si>
  <si>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</si>
  <si>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</si>
  <si>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</si>
  <si>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</si>
  <si>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</si>
  <si>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</si>
  <si>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</si>
  <si>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</si>
  <si>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</si>
  <si>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</si>
  <si>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</si>
  <si>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</si>
  <si>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</si>
  <si>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</si>
  <si>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</si>
  <si>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</si>
  <si>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</si>
  <si>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</si>
  <si>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</si>
  <si>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</si>
  <si>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</si>
  <si>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</si>
  <si>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</si>
  <si>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</si>
  <si>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</si>
  <si>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</si>
  <si>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</si>
  <si>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</si>
  <si>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</si>
  <si>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</si>
  <si>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</si>
  <si>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</si>
  <si>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</si>
  <si>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</si>
  <si>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</si>
  <si>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</si>
  <si>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</si>
  <si>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</si>
  <si>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</si>
  <si>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</si>
  <si>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</si>
  <si>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</si>
  <si>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</si>
  <si>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</si>
  <si>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</si>
  <si>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</si>
  <si>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</si>
  <si>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</si>
  <si>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</si>
  <si>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</si>
  <si>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</si>
  <si>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</si>
  <si>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</si>
  <si>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</si>
  <si>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</si>
  <si>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</si>
  <si>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</si>
  <si>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</si>
  <si>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</si>
  <si>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</si>
  <si>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</si>
  <si>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</si>
  <si>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</si>
  <si>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</si>
  <si>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</si>
  <si>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</si>
  <si>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</si>
  <si>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</si>
  <si>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</si>
  <si>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</si>
  <si>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</si>
  <si>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</si>
  <si>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</si>
  <si>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</si>
  <si>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</si>
  <si>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</si>
  <si>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</si>
  <si>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</si>
  <si>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</si>
  <si>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</si>
  <si>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</si>
  <si>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</si>
  <si>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</si>
  <si>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</si>
  <si>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</si>
  <si>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</si>
  <si>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</si>
  <si>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</si>
  <si>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</si>
  <si>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</si>
  <si>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</si>
  <si>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</si>
  <si>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</si>
  <si>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</si>
  <si>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</si>
  <si>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</si>
  <si>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</si>
  <si>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</si>
  <si>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</si>
  <si>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</si>
  <si>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</si>
  <si>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</si>
  <si>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</si>
  <si>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</si>
  <si>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</si>
  <si>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</si>
  <si>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</si>
  <si>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</si>
  <si>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</si>
  <si>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</si>
  <si>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</si>
  <si>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</si>
  <si>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</si>
  <si>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</si>
  <si>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</si>
  <si>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</si>
  <si>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</si>
  <si>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</si>
  <si>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</si>
  <si>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</si>
  <si>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</si>
  <si>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</si>
  <si>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</si>
  <si>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</si>
  <si>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</si>
  <si>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</si>
  <si>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</si>
  <si>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</si>
  <si>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</si>
  <si>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</si>
  <si>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</si>
  <si>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</si>
  <si>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</si>
  <si>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</si>
  <si>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</si>
  <si>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</si>
  <si>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</si>
  <si>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</si>
  <si>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</si>
  <si>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</si>
  <si>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</si>
  <si>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</si>
  <si>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</si>
  <si>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</si>
  <si>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</si>
  <si>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</si>
  <si>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</si>
  <si>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</si>
  <si>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</si>
  <si>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</si>
  <si>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</si>
  <si>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</si>
  <si>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</si>
  <si>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</si>
  <si>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</si>
  <si>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</si>
  <si>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</si>
  <si>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</si>
  <si>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</si>
  <si>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</si>
  <si>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</si>
  <si>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</si>
  <si>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</si>
  <si>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</si>
  <si>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</si>
  <si>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</si>
  <si>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</si>
  <si>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</si>
  <si>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</si>
  <si>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</si>
  <si>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</si>
  <si>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</si>
  <si>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</si>
  <si>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</si>
  <si>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</si>
  <si>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</si>
  <si>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</si>
  <si>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</si>
  <si>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</si>
  <si>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</si>
  <si>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</si>
  <si>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</si>
  <si>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</si>
  <si>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</si>
  <si>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</si>
  <si>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</si>
  <si>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</si>
  <si>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</si>
  <si>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</si>
  <si>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</si>
  <si>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</si>
  <si>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</si>
  <si>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</si>
  <si>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</si>
  <si>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</si>
  <si>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</si>
  <si>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</si>
  <si>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</si>
  <si>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</si>
  <si>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</si>
  <si>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</si>
  <si>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</si>
  <si>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</si>
  <si>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</si>
  <si>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</si>
  <si>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</si>
  <si>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</si>
  <si>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</si>
  <si>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</si>
  <si>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</si>
  <si>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</si>
  <si>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</si>
  <si>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</si>
  <si>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</si>
  <si>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</si>
  <si>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</si>
  <si>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</si>
  <si>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</si>
  <si>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</si>
  <si>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</si>
  <si>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</si>
  <si>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</si>
  <si>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</si>
  <si>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</si>
  <si>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</si>
  <si>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HYPO-ALPE-ADRIA INVEST d.d.</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</si>
  <si>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</si>
  <si>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</si>
  <si>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</si>
  <si>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</si>
  <si>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</si>
  <si>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</si>
  <si>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</si>
  <si>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</si>
  <si>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</si>
  <si>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</si>
  <si>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</si>
  <si>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</si>
  <si>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</si>
  <si>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</si>
  <si>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</si>
  <si>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</si>
  <si>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</si>
  <si>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</si>
  <si>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</si>
  <si>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</si>
  <si>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</si>
  <si>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</si>
  <si>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</si>
  <si>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</si>
  <si>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</si>
  <si>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</si>
  <si>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</si>
  <si>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</si>
  <si>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</si>
  <si>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</si>
  <si>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</si>
  <si>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</si>
  <si>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</si>
  <si>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</si>
  <si>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</si>
  <si>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</si>
  <si>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</si>
  <si>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</si>
  <si>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</si>
  <si>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</si>
  <si>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</si>
  <si>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</si>
  <si>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</si>
  <si>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</si>
  <si>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</si>
  <si>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</si>
  <si>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</si>
  <si>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</si>
  <si>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</si>
  <si>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</si>
  <si>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</si>
  <si>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</si>
  <si>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</si>
  <si>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</si>
  <si>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</si>
  <si>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</si>
  <si>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</si>
  <si>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</si>
  <si>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</si>
  <si>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</si>
  <si>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</si>
  <si>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</si>
  <si>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</si>
  <si>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</si>
  <si>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</si>
  <si>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</si>
  <si>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</si>
  <si>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</si>
  <si>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</si>
  <si>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</si>
  <si>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</si>
  <si>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</si>
  <si>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</si>
  <si>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</si>
  <si>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</si>
  <si>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</si>
  <si>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</si>
  <si>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</si>
  <si>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</si>
  <si>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</si>
  <si>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</si>
  <si>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</si>
  <si>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</si>
  <si>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</si>
  <si>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</si>
  <si>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</si>
  <si>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</si>
  <si>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</si>
  <si>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</si>
  <si>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</si>
  <si>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</si>
  <si>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</si>
  <si>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</si>
  <si>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</si>
  <si>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</si>
  <si>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</si>
  <si>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</si>
  <si>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</si>
  <si>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</si>
  <si>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</si>
  <si>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</si>
  <si>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</si>
  <si>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</si>
  <si>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</si>
  <si>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</si>
  <si>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</si>
  <si>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</si>
  <si>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</si>
  <si>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</si>
  <si>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</si>
  <si>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</si>
  <si>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</si>
  <si>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</si>
  <si>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</si>
  <si>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</si>
  <si>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</si>
  <si>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</si>
  <si>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</si>
  <si>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</si>
  <si>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</si>
  <si>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</si>
  <si>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</si>
  <si>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</si>
  <si>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</si>
  <si>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</si>
  <si>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</si>
  <si>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</si>
  <si>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</si>
  <si>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</si>
  <si>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</si>
  <si>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</si>
  <si>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</si>
  <si>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</si>
  <si>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</si>
  <si>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</si>
  <si>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</si>
  <si>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</si>
  <si>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</si>
  <si>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</si>
  <si>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</si>
  <si>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</si>
  <si>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</si>
  <si>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</si>
  <si>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</si>
  <si>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</si>
  <si>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</si>
  <si>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</si>
  <si>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</si>
  <si>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</si>
  <si>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</si>
  <si>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</si>
  <si>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</si>
  <si>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</si>
  <si>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</si>
  <si>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</si>
  <si>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</si>
  <si>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</si>
  <si>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</si>
  <si>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</si>
  <si>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</si>
  <si>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</si>
  <si>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</si>
  <si>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</si>
  <si>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</si>
  <si>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</si>
  <si>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</si>
  <si>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</si>
  <si>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</si>
  <si>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</si>
  <si>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</si>
  <si>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</si>
  <si>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</si>
  <si>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</si>
  <si>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</si>
  <si>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</si>
  <si>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</si>
  <si>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</si>
  <si>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</si>
  <si>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</si>
  <si>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</si>
  <si>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</si>
  <si>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</si>
  <si>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</si>
  <si>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</si>
  <si>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</si>
  <si>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</si>
  <si>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</si>
  <si>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</si>
  <si>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</si>
  <si>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</si>
  <si>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</si>
  <si>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</si>
  <si>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</si>
  <si>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</si>
  <si>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</si>
  <si>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</si>
  <si>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</si>
  <si>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</si>
  <si>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</si>
  <si>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</si>
  <si>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</si>
  <si>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</si>
  <si>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</si>
  <si>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</si>
  <si>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</si>
  <si>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</si>
  <si>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</si>
  <si>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</si>
  <si>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</si>
  <si>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</si>
  <si>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</si>
  <si>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</si>
  <si>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</si>
  <si>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</si>
  <si>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</si>
  <si>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</si>
  <si>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</si>
  <si>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</si>
  <si>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</si>
  <si>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</si>
  <si>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</si>
  <si>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</si>
  <si>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</si>
  <si>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</si>
  <si>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</si>
  <si>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</si>
  <si>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</si>
  <si>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</si>
  <si>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</si>
  <si>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</si>
  <si>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</si>
  <si>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</si>
  <si>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</si>
  <si>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</si>
  <si>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</si>
  <si>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</si>
  <si>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</si>
  <si>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</si>
  <si>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</si>
  <si>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</si>
  <si>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</si>
  <si>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</si>
  <si>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</si>
  <si>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</si>
  <si>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</si>
  <si>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</si>
  <si>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</si>
  <si>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</si>
  <si>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</si>
  <si>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</si>
  <si>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</si>
  <si>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</si>
  <si>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</si>
  <si>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</si>
  <si>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</si>
  <si>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</si>
  <si>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</si>
  <si>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</si>
  <si>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</si>
  <si>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</si>
  <si>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</si>
  <si>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</si>
  <si>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</si>
  <si>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</si>
  <si>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</si>
  <si>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</si>
  <si>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</si>
  <si>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</si>
  <si>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</si>
  <si>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</si>
  <si>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</si>
  <si>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</si>
  <si>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</si>
  <si>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</si>
  <si>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</si>
  <si>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</si>
  <si>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</si>
  <si>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</si>
  <si>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</si>
  <si>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</si>
  <si>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</si>
  <si>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</si>
  <si>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</si>
  <si>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</si>
  <si>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</si>
  <si>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</si>
  <si>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</si>
  <si>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</si>
  <si>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</si>
  <si>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</si>
  <si>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</si>
  <si>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</si>
  <si>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</si>
  <si>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</si>
  <si>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</si>
  <si>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</si>
  <si>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</si>
  <si>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</si>
  <si>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</si>
  <si>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</si>
  <si>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</si>
  <si>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</si>
  <si>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</si>
  <si>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</si>
  <si>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</si>
  <si>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</si>
  <si>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</si>
  <si>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</si>
  <si>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</si>
  <si>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</si>
  <si>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</si>
  <si>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</si>
  <si>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</si>
  <si>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</si>
  <si>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</si>
  <si>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</si>
  <si>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</si>
  <si>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</si>
  <si>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</si>
  <si>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</si>
  <si>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</si>
  <si>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</si>
  <si>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</si>
  <si>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</si>
  <si>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</si>
  <si>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</si>
  <si>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</si>
  <si>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</si>
  <si>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</si>
  <si>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</si>
  <si>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</si>
  <si>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</si>
  <si>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</si>
  <si>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</si>
  <si>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</si>
  <si>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</si>
  <si>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</si>
  <si>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</si>
  <si>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</si>
  <si>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</si>
  <si>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</si>
  <si>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</si>
  <si>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</si>
  <si>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</si>
  <si>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</si>
  <si>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</si>
  <si>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</si>
  <si>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</si>
  <si>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</si>
  <si>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</si>
  <si>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</si>
  <si>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</si>
  <si>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</si>
  <si>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</si>
  <si>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</si>
  <si>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</si>
  <si>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</si>
  <si>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</si>
  <si>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</si>
  <si>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</si>
  <si>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</si>
  <si>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</si>
  <si>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</si>
  <si>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</si>
  <si>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</si>
  <si>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</si>
  <si>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</si>
  <si>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</si>
  <si>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</si>
  <si>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</si>
  <si>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</si>
  <si>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</si>
  <si>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</si>
  <si>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</si>
  <si>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</si>
  <si>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</si>
  <si>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</si>
  <si>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</si>
  <si>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</si>
  <si>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</si>
  <si>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</si>
  <si>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</si>
  <si>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</si>
  <si>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</si>
  <si>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</si>
  <si>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</si>
  <si>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</si>
  <si>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</si>
  <si>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</si>
  <si>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</si>
  <si>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</si>
  <si>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</si>
  <si>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</si>
  <si>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</si>
  <si>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</si>
  <si>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</si>
  <si>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</si>
  <si>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</si>
  <si>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</si>
  <si>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</si>
  <si>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</si>
  <si>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</si>
  <si>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</si>
  <si>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</si>
  <si>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</si>
  <si>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</si>
  <si>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</si>
  <si>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</si>
  <si>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</si>
  <si>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</si>
  <si>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</si>
  <si>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</si>
  <si>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</si>
  <si>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</si>
  <si>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</si>
  <si>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</si>
  <si>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</si>
  <si>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</si>
  <si>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</si>
  <si>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</si>
  <si>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</si>
  <si>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</si>
  <si>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</si>
  <si>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</si>
  <si>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</si>
  <si>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</si>
  <si>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</si>
  <si>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</si>
  <si>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</si>
  <si>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</si>
  <si>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</si>
  <si>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</si>
  <si>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</si>
  <si>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</si>
  <si>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</si>
  <si>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</si>
  <si>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</si>
  <si>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</si>
  <si>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</si>
  <si>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</si>
  <si>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</si>
  <si>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</si>
  <si>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</si>
  <si>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</si>
  <si>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</si>
  <si>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</si>
  <si>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</si>
  <si>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</si>
  <si>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</si>
  <si>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</si>
  <si>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</si>
  <si>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</si>
  <si>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</si>
  <si>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</si>
  <si>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</si>
  <si>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</si>
  <si>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</si>
  <si>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</si>
  <si>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</si>
  <si>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</si>
  <si>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</si>
  <si>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</si>
  <si>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</si>
  <si>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</si>
  <si>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</si>
  <si>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</si>
  <si>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</si>
  <si>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</si>
  <si>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</si>
  <si>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</si>
  <si>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</si>
  <si>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</si>
  <si>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</si>
  <si>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</si>
  <si>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</si>
  <si>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</si>
  <si>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</si>
  <si>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</si>
  <si>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</si>
  <si>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</si>
  <si>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</si>
  <si>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</si>
  <si>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</si>
  <si>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</si>
  <si>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</si>
  <si>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</si>
  <si>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</si>
  <si>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</si>
  <si>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</si>
  <si>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</si>
  <si>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</si>
  <si>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</si>
  <si>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</si>
  <si>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</si>
  <si>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</si>
  <si>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</si>
  <si>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</si>
  <si>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</si>
  <si>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</si>
  <si>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</si>
  <si>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</si>
  <si>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</si>
  <si>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</si>
  <si>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</si>
  <si>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</si>
  <si>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</si>
  <si>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</si>
  <si>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</si>
  <si>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</si>
  <si>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</si>
  <si>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</si>
  <si>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</si>
  <si>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</si>
  <si>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</si>
  <si>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</si>
  <si>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</si>
  <si>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</si>
  <si>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</si>
  <si>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</si>
  <si>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</si>
  <si>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</si>
  <si>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</si>
  <si>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</si>
  <si>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</si>
  <si>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</si>
  <si>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</si>
  <si>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</si>
  <si>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</si>
  <si>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</si>
  <si>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</si>
  <si>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</si>
  <si>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</si>
  <si>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</si>
  <si>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</si>
  <si>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</si>
  <si>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</si>
  <si>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</si>
  <si>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</si>
  <si>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</si>
  <si>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</si>
  <si>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</si>
  <si>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</si>
  <si>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</si>
  <si>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</si>
  <si>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</si>
  <si>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</si>
  <si>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</si>
  <si>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</si>
  <si>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</si>
  <si>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</si>
  <si>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</si>
  <si>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</si>
  <si>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</si>
  <si>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</si>
  <si>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</si>
  <si>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</si>
  <si>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</si>
  <si>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</si>
  <si>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</si>
  <si>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</si>
  <si>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</si>
  <si>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</si>
  <si>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</si>
  <si>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</si>
  <si>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</si>
  <si>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</si>
  <si>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</si>
  <si>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</si>
  <si>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</si>
  <si>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</si>
  <si>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</si>
  <si>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</si>
  <si>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</si>
  <si>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</si>
  <si>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</si>
  <si>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</si>
  <si>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</si>
  <si>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</si>
  <si>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</si>
  <si>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</si>
  <si>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</si>
  <si>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</si>
  <si>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</si>
  <si>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</si>
  <si>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</si>
  <si>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</si>
  <si>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</si>
  <si>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</si>
  <si>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</si>
  <si>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</si>
  <si>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</si>
  <si>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</si>
  <si>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</si>
  <si>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</si>
  <si>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</si>
  <si>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</si>
  <si>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</si>
  <si>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</si>
  <si>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</si>
  <si>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</si>
  <si>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</si>
  <si>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</si>
  <si>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</si>
  <si>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</si>
  <si>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</si>
  <si>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</si>
  <si>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</si>
  <si>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</si>
  <si>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</si>
  <si>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</si>
  <si>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</si>
  <si>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</si>
  <si>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</si>
  <si>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</si>
  <si>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</si>
  <si>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</si>
  <si>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</si>
  <si>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</si>
  <si>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</si>
  <si>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</si>
  <si>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</si>
  <si>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</si>
  <si>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</si>
  <si>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</si>
  <si>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</si>
  <si>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</si>
  <si>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</si>
  <si>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</si>
  <si>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</si>
  <si>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</si>
  <si>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</si>
  <si>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</si>
  <si>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</si>
  <si>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</si>
  <si>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</si>
  <si>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</si>
  <si>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</si>
  <si>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</si>
  <si>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</si>
  <si>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</si>
  <si>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</si>
  <si>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</si>
  <si>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</si>
  <si>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</si>
  <si>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</si>
  <si>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</si>
  <si>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</si>
  <si>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</si>
  <si>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</si>
  <si>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</si>
  <si>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</si>
  <si>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</si>
  <si>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</si>
  <si>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</si>
  <si>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</si>
  <si>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</si>
  <si>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</si>
  <si>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</si>
  <si>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</si>
  <si>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</si>
  <si>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</si>
  <si>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</si>
  <si>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</si>
  <si>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</si>
  <si>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</si>
  <si>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</si>
  <si>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</si>
  <si>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</si>
  <si>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</si>
  <si>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</si>
  <si>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</si>
  <si>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</si>
  <si>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</si>
  <si>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</si>
  <si>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</si>
  <si>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</si>
  <si>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</si>
  <si>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</si>
  <si>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</si>
  <si>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</si>
  <si>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</si>
  <si>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</si>
  <si>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</si>
  <si>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</si>
  <si>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</si>
  <si>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</si>
  <si>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</si>
  <si>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</si>
  <si>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</si>
  <si>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</si>
  <si>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</si>
  <si>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</si>
  <si>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</si>
  <si>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</si>
  <si>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</si>
  <si>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</si>
  <si>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</si>
  <si>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</si>
  <si>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</si>
  <si>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</si>
  <si>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</si>
  <si>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</si>
  <si>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</si>
  <si>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</si>
  <si>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</si>
  <si>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</si>
  <si>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</si>
  <si>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</si>
  <si>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</si>
  <si>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</si>
  <si>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</si>
  <si>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</si>
  <si>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</si>
  <si>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</si>
  <si>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</si>
  <si>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</si>
  <si>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</si>
  <si>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</si>
  <si>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</si>
  <si>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</si>
  <si>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</si>
  <si>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</si>
  <si>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</si>
  <si>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</si>
  <si>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</si>
  <si>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</si>
  <si>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</si>
  <si>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</si>
  <si>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</si>
  <si>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</si>
  <si>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</si>
  <si>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</si>
  <si>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</si>
  <si>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</si>
  <si>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</si>
  <si>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</si>
  <si>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</si>
  <si>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</si>
  <si>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</si>
  <si>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</si>
  <si>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</si>
  <si>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</si>
  <si>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</si>
  <si>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</si>
  <si>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</si>
  <si>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</si>
  <si>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</si>
  <si>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</si>
  <si>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</si>
  <si>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</si>
  <si>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</si>
  <si>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</si>
  <si>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</si>
  <si>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</si>
  <si>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</si>
  <si>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</si>
  <si>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</si>
  <si>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</si>
  <si>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</si>
  <si>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</si>
  <si>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</si>
  <si>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</si>
  <si>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</si>
  <si>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</si>
  <si>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</si>
  <si>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</si>
  <si>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</si>
  <si>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</si>
  <si>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</si>
  <si>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</si>
  <si>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</si>
  <si>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</si>
  <si>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</si>
  <si>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</si>
  <si>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</si>
  <si>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</si>
  <si>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</si>
  <si>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</si>
  <si>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</si>
  <si>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</si>
  <si>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</si>
  <si>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</si>
  <si>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</si>
  <si>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</si>
  <si>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</si>
  <si>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</si>
  <si>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</si>
  <si>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</si>
  <si>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</si>
  <si>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</si>
  <si>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</si>
  <si>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</si>
  <si>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</si>
  <si>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</si>
  <si>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</si>
  <si>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</si>
  <si>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</si>
  <si>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</si>
  <si>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</si>
  <si>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</si>
  <si>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</si>
  <si>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</si>
  <si>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</si>
  <si>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</si>
  <si>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</si>
  <si>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</si>
  <si>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</si>
  <si>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</si>
  <si>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OTP INDEKSNI</t>
  </si>
  <si>
    <t>PBZ Conservative 10</t>
  </si>
  <si>
    <t>Outfox Macro Income Fund</t>
  </si>
  <si>
    <t>Locusta Value IV</t>
  </si>
  <si>
    <t>KD Locusta Fondovi d.o.o</t>
  </si>
  <si>
    <t>Capital Private 1</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</si>
  <si>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</si>
  <si>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</si>
  <si>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</si>
  <si>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</si>
  <si>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</si>
  <si>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</si>
  <si>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t>OTP MULTI</t>
  </si>
  <si>
    <t xml:space="preserve">PBZ Flexible 30 </t>
  </si>
  <si>
    <t>30.9.2015.</t>
  </si>
  <si>
    <t>ZDMF Raiffeisen</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</si>
  <si>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</si>
  <si>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</si>
  <si>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</si>
  <si>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</si>
  <si>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</si>
  <si>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</si>
  <si>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</si>
  <si>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</si>
  <si>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</si>
  <si>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</si>
  <si>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</si>
  <si>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</si>
  <si>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</si>
  <si>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</si>
  <si>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</si>
  <si>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Erste ZDMF</t>
  </si>
  <si>
    <t>29.12.2015.</t>
  </si>
  <si>
    <r>
      <t xml:space="preserve">Ukupno javna ponuda / </t>
    </r>
    <r>
      <rPr>
        <b/>
        <i/>
        <sz val="8"/>
        <color rgb="FF0000FF"/>
        <rFont val="Arial"/>
        <family val="2"/>
      </rPr>
      <t>Total  public offering</t>
    </r>
  </si>
  <si>
    <t>2015.</t>
  </si>
  <si>
    <t>31.12.2015.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</si>
  <si>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</si>
  <si>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</si>
  <si>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</si>
  <si>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</si>
  <si>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</si>
  <si>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</si>
  <si>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</si>
  <si>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</si>
  <si>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</si>
  <si>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</si>
  <si>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</si>
  <si>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</si>
  <si>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</si>
  <si>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</si>
  <si>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</si>
  <si>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</si>
  <si>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</si>
  <si>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</si>
  <si>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</si>
  <si>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</si>
  <si>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</si>
  <si>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</si>
  <si>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</si>
  <si>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</si>
  <si>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</si>
  <si>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</si>
  <si>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</si>
  <si>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</si>
  <si>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</si>
  <si>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</si>
  <si>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</si>
  <si>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</si>
  <si>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</si>
  <si>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</si>
  <si>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</si>
  <si>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</si>
  <si>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</si>
  <si>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</si>
  <si>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</si>
  <si>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HRVBINUCR107</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</si>
  <si>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</si>
  <si>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</si>
  <si>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</si>
  <si>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</si>
  <si>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</si>
  <si>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</si>
  <si>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</si>
  <si>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</si>
  <si>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</si>
  <si>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</si>
  <si>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</si>
  <si>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</si>
  <si>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</si>
  <si>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</si>
  <si>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</si>
  <si>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</si>
  <si>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</si>
  <si>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</si>
  <si>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</si>
  <si>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</si>
  <si>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</si>
  <si>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</si>
  <si>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</si>
  <si>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PBZ Shorti term bond</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</si>
  <si>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</si>
  <si>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</si>
  <si>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</si>
  <si>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</si>
  <si>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</si>
  <si>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</si>
  <si>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</si>
  <si>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</si>
  <si>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</si>
  <si>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</si>
  <si>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</si>
  <si>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</si>
  <si>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</si>
  <si>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</si>
  <si>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</si>
  <si>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</si>
  <si>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</si>
  <si>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</si>
  <si>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</si>
  <si>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</si>
  <si>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ZB Future 2025 UCITS fond</t>
  </si>
  <si>
    <t>HRZBINU20256</t>
  </si>
  <si>
    <t>ZB Future 2030 UCITS fond</t>
  </si>
  <si>
    <t>HRZBINU20306</t>
  </si>
  <si>
    <t>ZB Future 2040 UCITS fond</t>
  </si>
  <si>
    <t>HRZBINU20405</t>
  </si>
  <si>
    <t>ZB Future 2055 UCITS fond</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</si>
  <si>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</si>
  <si>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</si>
  <si>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</si>
  <si>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</si>
  <si>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</si>
  <si>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</si>
  <si>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</si>
  <si>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</si>
  <si>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</si>
  <si>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</si>
  <si>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</si>
  <si>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</si>
  <si>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</si>
  <si>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</si>
  <si>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</si>
  <si>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</si>
  <si>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</si>
  <si>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</si>
  <si>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</si>
  <si>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</si>
  <si>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</si>
  <si>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</si>
  <si>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</si>
  <si>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</si>
  <si>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</si>
  <si>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</si>
  <si>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</si>
  <si>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</si>
  <si>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</si>
  <si>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</si>
  <si>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</si>
  <si>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</si>
  <si>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</si>
  <si>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</si>
  <si>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</si>
  <si>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</si>
  <si>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</si>
  <si>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</si>
  <si>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</si>
  <si>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</si>
  <si>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</si>
  <si>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</si>
  <si>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</si>
  <si>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</si>
  <si>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</si>
  <si>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</si>
  <si>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</si>
  <si>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</si>
  <si>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Ožujak 2016.</t>
  </si>
  <si>
    <t>March 2016</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</si>
  <si>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</si>
  <si>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</si>
  <si>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</si>
  <si>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</si>
  <si>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</si>
  <si>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</si>
  <si>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</si>
  <si>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</si>
  <si>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</si>
  <si>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</si>
  <si>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</si>
  <si>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</si>
  <si>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</si>
  <si>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</si>
  <si>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</si>
  <si>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</si>
  <si>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</si>
  <si>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</si>
  <si>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</si>
  <si>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</si>
  <si>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</si>
  <si>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</si>
  <si>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</si>
  <si>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07254373507</t>
  </si>
  <si>
    <t>06371858079</t>
  </si>
  <si>
    <t>02250182111</t>
  </si>
  <si>
    <t>07620611759</t>
  </si>
  <si>
    <t>Lipanj 2016.</t>
  </si>
  <si>
    <t>June 2016</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</si>
  <si>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</si>
  <si>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</si>
  <si>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</si>
  <si>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</si>
  <si>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</si>
  <si>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</si>
  <si>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</si>
  <si>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</si>
  <si>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</si>
  <si>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</si>
  <si>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SMART EQUITY</t>
  </si>
  <si>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</si>
  <si>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</si>
  <si>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</si>
  <si>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</si>
  <si>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</si>
  <si>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</si>
  <si>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</si>
  <si>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</si>
  <si>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</si>
  <si>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</si>
  <si>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</si>
  <si>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</si>
  <si>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</si>
  <si>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</si>
  <si>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Table 31: OTC transactions - alternative market (CE ENTER)</t>
  </si>
  <si>
    <t>Tablica 31: OTC transakcije - alternativno tržište</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</si>
  <si>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</si>
  <si>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</si>
  <si>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</si>
  <si>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</si>
  <si>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</si>
  <si>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</si>
  <si>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</si>
  <si>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</si>
  <si>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</si>
  <si>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</si>
  <si>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</si>
  <si>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</si>
  <si>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</si>
  <si>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</si>
  <si>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</si>
  <si>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t>Srpanj 2016.</t>
  </si>
  <si>
    <t>July 2016</t>
  </si>
  <si>
    <t>LIPANJ 2016.</t>
  </si>
  <si>
    <t>JUNE 2016</t>
  </si>
  <si>
    <t>Chart 7: ODMF members age and sex structure as at 30 June 2016</t>
  </si>
  <si>
    <t>Grafikon 11: Dobna i spolna struktura članova ZDMF- ova na dan 30.lipnja 2016.</t>
  </si>
  <si>
    <t>Chart 11: ZDMF members age and sex structure as at 30 June 2016</t>
  </si>
  <si>
    <t>RHMF-O-17BA</t>
  </si>
  <si>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</si>
  <si>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</si>
  <si>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30.6.2015.</t>
    </r>
    <r>
      <rPr>
        <b/>
        <vertAlign val="superscript"/>
        <sz val="9"/>
        <rFont val="Arial"/>
        <family val="2"/>
      </rPr>
      <t>2</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</si>
  <si>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</si>
  <si>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</si>
  <si>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1.1. - 30.6.2015.</t>
    </r>
    <r>
      <rPr>
        <b/>
        <vertAlign val="superscript"/>
        <sz val="9"/>
        <rFont val="Arial"/>
        <family val="2"/>
        <charset val="238"/>
      </rPr>
      <t>2</t>
    </r>
  </si>
  <si>
    <t>1.1. - 30.6.2016.</t>
  </si>
  <si>
    <r>
      <t xml:space="preserve">2) Podaci dostavljeni u izvještajima sa stanjem na dan 30.6.2016. godine.
    </t>
    </r>
    <r>
      <rPr>
        <i/>
        <sz val="8"/>
        <color indexed="12"/>
        <rFont val="Arial"/>
        <family val="2"/>
      </rPr>
      <t xml:space="preserve">Data delivered in reports containing the balance as at 30 June 2016. </t>
    </r>
  </si>
  <si>
    <r>
      <t>30.6.2015.</t>
    </r>
    <r>
      <rPr>
        <b/>
        <vertAlign val="superscript"/>
        <sz val="8"/>
        <rFont val="Arial"/>
        <family val="2"/>
        <charset val="238"/>
      </rPr>
      <t>1</t>
    </r>
  </si>
  <si>
    <r>
      <t xml:space="preserve">1)  Podaci dostavljeni u izvještajima sa stanjem na dan 30.6.2016. godine.
     </t>
    </r>
    <r>
      <rPr>
        <i/>
        <sz val="8"/>
        <color indexed="12"/>
        <rFont val="Arial"/>
        <family val="2"/>
      </rPr>
      <t xml:space="preserve">Data delivered in reports containing the balance as at 30 June 2016. </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</si>
  <si>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</si>
  <si>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</si>
  <si>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</si>
  <si>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30.6.2015.</t>
    </r>
    <r>
      <rPr>
        <b/>
        <vertAlign val="superscript"/>
        <sz val="9"/>
        <rFont val="Arial"/>
        <family val="2"/>
        <charset val="238"/>
      </rPr>
      <t>2</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</si>
  <si>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</si>
  <si>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</si>
  <si>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1.1. - 30.6.2015.</t>
    </r>
    <r>
      <rPr>
        <b/>
        <vertAlign val="superscript"/>
        <sz val="9"/>
        <rFont val="Arial"/>
        <family val="2"/>
        <charset val="238"/>
      </rPr>
      <t>3</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</si>
  <si>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</si>
  <si>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</si>
  <si>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</si>
  <si>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t xml:space="preserve">2) Podaci dostavljeni u izvještajima sa stanjem na dan 30.6.2016. godine. /  </t>
    </r>
    <r>
      <rPr>
        <i/>
        <sz val="8"/>
        <color indexed="12"/>
        <rFont val="Arial"/>
        <family val="2"/>
      </rPr>
      <t xml:space="preserve">Data delivered in reports containing the balance as at 30 June 2016. </t>
    </r>
  </si>
  <si>
    <r>
      <t>1.1. - 30.6.2015.</t>
    </r>
    <r>
      <rPr>
        <b/>
        <vertAlign val="superscript"/>
        <sz val="9"/>
        <rFont val="Arial"/>
        <family val="2"/>
        <charset val="238"/>
      </rPr>
      <t>1</t>
    </r>
  </si>
  <si>
    <r>
      <t xml:space="preserve">1) Podaci dostavljeni u izvještajima sa stanjem na dan 30.6.2016. godine.
    </t>
    </r>
    <r>
      <rPr>
        <i/>
        <sz val="8"/>
        <color indexed="12"/>
        <rFont val="Arial"/>
        <family val="2"/>
      </rPr>
      <t xml:space="preserve">Data delivered in reports containing the balance as at 30 June 2016. </t>
    </r>
  </si>
  <si>
    <r>
      <t>30.6.2016.</t>
    </r>
    <r>
      <rPr>
        <b/>
        <vertAlign val="superscript"/>
        <sz val="8"/>
        <rFont val="Arial"/>
        <family val="2"/>
        <charset val="238"/>
      </rPr>
      <t>2</t>
    </r>
  </si>
  <si>
    <r>
      <t>1.1. - 30.6.2015.</t>
    </r>
    <r>
      <rPr>
        <b/>
        <vertAlign val="superscript"/>
        <sz val="8"/>
        <rFont val="Arial"/>
        <family val="2"/>
        <charset val="238"/>
      </rPr>
      <t>1</t>
    </r>
  </si>
  <si>
    <r>
      <t>1.1. - 30.6.2016.</t>
    </r>
    <r>
      <rPr>
        <b/>
        <vertAlign val="superscript"/>
        <sz val="8"/>
        <rFont val="Arial"/>
        <family val="2"/>
        <charset val="238"/>
      </rPr>
      <t>2</t>
    </r>
  </si>
  <si>
    <r>
      <t xml:space="preserve">2) Podaci za 12 factoring društava / </t>
    </r>
    <r>
      <rPr>
        <i/>
        <sz val="8"/>
        <color indexed="12"/>
        <rFont val="Arial"/>
        <family val="2"/>
      </rPr>
      <t>Data for 12 factoring companies</t>
    </r>
  </si>
  <si>
    <r>
      <t xml:space="preserve">1) Podaci za </t>
    </r>
    <r>
      <rPr>
        <sz val="8"/>
        <rFont val="Arial"/>
        <family val="2"/>
      </rPr>
      <t>14 f</t>
    </r>
    <r>
      <rPr>
        <sz val="8"/>
        <rFont val="Arial"/>
        <family val="2"/>
        <charset val="238"/>
      </rPr>
      <t xml:space="preserve">actoring društava / </t>
    </r>
    <r>
      <rPr>
        <i/>
        <sz val="8"/>
        <color indexed="12"/>
        <rFont val="Arial"/>
        <family val="2"/>
      </rPr>
      <t>Data for 14 factoring companies</t>
    </r>
  </si>
  <si>
    <t>ILIRIKA BRIC</t>
  </si>
  <si>
    <t xml:space="preserve">Ilirika Europa </t>
  </si>
  <si>
    <t>KD Balanced(ICF Balanced)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</si>
  <si>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</si>
  <si>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</si>
  <si>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</si>
  <si>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</si>
  <si>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 xml:space="preserve">Napomene: </t>
  </si>
  <si>
    <t>Kolovoz 2016.</t>
  </si>
  <si>
    <t>August 2016</t>
  </si>
  <si>
    <t>I-VIII.2015</t>
  </si>
  <si>
    <t>I-VIII.2016</t>
  </si>
  <si>
    <t>Tablica 26: Zaračunata bruto premija osiguranja za period od 1. siječnja do 31. kolovoza 2016.</t>
  </si>
  <si>
    <t>5Table 26: Written premium for the period 1  January - 31 August 2016</t>
  </si>
  <si>
    <t>Tablica 27: Podaci o osiguranju za period od 1. siječnja do 31. kolovoza 2016.</t>
  </si>
  <si>
    <t>Table 27: Insurance data for the period 1 January - 31 August 2016</t>
  </si>
  <si>
    <t>Grafikon 18: Udio zaračunate bruto premije i likvidiranih šteta po društvima za osiguranje po vrstama osiguranja za period od 1. siječnja  do 31. kolovoza 2016.</t>
  </si>
  <si>
    <t>Chart 18: Share of written premium and claims settled per line of insurances for the period 1  January - 31 August 2016</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</si>
  <si>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</si>
  <si>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</si>
  <si>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</si>
  <si>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</si>
  <si>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</si>
  <si>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</si>
  <si>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</si>
  <si>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</si>
  <si>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</si>
  <si>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</si>
  <si>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</si>
  <si>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</si>
  <si>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</si>
  <si>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</si>
  <si>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</si>
  <si>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</si>
  <si>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</si>
  <si>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</si>
  <si>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</si>
  <si>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</si>
  <si>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</si>
  <si>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</si>
  <si>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</si>
  <si>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</si>
  <si>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</si>
  <si>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</si>
  <si>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</si>
  <si>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</si>
  <si>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</si>
  <si>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</si>
  <si>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</si>
  <si>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</si>
  <si>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</si>
  <si>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</si>
  <si>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</si>
  <si>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</si>
  <si>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</si>
  <si>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</si>
  <si>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t xml:space="preserve">13 - Ostala osiguranja od odgovornosti / </t>
    </r>
    <r>
      <rPr>
        <sz val="8"/>
        <color indexed="48"/>
        <rFont val="Arial"/>
        <family val="2"/>
        <charset val="238"/>
      </rPr>
      <t xml:space="preserve"> </t>
    </r>
    <r>
      <rPr>
        <i/>
        <sz val="8"/>
        <color indexed="12"/>
        <rFont val="Arial"/>
        <family val="2"/>
      </rPr>
      <t>Other liability insurance lines</t>
    </r>
  </si>
  <si>
    <t>HT-R-A</t>
  </si>
  <si>
    <t>RIVP-R-A</t>
  </si>
  <si>
    <t>ADRS-P-A</t>
  </si>
  <si>
    <t>PODR-R-A</t>
  </si>
  <si>
    <t>TPNG-R-A</t>
  </si>
  <si>
    <t>ADRS-R-A</t>
  </si>
  <si>
    <t>DDJH-R-A</t>
  </si>
  <si>
    <t>OPTE-R-A</t>
  </si>
  <si>
    <t>HIMR-R-A</t>
  </si>
  <si>
    <t>HUPZ-R-A</t>
  </si>
  <si>
    <t>RHMF-O-26CA</t>
  </si>
  <si>
    <t>RHMF-O-187A</t>
  </si>
  <si>
    <t>RIBA-O-177A</t>
  </si>
  <si>
    <t>RHMF-O-217A</t>
  </si>
  <si>
    <t>RHMF-O-227E</t>
  </si>
  <si>
    <t>OPTE-O-142A</t>
  </si>
  <si>
    <t>RHMF-O-203A</t>
  </si>
  <si>
    <t>RHMF-O-247E</t>
  </si>
  <si>
    <t>DLKV-O-302E</t>
  </si>
  <si>
    <t>FNOI-D-171A</t>
  </si>
  <si>
    <t>RHMF-O-19BA</t>
  </si>
  <si>
    <t>LEDO-R-A</t>
  </si>
  <si>
    <t>JMNC-R-A</t>
  </si>
  <si>
    <t>HPDG-R-A</t>
  </si>
  <si>
    <t>ZGHO-O-237A</t>
  </si>
  <si>
    <t>PVCM-R-A</t>
  </si>
  <si>
    <t>SNHA-R-A</t>
  </si>
  <si>
    <t>GAMA-R-A</t>
  </si>
  <si>
    <t>KOTR-P-A</t>
  </si>
  <si>
    <t>PRFC-R-A</t>
  </si>
  <si>
    <t>LULG-R-A</t>
  </si>
  <si>
    <t>PCTS-R-A</t>
  </si>
  <si>
    <t>BETA-R-A</t>
  </si>
  <si>
    <t>DELT-R-A</t>
  </si>
  <si>
    <t>BCIN-R-A</t>
  </si>
  <si>
    <t>EPLT-P-A</t>
  </si>
  <si>
    <t>EPLT-R-A</t>
  </si>
  <si>
    <t>OTP MULTI 2</t>
  </si>
  <si>
    <t>64178949896</t>
  </si>
  <si>
    <t>HROTPIUMLT26</t>
  </si>
  <si>
    <t>Addiko Balanced</t>
  </si>
  <si>
    <t>Addiko Cash</t>
  </si>
  <si>
    <t>Addiko Conservative</t>
  </si>
  <si>
    <t>Addiko Invest d.d.</t>
  </si>
  <si>
    <r>
      <t>Addiko Invest d.d.</t>
    </r>
    <r>
      <rPr>
        <sz val="11"/>
        <color theme="1"/>
        <rFont val="Calibri"/>
        <family val="2"/>
        <charset val="238"/>
        <scheme val="minor"/>
      </rPr>
      <t/>
    </r>
  </si>
  <si>
    <t>InterCapital Bond</t>
  </si>
  <si>
    <t>InterCapital Money</t>
  </si>
  <si>
    <t>InterCapital SEE Equity</t>
  </si>
  <si>
    <t>InterCapital Smart</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</si>
  <si>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</si>
  <si>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</si>
  <si>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</si>
  <si>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 xml:space="preserve">Addiko Growth </t>
  </si>
  <si>
    <r>
      <t xml:space="preserve">Broj / </t>
    </r>
    <r>
      <rPr>
        <i/>
        <sz val="10"/>
        <color rgb="FF0000FF"/>
        <rFont val="Arial"/>
        <family val="2"/>
      </rPr>
      <t>Number 9</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XIV    Zagreb, 16.9.2016.</t>
    </r>
  </si>
  <si>
    <t>InterCapital Money Plus</t>
  </si>
  <si>
    <t>69079212930</t>
  </si>
  <si>
    <t>HRICAMUMOPL1</t>
  </si>
  <si>
    <t>Grafikon 7: Dobna i spolna struktura članova ODMF-a na dan 30. lipnja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</si>
</sst>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4">
    <font>
      <sz val="11"/>
      <color theme="1"/>
      <name val="Calibri"/>
      <family val="2"/>
      <scheme val="minor"/>
    </font>
    <font>
      <sz val="11"/>
      <color theme="1"/>
      <name val="Calibri"/>
      <family val="2"/>
      <charset val="238"/>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
      <sz val="8"/>
      <color indexed="48"/>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3" fillId="0" borderId="0"/>
    <xf numFmtId="0" fontId="4" fillId="0" borderId="0"/>
    <xf numFmtId="0" fontId="10" fillId="0" borderId="0"/>
  </cellStyleXfs>
  <cellXfs count="836">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0" fillId="0" borderId="0" xfId="2" applyFont="1" applyAlignment="1" applyProtection="1">
      <alignment horizontal="left" vertical="center"/>
    </xf>
    <xf numFmtId="0" fontId="17" fillId="0" borderId="0" xfId="2" applyFont="1" applyAlignment="1" applyProtection="1">
      <alignment horizontal="left" vertical="center"/>
    </xf>
    <xf numFmtId="0" fontId="101" fillId="0" borderId="0" xfId="2" applyFont="1" applyAlignment="1" applyProtection="1"/>
    <xf numFmtId="0" fontId="101" fillId="0" borderId="0" xfId="2" applyFont="1" applyAlignment="1" applyProtection="1">
      <alignment vertical="center"/>
    </xf>
    <xf numFmtId="0" fontId="101" fillId="0" borderId="0" xfId="2" applyFont="1" applyAlignment="1" applyProtection="1">
      <alignment horizontal="left" vertical="center"/>
    </xf>
    <xf numFmtId="0" fontId="34" fillId="0" borderId="0" xfId="0" applyFont="1" applyAlignment="1">
      <alignment horizontal="right"/>
    </xf>
    <xf numFmtId="0" fontId="102" fillId="0" borderId="0" xfId="0" applyFont="1"/>
    <xf numFmtId="166" fontId="0" fillId="0" borderId="0" xfId="0" applyNumberFormat="1"/>
    <xf numFmtId="0" fontId="106" fillId="0" borderId="0" xfId="0" applyFont="1" applyFill="1" applyBorder="1" applyAlignment="1">
      <alignment horizontal="left" vertical="center"/>
    </xf>
    <xf numFmtId="0" fontId="64" fillId="0" borderId="0" xfId="3" applyFont="1" applyAlignment="1">
      <alignment horizontal="left" vertical="center"/>
    </xf>
    <xf numFmtId="0" fontId="105" fillId="0" borderId="0" xfId="0" applyFont="1"/>
    <xf numFmtId="0" fontId="105"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2"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4" fillId="0" borderId="0" xfId="0" applyFont="1"/>
    <xf numFmtId="0" fontId="114" fillId="0" borderId="0" xfId="0" applyFont="1" applyAlignment="1">
      <alignment vertical="center"/>
    </xf>
    <xf numFmtId="0" fontId="100" fillId="0" borderId="0" xfId="2" applyFont="1" applyAlignment="1" applyProtection="1"/>
    <xf numFmtId="0" fontId="104" fillId="0" borderId="0" xfId="0" applyFont="1" applyAlignment="1">
      <alignment vertical="center"/>
    </xf>
    <xf numFmtId="0" fontId="105" fillId="0" borderId="0" xfId="0" applyFont="1" applyAlignment="1">
      <alignment vertical="center"/>
    </xf>
    <xf numFmtId="0" fontId="104" fillId="0" borderId="0" xfId="27" applyFont="1" applyAlignment="1">
      <alignment vertical="center"/>
    </xf>
    <xf numFmtId="0" fontId="84" fillId="0" borderId="0" xfId="27" applyFont="1" applyAlignment="1">
      <alignment vertical="center"/>
    </xf>
    <xf numFmtId="0" fontId="14" fillId="0" borderId="0" xfId="27" applyFont="1" applyFill="1" applyBorder="1" applyAlignment="1">
      <alignment horizontal="right" vertical="center"/>
    </xf>
    <xf numFmtId="0" fontId="115"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0" fillId="0" borderId="0" xfId="2" applyFont="1" applyAlignment="1" applyProtection="1">
      <alignment horizontal="left" vertical="center" wrapText="1"/>
    </xf>
    <xf numFmtId="0" fontId="121" fillId="0" borderId="0" xfId="2" applyFont="1" applyAlignment="1" applyProtection="1">
      <alignment horizontal="left" vertical="center"/>
    </xf>
    <xf numFmtId="0" fontId="122" fillId="0" borderId="0" xfId="2" applyFont="1" applyAlignment="1" applyProtection="1">
      <alignment horizontal="left" vertical="center"/>
    </xf>
    <xf numFmtId="0" fontId="100" fillId="0" borderId="0" xfId="2" applyFont="1" applyFill="1" applyBorder="1" applyAlignment="1" applyProtection="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0" fillId="0" borderId="0" xfId="2" applyFont="1" applyAlignment="1" applyProtection="1">
      <alignment vertical="center"/>
    </xf>
    <xf numFmtId="0" fontId="124"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5" fillId="0" borderId="0" xfId="0" applyFont="1" applyAlignment="1">
      <alignment horizontal="left" vertical="center"/>
    </xf>
    <xf numFmtId="0" fontId="58" fillId="0" borderId="0" xfId="0" applyFont="1" applyAlignment="1">
      <alignment horizontal="center" vertical="center"/>
    </xf>
    <xf numFmtId="0" fontId="139" fillId="4" borderId="0" xfId="0" applyFont="1" applyFill="1" applyAlignment="1">
      <alignment vertical="center" wrapText="1"/>
    </xf>
    <xf numFmtId="3" fontId="139"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5"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5" fillId="0" borderId="0" xfId="3" applyFont="1" applyFill="1" applyBorder="1" applyAlignment="1">
      <alignment horizontal="left" vertical="center"/>
    </xf>
    <xf numFmtId="0" fontId="133" fillId="0" borderId="0" xfId="18" applyFont="1" applyAlignment="1"/>
    <xf numFmtId="0" fontId="133" fillId="0" borderId="0" xfId="19" applyFont="1"/>
    <xf numFmtId="0" fontId="145" fillId="4" borderId="0" xfId="3" applyFont="1" applyFill="1" applyAlignment="1">
      <alignment horizontal="left" vertical="center"/>
    </xf>
    <xf numFmtId="0" fontId="15" fillId="0" borderId="0" xfId="3" applyFont="1" applyAlignment="1">
      <alignment horizontal="left" vertical="center"/>
    </xf>
    <xf numFmtId="0" fontId="124"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4" fillId="0" borderId="0" xfId="2" applyFont="1" applyAlignment="1" applyProtection="1">
      <alignment vertical="center"/>
    </xf>
    <xf numFmtId="0" fontId="124" fillId="0" borderId="0" xfId="2" applyFont="1" applyAlignment="1" applyProtection="1">
      <alignment horizontal="left" vertical="center" wrapText="1"/>
    </xf>
    <xf numFmtId="0" fontId="115" fillId="0" borderId="0" xfId="27" applyFont="1" applyAlignment="1">
      <alignment vertical="center" wrapText="1"/>
    </xf>
    <xf numFmtId="0" fontId="65" fillId="0" borderId="0" xfId="27" applyFont="1" applyAlignment="1">
      <alignment horizontal="right" vertical="center"/>
    </xf>
    <xf numFmtId="166" fontId="153" fillId="2" borderId="0" xfId="1" applyNumberFormat="1" applyFont="1" applyFill="1" applyBorder="1" applyAlignment="1">
      <alignment horizontal="left" vertical="center"/>
    </xf>
    <xf numFmtId="10" fontId="153" fillId="2" borderId="0" xfId="4" applyNumberFormat="1" applyFont="1" applyFill="1" applyBorder="1" applyAlignment="1">
      <alignment horizontal="left" vertical="center"/>
    </xf>
    <xf numFmtId="10" fontId="153"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0" fillId="6" borderId="0" xfId="0" applyNumberFormat="1" applyFont="1" applyFill="1" applyAlignment="1">
      <alignment horizontal="center" vertical="center"/>
    </xf>
    <xf numFmtId="10" fontId="150"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4" fillId="6" borderId="0" xfId="27" applyFont="1" applyFill="1" applyAlignment="1">
      <alignment horizontal="center" vertical="center"/>
    </xf>
    <xf numFmtId="3" fontId="104" fillId="6" borderId="0" xfId="27" applyNumberFormat="1" applyFont="1" applyFill="1" applyAlignment="1">
      <alignment vertical="center"/>
    </xf>
    <xf numFmtId="177" fontId="104"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0" fontId="10" fillId="7" borderId="0" xfId="4" applyNumberFormat="1" applyFont="1" applyFill="1" applyBorder="1" applyAlignment="1">
      <alignment horizontal="right" vertical="center"/>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4"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7" fillId="6" borderId="0" xfId="20" applyNumberFormat="1" applyFont="1" applyFill="1" applyAlignment="1">
      <alignment horizontal="center" vertical="center"/>
    </xf>
    <xf numFmtId="0" fontId="86" fillId="7" borderId="0" xfId="3" applyFont="1" applyFill="1" applyBorder="1" applyAlignment="1">
      <alignment horizontal="left" vertical="center"/>
    </xf>
    <xf numFmtId="0" fontId="94"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88" fillId="6" borderId="0" xfId="3" applyNumberFormat="1" applyFont="1" applyFill="1" applyAlignment="1">
      <alignment horizontal="center" vertical="center"/>
    </xf>
    <xf numFmtId="3" fontId="88" fillId="6" borderId="0" xfId="3" applyNumberFormat="1" applyFont="1" applyFill="1" applyAlignment="1">
      <alignment horizontal="right" vertical="center"/>
    </xf>
    <xf numFmtId="0" fontId="107"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7" fillId="7" borderId="0" xfId="0" applyNumberFormat="1" applyFont="1" applyFill="1" applyBorder="1" applyAlignment="1" applyProtection="1">
      <alignment horizontal="right" vertical="center"/>
    </xf>
    <xf numFmtId="176" fontId="107" fillId="7" borderId="0" xfId="0" applyNumberFormat="1" applyFont="1" applyFill="1" applyBorder="1" applyAlignment="1" applyProtection="1">
      <alignment horizontal="right" vertical="center"/>
    </xf>
    <xf numFmtId="0" fontId="110" fillId="7" borderId="0" xfId="0" applyFont="1" applyFill="1" applyBorder="1" applyAlignment="1">
      <alignment horizontal="left" vertical="center"/>
    </xf>
    <xf numFmtId="3" fontId="111" fillId="7" borderId="0" xfId="0" applyNumberFormat="1" applyFont="1" applyFill="1" applyBorder="1" applyAlignment="1" applyProtection="1">
      <alignment horizontal="right" vertical="center"/>
    </xf>
    <xf numFmtId="0" fontId="107" fillId="7" borderId="0" xfId="0" applyFont="1" applyFill="1" applyBorder="1" applyAlignment="1">
      <alignment horizontal="center" vertical="center"/>
    </xf>
    <xf numFmtId="3" fontId="107" fillId="7" borderId="0" xfId="0" applyNumberFormat="1" applyFont="1" applyFill="1" applyBorder="1" applyAlignment="1" applyProtection="1">
      <alignment horizontal="right" vertical="center"/>
    </xf>
    <xf numFmtId="170" fontId="107" fillId="7" borderId="0" xfId="0" applyNumberFormat="1" applyFont="1" applyFill="1" applyBorder="1" applyAlignment="1" applyProtection="1">
      <alignment horizontal="right" vertical="center"/>
    </xf>
    <xf numFmtId="0" fontId="34" fillId="7" borderId="0" xfId="3" applyFont="1" applyFill="1" applyBorder="1" applyAlignment="1">
      <alignment horizontal="center" vertical="center"/>
    </xf>
    <xf numFmtId="170" fontId="111"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56" fillId="6" borderId="0" xfId="3" applyFont="1" applyFill="1" applyBorder="1" applyAlignment="1">
      <alignment horizontal="left" vertical="center" wrapText="1"/>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7" fillId="6" borderId="0" xfId="0" applyFont="1" applyFill="1" applyAlignment="1">
      <alignment vertical="center"/>
    </xf>
    <xf numFmtId="3" fontId="89" fillId="6" borderId="0" xfId="26" quotePrefix="1" applyNumberFormat="1" applyFont="1" applyFill="1" applyBorder="1" applyAlignment="1" applyProtection="1">
      <alignment vertical="center"/>
      <protection hidden="1"/>
    </xf>
    <xf numFmtId="10" fontId="89"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wrapText="1"/>
    </xf>
    <xf numFmtId="0" fontId="119" fillId="6" borderId="0" xfId="0" applyFont="1" applyFill="1" applyAlignment="1">
      <alignment vertical="center"/>
    </xf>
    <xf numFmtId="0" fontId="117"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3" fillId="9" borderId="0" xfId="0" applyFont="1" applyFill="1" applyBorder="1" applyAlignment="1">
      <alignment vertical="center" wrapText="1"/>
    </xf>
    <xf numFmtId="3" fontId="83"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89"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7" fillId="7" borderId="0" xfId="26" quotePrefix="1" applyNumberFormat="1" applyFont="1" applyFill="1" applyBorder="1" applyAlignment="1" applyProtection="1">
      <alignment vertical="center"/>
      <protection hidden="1"/>
    </xf>
    <xf numFmtId="3" fontId="87"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5" fillId="6" borderId="0" xfId="0" applyNumberFormat="1" applyFont="1" applyFill="1" applyAlignment="1">
      <alignment vertical="center"/>
    </xf>
    <xf numFmtId="0" fontId="89" fillId="6" borderId="0" xfId="0" applyFont="1" applyFill="1" applyAlignment="1">
      <alignment horizontal="left" vertical="center"/>
    </xf>
    <xf numFmtId="3" fontId="117" fillId="6" borderId="0" xfId="0" applyNumberFormat="1" applyFont="1" applyFill="1" applyAlignment="1">
      <alignment vertical="center"/>
    </xf>
    <xf numFmtId="10" fontId="83"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1"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155"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2" fillId="0" borderId="0" xfId="0" applyFont="1" applyAlignment="1">
      <alignment horizontal="left" vertical="center"/>
    </xf>
    <xf numFmtId="0" fontId="162"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14" fontId="133" fillId="13" borderId="0" xfId="0" applyNumberFormat="1" applyFont="1" applyFill="1" applyBorder="1" applyAlignment="1">
      <alignment horizontal="center" vertical="center" wrapText="1"/>
    </xf>
    <xf numFmtId="0" fontId="134"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3"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4" fillId="13" borderId="0" xfId="0" applyFont="1" applyFill="1" applyBorder="1" applyAlignment="1">
      <alignment horizontal="center" vertical="top" wrapText="1"/>
    </xf>
    <xf numFmtId="14" fontId="133"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4" fillId="13" borderId="0" xfId="0" applyNumberFormat="1" applyFont="1" applyFill="1" applyBorder="1" applyAlignment="1">
      <alignment horizontal="center" vertical="center" wrapText="1"/>
    </xf>
    <xf numFmtId="0" fontId="154"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38"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3"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28" fillId="13" borderId="0" xfId="0" applyFont="1" applyFill="1" applyBorder="1" applyAlignment="1">
      <alignment horizontal="center" vertical="top" wrapText="1"/>
    </xf>
    <xf numFmtId="0" fontId="34" fillId="13" borderId="0" xfId="0" applyFont="1" applyFill="1" applyBorder="1" applyAlignment="1">
      <alignment horizontal="center" wrapText="1"/>
    </xf>
    <xf numFmtId="0" fontId="104"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3"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5" fillId="12" borderId="0" xfId="3" applyNumberFormat="1" applyFont="1" applyFill="1" applyBorder="1" applyAlignment="1">
      <alignment horizontal="center"/>
    </xf>
    <xf numFmtId="0" fontId="85"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88" fillId="13" borderId="0" xfId="3" applyNumberFormat="1" applyFont="1" applyFill="1" applyAlignment="1">
      <alignment horizontal="center" vertical="center"/>
    </xf>
    <xf numFmtId="0" fontId="162" fillId="0" borderId="0" xfId="3" applyFont="1" applyAlignment="1">
      <alignment horizontal="left" vertical="center"/>
    </xf>
    <xf numFmtId="0" fontId="164"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48" fillId="13" borderId="0" xfId="3" applyFont="1" applyFill="1" applyBorder="1" applyAlignment="1">
      <alignment horizontal="left" vertical="center"/>
    </xf>
    <xf numFmtId="0" fontId="148"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84" fillId="0" borderId="0" xfId="0" applyFont="1" applyFill="1" applyAlignment="1">
      <alignment horizontal="left" vertical="center"/>
    </xf>
    <xf numFmtId="0" fontId="133" fillId="13" borderId="0" xfId="0" applyFont="1" applyFill="1" applyBorder="1" applyAlignment="1">
      <alignment horizontal="center" vertical="top" wrapText="1"/>
    </xf>
    <xf numFmtId="0" fontId="89"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5" fillId="0" borderId="0" xfId="3" applyFont="1" applyFill="1" applyAlignment="1">
      <alignment horizontal="left" vertical="center"/>
    </xf>
    <xf numFmtId="14" fontId="162" fillId="0" borderId="0" xfId="0" applyNumberFormat="1" applyFont="1" applyAlignment="1">
      <alignment horizontal="right" vertical="center"/>
    </xf>
    <xf numFmtId="0" fontId="162" fillId="0" borderId="0" xfId="3" applyFont="1" applyFill="1" applyAlignment="1">
      <alignment horizontal="left" vertical="center"/>
    </xf>
    <xf numFmtId="0" fontId="89" fillId="13" borderId="0" xfId="3" applyFont="1" applyFill="1" applyAlignment="1">
      <alignment horizontal="center" vertical="center" wrapText="1"/>
    </xf>
    <xf numFmtId="0" fontId="77" fillId="13" borderId="0" xfId="3" applyFont="1" applyFill="1" applyAlignment="1">
      <alignment horizontal="left" vertical="center" wrapText="1"/>
    </xf>
    <xf numFmtId="166" fontId="89"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4" fillId="0" borderId="0" xfId="3" applyFont="1" applyFill="1" applyAlignment="1">
      <alignment horizontal="left" vertical="center"/>
    </xf>
    <xf numFmtId="0" fontId="166" fillId="0" borderId="0" xfId="0" applyFont="1" applyAlignment="1">
      <alignment horizontal="right" vertical="center"/>
    </xf>
    <xf numFmtId="0" fontId="44" fillId="13" borderId="0" xfId="3" applyFont="1" applyFill="1" applyBorder="1" applyAlignment="1">
      <alignment horizontal="center" vertical="center" wrapText="1"/>
    </xf>
    <xf numFmtId="0" fontId="84"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2" fillId="0" borderId="0" xfId="3" applyFont="1" applyFill="1" applyBorder="1" applyAlignment="1">
      <alignment horizontal="left" vertical="center"/>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3" fillId="13" borderId="0" xfId="0" applyNumberFormat="1" applyFont="1" applyFill="1" applyBorder="1" applyAlignment="1">
      <alignment horizontal="center" vertical="center"/>
    </xf>
    <xf numFmtId="10" fontId="99"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20" fillId="15" borderId="0" xfId="3" applyFont="1" applyFill="1" applyBorder="1" applyAlignment="1">
      <alignment horizontal="left" vertical="center"/>
    </xf>
    <xf numFmtId="0" fontId="26" fillId="15" borderId="0" xfId="3" applyFont="1" applyFill="1" applyBorder="1" applyAlignment="1"/>
    <xf numFmtId="49" fontId="167"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7" fillId="10" borderId="0" xfId="25" applyFont="1" applyFill="1" applyBorder="1" applyAlignment="1">
      <alignment horizontal="left" vertical="center"/>
    </xf>
    <xf numFmtId="3" fontId="87"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2" fillId="0" borderId="0" xfId="0" applyFont="1" applyFill="1" applyAlignment="1">
      <alignment horizontal="left" vertical="center"/>
    </xf>
    <xf numFmtId="0" fontId="84" fillId="0" borderId="0" xfId="0" applyFont="1" applyAlignment="1">
      <alignment horizontal="left" vertical="center"/>
    </xf>
    <xf numFmtId="0" fontId="84" fillId="0" borderId="0" xfId="0" applyFont="1"/>
    <xf numFmtId="0" fontId="172" fillId="0" borderId="0" xfId="0" applyFont="1" applyFill="1" applyAlignment="1">
      <alignment horizontal="left" vertical="center"/>
    </xf>
    <xf numFmtId="0" fontId="162" fillId="0" borderId="0" xfId="0" applyFont="1" applyBorder="1" applyAlignment="1">
      <alignment horizontal="left" vertical="center"/>
    </xf>
    <xf numFmtId="0" fontId="165" fillId="0" borderId="0" xfId="0" applyFont="1" applyFill="1" applyAlignment="1">
      <alignment horizontal="left" vertical="center"/>
    </xf>
    <xf numFmtId="0" fontId="120" fillId="11" borderId="0" xfId="16" applyFont="1" applyFill="1" applyAlignment="1">
      <alignment horizontal="left" vertical="center"/>
    </xf>
    <xf numFmtId="0" fontId="111"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0" fillId="15" borderId="0" xfId="27" applyFont="1" applyFill="1" applyAlignment="1">
      <alignment vertical="center"/>
    </xf>
    <xf numFmtId="0" fontId="104"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6" fillId="6" borderId="0" xfId="29" applyFont="1" applyFill="1" applyBorder="1" applyAlignment="1">
      <alignment vertical="center" wrapText="1"/>
    </xf>
    <xf numFmtId="0" fontId="132" fillId="0" borderId="0" xfId="3" applyFont="1" applyAlignment="1">
      <alignment horizontal="left" vertical="center"/>
    </xf>
    <xf numFmtId="0" fontId="58" fillId="0" borderId="0" xfId="0" applyFont="1" applyAlignment="1">
      <alignment horizontal="right"/>
    </xf>
    <xf numFmtId="0" fontId="148" fillId="13" borderId="0" xfId="3" applyFont="1" applyFill="1" applyBorder="1" applyAlignment="1">
      <alignment horizontal="center" vertical="center" wrapText="1"/>
    </xf>
    <xf numFmtId="14" fontId="84" fillId="0" borderId="0" xfId="0" applyNumberFormat="1" applyFont="1" applyAlignment="1">
      <alignment horizontal="right" vertical="center"/>
    </xf>
    <xf numFmtId="14" fontId="65" fillId="0" borderId="0" xfId="0" applyNumberFormat="1" applyFont="1" applyAlignment="1">
      <alignment horizontal="right" vertical="center"/>
    </xf>
    <xf numFmtId="0" fontId="115" fillId="0" borderId="0" xfId="3" applyFont="1" applyFill="1">
      <alignment vertical="top"/>
    </xf>
    <xf numFmtId="0" fontId="115" fillId="0" borderId="0" xfId="0" applyFont="1" applyAlignment="1">
      <alignment horizontal="left" indent="6"/>
    </xf>
    <xf numFmtId="0" fontId="92" fillId="0" borderId="0" xfId="0" applyFont="1" applyAlignment="1">
      <alignment horizontal="left" vertical="center"/>
    </xf>
    <xf numFmtId="0" fontId="93" fillId="0" borderId="0" xfId="0" applyFont="1" applyAlignment="1">
      <alignment horizontal="left" vertical="center"/>
    </xf>
    <xf numFmtId="0" fontId="0" fillId="0" borderId="0" xfId="0" applyAlignment="1">
      <alignment horizontal="left" vertical="center"/>
    </xf>
    <xf numFmtId="0" fontId="135" fillId="0" borderId="0" xfId="19" applyFont="1"/>
    <xf numFmtId="0" fontId="124" fillId="0" borderId="0" xfId="2" applyFont="1" applyFill="1" applyBorder="1" applyAlignment="1" applyProtection="1">
      <alignment horizontal="lef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1"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0" fillId="0" borderId="0" xfId="2" applyFont="1" applyFill="1" applyAlignment="1" applyProtection="1">
      <alignment horizontal="left"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116" fillId="0" borderId="0" xfId="0" applyFont="1"/>
    <xf numFmtId="0" fontId="182" fillId="0" borderId="0" xfId="0" applyFont="1"/>
    <xf numFmtId="0" fontId="34" fillId="0" borderId="0" xfId="0" applyFont="1" applyAlignment="1">
      <alignment horizontal="right"/>
    </xf>
    <xf numFmtId="10" fontId="102" fillId="0" borderId="0" xfId="0" applyNumberFormat="1" applyFont="1"/>
    <xf numFmtId="170" fontId="34" fillId="6" borderId="0" xfId="0" applyNumberFormat="1" applyFont="1" applyFill="1" applyBorder="1" applyAlignment="1">
      <alignment horizontal="right" vertical="center"/>
    </xf>
    <xf numFmtId="0" fontId="117"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3" fillId="18" borderId="0" xfId="0" applyFont="1" applyFill="1" applyBorder="1" applyAlignment="1">
      <alignment horizontal="left" vertical="center" wrapText="1"/>
    </xf>
    <xf numFmtId="0" fontId="105" fillId="18" borderId="0" xfId="0" applyFont="1" applyFill="1" applyBorder="1" applyAlignment="1">
      <alignment horizontal="left" vertical="center" wrapText="1"/>
    </xf>
    <xf numFmtId="0" fontId="35" fillId="0" borderId="0" xfId="0" applyFont="1" applyAlignment="1">
      <alignment vertical="center"/>
    </xf>
    <xf numFmtId="0" fontId="128" fillId="0" borderId="0" xfId="0" applyFont="1" applyFill="1" applyAlignment="1">
      <alignment vertical="center"/>
    </xf>
    <xf numFmtId="0" fontId="128"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7"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4" fillId="17" borderId="0" xfId="0" applyNumberFormat="1" applyFont="1" applyFill="1" applyBorder="1" applyAlignment="1">
      <alignment horizontal="right" vertical="center" wrapText="1"/>
    </xf>
    <xf numFmtId="3" fontId="150"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19" fillId="13" borderId="0" xfId="0" applyNumberFormat="1" applyFont="1" applyFill="1" applyBorder="1" applyAlignment="1">
      <alignment vertical="center"/>
    </xf>
    <xf numFmtId="168" fontId="184" fillId="17" borderId="0" xfId="0" applyNumberFormat="1" applyFont="1" applyFill="1" applyBorder="1" applyAlignment="1">
      <alignment vertical="center"/>
    </xf>
    <xf numFmtId="10" fontId="119" fillId="13" borderId="0" xfId="0" applyNumberFormat="1" applyFont="1" applyFill="1" applyBorder="1" applyAlignment="1">
      <alignment vertical="center"/>
    </xf>
    <xf numFmtId="0" fontId="130" fillId="0" borderId="0" xfId="0" applyFont="1" applyAlignment="1"/>
    <xf numFmtId="0" fontId="133"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7" fillId="19" borderId="0" xfId="9" applyNumberFormat="1" applyFont="1" applyFill="1" applyBorder="1" applyAlignment="1" applyProtection="1">
      <alignment horizontal="right" vertical="center"/>
    </xf>
    <xf numFmtId="10" fontId="87" fillId="19" borderId="0" xfId="4" applyNumberFormat="1" applyFont="1" applyFill="1" applyBorder="1" applyAlignment="1" applyProtection="1">
      <alignment horizontal="right" vertical="center" wrapText="1"/>
    </xf>
    <xf numFmtId="3" fontId="87" fillId="6" borderId="0" xfId="9" applyNumberFormat="1" applyFont="1" applyFill="1" applyBorder="1" applyAlignment="1" applyProtection="1">
      <alignment horizontal="right" vertical="center"/>
    </xf>
    <xf numFmtId="10" fontId="87" fillId="6" borderId="0" xfId="4" applyNumberFormat="1" applyFont="1" applyFill="1" applyBorder="1" applyAlignment="1" applyProtection="1">
      <alignment horizontal="right" vertical="center" wrapText="1"/>
    </xf>
    <xf numFmtId="0" fontId="185"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0" fontId="87" fillId="13" borderId="0" xfId="0" applyFont="1" applyFill="1" applyBorder="1" applyAlignment="1">
      <alignment horizontal="left" vertical="center" wrapText="1" indent="1"/>
    </xf>
    <xf numFmtId="0" fontId="119" fillId="13" borderId="0" xfId="0" applyFont="1" applyFill="1" applyBorder="1" applyAlignment="1">
      <alignment horizontal="left" vertical="center" wrapText="1"/>
    </xf>
    <xf numFmtId="0" fontId="104" fillId="0" borderId="0" xfId="0" applyFont="1" applyBorder="1"/>
    <xf numFmtId="0" fontId="186" fillId="0" borderId="0" xfId="0" applyFont="1" applyBorder="1" applyAlignment="1">
      <alignment vertical="center"/>
    </xf>
    <xf numFmtId="0" fontId="186" fillId="0" borderId="0" xfId="0" applyFont="1" applyBorder="1"/>
    <xf numFmtId="14" fontId="34" fillId="13" borderId="0" xfId="0" applyNumberFormat="1" applyFont="1" applyFill="1" applyAlignment="1">
      <alignment horizontal="center" vertical="center" wrapText="1"/>
    </xf>
    <xf numFmtId="14" fontId="133" fillId="13" borderId="0" xfId="0" applyNumberFormat="1" applyFont="1" applyFill="1" applyAlignment="1">
      <alignment horizontal="center" vertical="center" wrapText="1"/>
    </xf>
    <xf numFmtId="0" fontId="187" fillId="6" borderId="0" xfId="0" applyFont="1" applyFill="1" applyBorder="1" applyAlignment="1">
      <alignment vertical="center"/>
    </xf>
    <xf numFmtId="0" fontId="165" fillId="19" borderId="0" xfId="0" applyFont="1" applyFill="1" applyBorder="1" applyAlignment="1">
      <alignment vertical="center"/>
    </xf>
    <xf numFmtId="167" fontId="87" fillId="19" borderId="0" xfId="1" applyNumberFormat="1" applyFont="1" applyFill="1" applyBorder="1" applyAlignment="1">
      <alignment horizontal="center" vertical="center"/>
    </xf>
    <xf numFmtId="167" fontId="87" fillId="19" borderId="0" xfId="1" applyNumberFormat="1" applyFont="1" applyFill="1" applyBorder="1" applyAlignment="1">
      <alignment horizontal="left" vertical="center" indent="1"/>
    </xf>
    <xf numFmtId="169" fontId="87" fillId="19" borderId="0" xfId="1" applyNumberFormat="1" applyFont="1" applyFill="1" applyBorder="1" applyAlignment="1">
      <alignment horizontal="center" vertical="center" wrapText="1"/>
    </xf>
    <xf numFmtId="0" fontId="119" fillId="19" borderId="0" xfId="0" applyFont="1" applyFill="1" applyBorder="1" applyAlignment="1">
      <alignment vertical="center"/>
    </xf>
    <xf numFmtId="10" fontId="87" fillId="19" borderId="0" xfId="1" applyNumberFormat="1" applyFont="1" applyFill="1" applyBorder="1" applyAlignment="1">
      <alignment horizontal="right" vertical="center" indent="3"/>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7" fillId="19" borderId="0" xfId="0" applyFont="1" applyFill="1" applyBorder="1" applyAlignment="1">
      <alignment horizontal="right" vertical="center" wrapText="1"/>
    </xf>
    <xf numFmtId="0" fontId="0" fillId="0" borderId="0" xfId="0" applyAlignment="1"/>
    <xf numFmtId="0" fontId="92" fillId="0" borderId="0" xfId="0" applyFont="1" applyFill="1" applyBorder="1" applyAlignment="1">
      <alignment vertical="center"/>
    </xf>
    <xf numFmtId="0" fontId="132" fillId="0" borderId="0" xfId="0" applyFont="1" applyFill="1" applyBorder="1" applyAlignment="1">
      <alignment vertical="top"/>
    </xf>
    <xf numFmtId="0" fontId="87" fillId="19" borderId="0" xfId="0" applyFont="1" applyFill="1" applyBorder="1" applyAlignment="1">
      <alignment horizontal="left" vertical="center" wrapText="1"/>
    </xf>
    <xf numFmtId="0" fontId="87"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32" fillId="0" borderId="0" xfId="0" applyFont="1" applyFill="1" applyBorder="1" applyAlignment="1">
      <alignment vertical="center"/>
    </xf>
    <xf numFmtId="3" fontId="0" fillId="0" borderId="0" xfId="0" applyNumberFormat="1" applyFont="1"/>
    <xf numFmtId="3" fontId="104" fillId="6" borderId="0" xfId="27" applyNumberFormat="1" applyFont="1" applyFill="1" applyAlignment="1">
      <alignment horizontal="right" vertical="center"/>
    </xf>
    <xf numFmtId="0" fontId="191"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133" fillId="13" borderId="0" xfId="0" applyFont="1" applyFill="1" applyBorder="1" applyAlignment="1">
      <alignment horizontal="center" vertical="center"/>
    </xf>
    <xf numFmtId="0" fontId="34" fillId="13" borderId="0" xfId="0" applyFont="1" applyFill="1" applyBorder="1" applyAlignment="1">
      <alignment horizontal="center" vertical="center"/>
    </xf>
    <xf numFmtId="0" fontId="43" fillId="13" borderId="0" xfId="3" applyFont="1" applyFill="1" applyBorder="1" applyAlignment="1">
      <alignment horizontal="center" vertical="center" wrapText="1"/>
    </xf>
    <xf numFmtId="0" fontId="34" fillId="13" borderId="0" xfId="3" applyFont="1" applyFill="1" applyBorder="1" applyAlignment="1">
      <alignment horizontal="center" vertical="center" wrapText="1"/>
    </xf>
    <xf numFmtId="0" fontId="0" fillId="0" borderId="0" xfId="0" applyFont="1" applyAlignment="1">
      <alignment vertical="center"/>
    </xf>
    <xf numFmtId="0" fontId="58" fillId="0" borderId="0" xfId="0" applyFont="1" applyAlignment="1">
      <alignment horizontal="right"/>
    </xf>
    <xf numFmtId="0" fontId="61" fillId="0" borderId="0" xfId="0" applyFont="1" applyAlignment="1">
      <alignment horizontal="left" vertical="center" wrapText="1"/>
    </xf>
    <xf numFmtId="0" fontId="193" fillId="0" borderId="0" xfId="0" applyFont="1"/>
    <xf numFmtId="0" fontId="10" fillId="19" borderId="0" xfId="3" applyFont="1" applyFill="1" applyAlignment="1">
      <alignment vertical="center"/>
    </xf>
    <xf numFmtId="0" fontId="20" fillId="19" borderId="0" xfId="3" applyFont="1" applyFill="1">
      <alignment vertical="top"/>
    </xf>
    <xf numFmtId="0" fontId="75" fillId="21" borderId="0" xfId="3" applyFont="1" applyFill="1" applyBorder="1" applyAlignment="1">
      <alignment horizontal="left" vertical="center" indent="1"/>
    </xf>
    <xf numFmtId="0" fontId="94" fillId="6" borderId="0" xfId="0" applyFont="1" applyFill="1" applyBorder="1" applyAlignment="1">
      <alignment horizontal="right" vertical="center" indent="5"/>
    </xf>
    <xf numFmtId="14" fontId="44" fillId="6" borderId="0" xfId="3" applyNumberFormat="1" applyFont="1" applyFill="1" applyBorder="1" applyAlignment="1">
      <alignment horizontal="right" vertical="center" wrapText="1" indent="5"/>
    </xf>
    <xf numFmtId="178" fontId="94" fillId="6" borderId="0" xfId="0" applyNumberFormat="1" applyFont="1" applyFill="1" applyBorder="1" applyAlignment="1">
      <alignment horizontal="right" vertical="center" indent="5"/>
    </xf>
    <xf numFmtId="0" fontId="58" fillId="0" borderId="0" xfId="0" applyFont="1" applyAlignment="1">
      <alignment horizontal="right" vertical="center" indent="1"/>
    </xf>
    <xf numFmtId="0" fontId="61" fillId="0" borderId="0" xfId="0" applyFont="1" applyAlignment="1">
      <alignment horizontal="left" vertical="center"/>
    </xf>
    <xf numFmtId="0" fontId="92" fillId="0" borderId="0" xfId="0" applyFont="1" applyAlignment="1">
      <alignment vertical="center"/>
    </xf>
    <xf numFmtId="0" fontId="89" fillId="13" borderId="0" xfId="23" applyFont="1" applyFill="1" applyBorder="1" applyAlignment="1">
      <alignment vertical="center"/>
    </xf>
    <xf numFmtId="4" fontId="34" fillId="13" borderId="0" xfId="0" applyNumberFormat="1" applyFont="1" applyFill="1" applyBorder="1" applyAlignment="1">
      <alignment horizontal="right" vertical="center"/>
    </xf>
    <xf numFmtId="0" fontId="56" fillId="0" borderId="0" xfId="3" applyFont="1">
      <alignment vertical="top"/>
    </xf>
    <xf numFmtId="49" fontId="56" fillId="0" borderId="0" xfId="3" quotePrefix="1" applyNumberFormat="1" applyFont="1" applyAlignment="1">
      <alignment vertical="top"/>
    </xf>
    <xf numFmtId="0" fontId="43" fillId="13" borderId="0" xfId="0" applyFont="1" applyFill="1" applyBorder="1" applyAlignment="1">
      <alignment horizontal="left" vertical="center" wrapText="1" indent="2"/>
    </xf>
    <xf numFmtId="0" fontId="117" fillId="13" borderId="0" xfId="0" applyFont="1" applyFill="1" applyBorder="1" applyAlignment="1">
      <alignment horizontal="center" vertical="center" wrapText="1"/>
    </xf>
    <xf numFmtId="3" fontId="105" fillId="18" borderId="0" xfId="0" applyNumberFormat="1" applyFont="1" applyFill="1" applyBorder="1" applyAlignment="1">
      <alignment horizontal="right" vertical="center" indent="1"/>
    </xf>
    <xf numFmtId="3" fontId="87" fillId="13" borderId="0" xfId="0" applyNumberFormat="1" applyFont="1" applyFill="1" applyBorder="1" applyAlignment="1">
      <alignment horizontal="right" vertical="center" indent="1"/>
    </xf>
    <xf numFmtId="10" fontId="105" fillId="18" borderId="0" xfId="0" applyNumberFormat="1" applyFont="1" applyFill="1" applyBorder="1" applyAlignment="1">
      <alignment horizontal="right" vertical="center" indent="1"/>
    </xf>
    <xf numFmtId="10" fontId="87" fillId="13" borderId="0" xfId="0" applyNumberFormat="1" applyFont="1" applyFill="1" applyBorder="1" applyAlignment="1">
      <alignment horizontal="right" vertical="center" indent="1"/>
    </xf>
    <xf numFmtId="0" fontId="117" fillId="13" borderId="0" xfId="0" applyFont="1" applyFill="1" applyBorder="1" applyAlignment="1">
      <alignment horizontal="right" vertical="center" wrapText="1" indent="1"/>
    </xf>
    <xf numFmtId="3" fontId="44" fillId="6" borderId="0" xfId="12" applyNumberFormat="1" applyFont="1" applyFill="1" applyBorder="1" applyAlignment="1">
      <alignment horizontal="right" vertical="center" indent="2"/>
    </xf>
    <xf numFmtId="0" fontId="34" fillId="7" borderId="0" xfId="0" applyFont="1" applyFill="1" applyBorder="1" applyAlignment="1">
      <alignment horizontal="left" vertical="center" indent="1"/>
    </xf>
    <xf numFmtId="0" fontId="111"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32" fillId="13" borderId="0" xfId="3" applyFont="1" applyFill="1" applyAlignment="1">
      <alignment horizontal="left" vertical="center" wrapText="1" indent="1"/>
    </xf>
    <xf numFmtId="0" fontId="148" fillId="13" borderId="0" xfId="3" applyFont="1" applyFill="1" applyBorder="1" applyAlignment="1">
      <alignment horizontal="left" vertical="center" indent="1"/>
    </xf>
    <xf numFmtId="0" fontId="34" fillId="7" borderId="0" xfId="0" applyFont="1" applyFill="1" applyBorder="1" applyAlignment="1">
      <alignment horizontal="left" vertical="center" wrapText="1"/>
    </xf>
    <xf numFmtId="0" fontId="34" fillId="6" borderId="0" xfId="23" applyFont="1" applyFill="1" applyBorder="1" applyAlignment="1">
      <alignment horizontal="left" vertical="center" wrapText="1" indent="1"/>
    </xf>
    <xf numFmtId="0" fontId="34" fillId="6" borderId="0" xfId="21" applyFont="1" applyFill="1" applyBorder="1" applyAlignment="1">
      <alignment horizontal="left" vertical="center" wrapText="1" indent="1"/>
    </xf>
    <xf numFmtId="0" fontId="34" fillId="6" borderId="0" xfId="3" applyFont="1" applyFill="1" applyBorder="1" applyAlignment="1">
      <alignment horizontal="left" vertical="center" indent="1"/>
    </xf>
    <xf numFmtId="176" fontId="111" fillId="7" borderId="0" xfId="0" applyNumberFormat="1" applyFont="1" applyFill="1" applyBorder="1" applyAlignment="1" applyProtection="1">
      <alignment horizontal="right" vertical="center"/>
    </xf>
    <xf numFmtId="10" fontId="111" fillId="7" borderId="0" xfId="0" applyNumberFormat="1" applyFont="1" applyFill="1" applyBorder="1" applyAlignment="1">
      <alignment horizontal="right" vertical="center"/>
    </xf>
    <xf numFmtId="0" fontId="194" fillId="0" borderId="0" xfId="0" applyFont="1"/>
    <xf numFmtId="0" fontId="150" fillId="6" borderId="0" xfId="3" applyFont="1" applyFill="1" applyAlignment="1">
      <alignment horizontal="left" vertical="center"/>
    </xf>
    <xf numFmtId="0" fontId="18" fillId="15" borderId="0" xfId="3" applyFont="1" applyFill="1" applyBorder="1" applyAlignment="1">
      <alignment horizontal="left" vertical="center"/>
    </xf>
    <xf numFmtId="0" fontId="105" fillId="0" borderId="0" xfId="0" applyFont="1" applyFill="1" applyAlignment="1">
      <alignment vertical="center" wrapText="1"/>
    </xf>
    <xf numFmtId="49" fontId="34" fillId="7" borderId="0" xfId="0" applyNumberFormat="1" applyFont="1" applyFill="1" applyBorder="1" applyAlignment="1">
      <alignment horizontal="right" vertical="center"/>
    </xf>
    <xf numFmtId="49" fontId="111" fillId="7" borderId="0" xfId="0" applyNumberFormat="1" applyFont="1" applyFill="1" applyBorder="1" applyAlignment="1">
      <alignment horizontal="right" vertical="center"/>
    </xf>
    <xf numFmtId="49" fontId="107" fillId="7" borderId="0" xfId="0" applyNumberFormat="1" applyFont="1" applyFill="1" applyBorder="1" applyAlignment="1">
      <alignment horizontal="right" vertical="center"/>
    </xf>
    <xf numFmtId="164" fontId="44" fillId="6" borderId="0" xfId="1" applyNumberFormat="1" applyFont="1" applyFill="1" applyBorder="1" applyAlignment="1">
      <alignment horizontal="right" vertical="center"/>
    </xf>
    <xf numFmtId="164" fontId="44" fillId="6" borderId="0" xfId="0" applyNumberFormat="1" applyFont="1" applyFill="1" applyBorder="1" applyAlignment="1">
      <alignment horizontal="right" vertical="center"/>
    </xf>
    <xf numFmtId="164" fontId="43" fillId="13" borderId="0" xfId="0" applyNumberFormat="1" applyFont="1" applyFill="1" applyAlignment="1">
      <alignment horizontal="right" vertical="center"/>
    </xf>
    <xf numFmtId="0" fontId="197" fillId="4" borderId="0" xfId="3" applyFont="1" applyFill="1" applyAlignment="1">
      <alignment horizontal="left" vertical="center"/>
    </xf>
    <xf numFmtId="0" fontId="34" fillId="0" borderId="0" xfId="3" applyFont="1" applyAlignment="1">
      <alignment vertical="center" wrapText="1"/>
    </xf>
    <xf numFmtId="174" fontId="10" fillId="7" borderId="0" xfId="1" applyNumberFormat="1" applyFont="1" applyFill="1" applyBorder="1" applyAlignment="1">
      <alignment horizontal="right" vertical="center"/>
    </xf>
    <xf numFmtId="3" fontId="20" fillId="19" borderId="0" xfId="3" applyNumberFormat="1" applyFont="1" applyFill="1" applyAlignment="1">
      <alignment vertical="center"/>
    </xf>
    <xf numFmtId="0" fontId="132" fillId="0" borderId="0" xfId="3" applyFont="1" applyAlignment="1">
      <alignment vertical="center"/>
    </xf>
    <xf numFmtId="0" fontId="35" fillId="0" borderId="0" xfId="3" applyFont="1" applyAlignment="1">
      <alignment vertical="center"/>
    </xf>
    <xf numFmtId="0" fontId="199" fillId="4" borderId="0" xfId="3" applyFont="1" applyFill="1" applyAlignment="1">
      <alignment horizontal="center" vertical="center" wrapText="1"/>
    </xf>
    <xf numFmtId="3" fontId="20" fillId="6" borderId="0" xfId="3" applyNumberFormat="1" applyFont="1" applyFill="1" applyAlignment="1">
      <alignment vertical="center"/>
    </xf>
    <xf numFmtId="3" fontId="20" fillId="6" borderId="0" xfId="3" applyNumberFormat="1" applyFont="1" applyFill="1" applyAlignment="1">
      <alignment horizontal="right" vertical="center"/>
    </xf>
    <xf numFmtId="3" fontId="201" fillId="13" borderId="0" xfId="3" applyNumberFormat="1" applyFont="1" applyFill="1" applyAlignment="1">
      <alignment vertical="center"/>
    </xf>
    <xf numFmtId="10" fontId="14" fillId="12" borderId="0" xfId="4" applyNumberFormat="1" applyFont="1" applyFill="1" applyBorder="1" applyAlignment="1">
      <alignment horizontal="right" vertical="center"/>
    </xf>
    <xf numFmtId="3" fontId="20" fillId="13" borderId="0" xfId="3" applyNumberFormat="1" applyFont="1" applyFill="1" applyAlignment="1">
      <alignment horizontal="right" vertical="center"/>
    </xf>
    <xf numFmtId="0" fontId="20" fillId="6" borderId="0" xfId="3" applyFont="1" applyFill="1" applyAlignment="1">
      <alignment vertical="center"/>
    </xf>
    <xf numFmtId="10" fontId="10" fillId="20" borderId="0" xfId="4" applyNumberFormat="1" applyFont="1" applyFill="1" applyBorder="1" applyAlignment="1">
      <alignment horizontal="right" vertical="center"/>
    </xf>
    <xf numFmtId="4" fontId="20" fillId="6" borderId="0" xfId="3" applyNumberFormat="1" applyFont="1" applyFill="1" applyAlignment="1">
      <alignment vertical="center"/>
    </xf>
    <xf numFmtId="166" fontId="201" fillId="12" borderId="0" xfId="1" applyNumberFormat="1" applyFont="1" applyFill="1" applyBorder="1" applyAlignment="1">
      <alignment horizontal="right" vertical="center"/>
    </xf>
    <xf numFmtId="0" fontId="37" fillId="6" borderId="0" xfId="3" applyFont="1" applyFill="1" applyAlignment="1">
      <alignment vertical="center"/>
    </xf>
    <xf numFmtId="0" fontId="20" fillId="6" borderId="0" xfId="3" applyFont="1" applyFill="1">
      <alignment vertical="top"/>
    </xf>
    <xf numFmtId="0" fontId="11" fillId="6" borderId="0" xfId="3" applyFont="1" applyFill="1" applyAlignment="1">
      <alignment vertical="center" wrapText="1"/>
    </xf>
    <xf numFmtId="0" fontId="20" fillId="13" borderId="0" xfId="3" applyFont="1" applyFill="1">
      <alignment vertical="top"/>
    </xf>
    <xf numFmtId="0" fontId="20" fillId="6" borderId="0" xfId="3" applyFont="1" applyFill="1" applyAlignment="1">
      <alignment horizontal="left" vertical="center"/>
    </xf>
    <xf numFmtId="0" fontId="87" fillId="0" borderId="0" xfId="3" applyFont="1" applyAlignment="1">
      <alignment horizontal="center" vertical="center" wrapText="1"/>
    </xf>
    <xf numFmtId="0" fontId="58" fillId="0" borderId="0" xfId="0" applyFont="1" applyAlignment="1">
      <alignment horizontal="right"/>
    </xf>
    <xf numFmtId="0" fontId="32" fillId="13" borderId="0" xfId="0" applyFont="1" applyFill="1" applyBorder="1" applyAlignment="1">
      <alignment horizontal="center" vertical="center" wrapText="1"/>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wrapText="1"/>
    </xf>
    <xf numFmtId="0" fontId="34" fillId="0" borderId="0" xfId="0" applyFont="1" applyAlignment="1">
      <alignment horizontal="right" vertical="center" indent="1"/>
    </xf>
    <xf numFmtId="0" fontId="34" fillId="0" borderId="0" xfId="0" applyFont="1" applyAlignment="1">
      <alignment vertical="center" wrapText="1"/>
    </xf>
    <xf numFmtId="0" fontId="34" fillId="0" borderId="0" xfId="28" applyFont="1" applyFill="1" applyBorder="1" applyAlignment="1">
      <alignment horizontal="left" vertical="center"/>
    </xf>
    <xf numFmtId="0" fontId="43" fillId="13" borderId="0" xfId="3" applyFont="1" applyFill="1" applyBorder="1" applyAlignment="1">
      <alignment horizontal="center" vertical="center"/>
    </xf>
    <xf numFmtId="0" fontId="48" fillId="0" borderId="0" xfId="0" applyFont="1"/>
    <xf numFmtId="0" fontId="48" fillId="0" borderId="0" xfId="0" quotePrefix="1" applyFont="1"/>
    <xf numFmtId="170" fontId="0" fillId="0" borderId="0" xfId="0" applyNumberFormat="1"/>
    <xf numFmtId="0" fontId="161"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2"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57"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58"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56"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0" fontId="189" fillId="13" borderId="0" xfId="0" applyFont="1" applyFill="1" applyBorder="1" applyAlignment="1">
      <alignment horizontal="center" vertical="center" wrapText="1"/>
    </xf>
    <xf numFmtId="0" fontId="105" fillId="13" borderId="0" xfId="0" applyFont="1" applyFill="1" applyBorder="1" applyAlignment="1">
      <alignment horizontal="center" vertical="center" wrapText="1"/>
    </xf>
    <xf numFmtId="0" fontId="117" fillId="13" borderId="0" xfId="0" applyFont="1" applyFill="1" applyBorder="1" applyAlignment="1">
      <alignment horizontal="center" vertical="center" wrapText="1"/>
    </xf>
    <xf numFmtId="10" fontId="120" fillId="13" borderId="0" xfId="0" applyNumberFormat="1" applyFont="1" applyFill="1" applyBorder="1" applyAlignment="1">
      <alignment horizontal="center" vertical="center"/>
    </xf>
    <xf numFmtId="3" fontId="120" fillId="13" borderId="0" xfId="0" applyNumberFormat="1" applyFont="1" applyFill="1" applyBorder="1" applyAlignment="1">
      <alignment horizontal="center" vertical="center"/>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35" fillId="13" borderId="0" xfId="0" applyFont="1" applyFill="1" applyBorder="1" applyAlignment="1">
      <alignment horizontal="center" vertical="center" wrapText="1"/>
    </xf>
    <xf numFmtId="0" fontId="49"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5" fillId="6"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2" fillId="13" borderId="0" xfId="0" applyFont="1" applyFill="1" applyBorder="1" applyAlignment="1">
      <alignment horizontal="center" vertical="center" wrapText="1"/>
    </xf>
    <xf numFmtId="0" fontId="170" fillId="0" borderId="0" xfId="0" applyFont="1" applyFill="1" applyBorder="1" applyAlignment="1">
      <alignment horizontal="left" vertical="center" wrapText="1"/>
    </xf>
    <xf numFmtId="0" fontId="170" fillId="0" borderId="0" xfId="0" applyFont="1" applyFill="1" applyAlignment="1">
      <alignment vertical="top" wrapText="1"/>
    </xf>
    <xf numFmtId="0" fontId="36" fillId="0" borderId="0" xfId="0" applyFont="1" applyFill="1" applyAlignment="1">
      <alignment vertical="top"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11" fillId="0" borderId="0" xfId="0" applyFont="1" applyAlignment="1">
      <alignment vertical="top" wrapText="1"/>
    </xf>
    <xf numFmtId="0" fontId="170" fillId="3" borderId="0" xfId="0" applyFont="1" applyFill="1" applyBorder="1" applyAlignment="1">
      <alignment horizontal="left" vertical="distributed" wrapText="1"/>
    </xf>
    <xf numFmtId="0" fontId="128"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3" fillId="13" borderId="0" xfId="0" applyFont="1" applyFill="1" applyBorder="1" applyAlignment="1">
      <alignment horizontal="center" vertical="center"/>
    </xf>
    <xf numFmtId="14" fontId="133" fillId="13" borderId="0" xfId="0" applyNumberFormat="1" applyFont="1" applyFill="1" applyBorder="1" applyAlignment="1">
      <alignment horizontal="center" vertical="center"/>
    </xf>
    <xf numFmtId="0" fontId="133"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1" fillId="0" borderId="0" xfId="0" applyFont="1" applyFill="1" applyBorder="1" applyAlignment="1">
      <alignment horizontal="justify" vertical="top" wrapText="1"/>
    </xf>
    <xf numFmtId="0" fontId="132"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43" fillId="13" borderId="0" xfId="0" applyFont="1" applyFill="1" applyBorder="1" applyAlignment="1">
      <alignment horizontal="center" vertical="center" wrapText="1"/>
    </xf>
    <xf numFmtId="0" fontId="14" fillId="13" borderId="0" xfId="0" applyFont="1" applyFill="1" applyBorder="1" applyAlignment="1">
      <alignment horizontal="center" vertical="center" wrapText="1"/>
    </xf>
    <xf numFmtId="0" fontId="2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0" fillId="13" borderId="0" xfId="0" applyFont="1" applyFill="1" applyAlignment="1">
      <alignment horizontal="center" vertical="center"/>
    </xf>
    <xf numFmtId="0" fontId="43" fillId="13" borderId="0" xfId="0" applyFont="1" applyFill="1" applyAlignment="1">
      <alignment horizontal="center" vertical="center"/>
    </xf>
    <xf numFmtId="0" fontId="128" fillId="0" borderId="0" xfId="0" applyFont="1" applyFill="1" applyAlignment="1">
      <alignment horizontal="justify" vertical="top" wrapText="1"/>
    </xf>
    <xf numFmtId="0" fontId="129"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170" fillId="0" borderId="0" xfId="0" applyNumberFormat="1" applyFont="1" applyFill="1" applyAlignment="1">
      <alignment horizontal="left" vertical="top" wrapText="1"/>
    </xf>
    <xf numFmtId="0" fontId="34" fillId="13" borderId="0" xfId="0" applyFont="1" applyFill="1" applyAlignment="1">
      <alignment horizontal="center" wrapText="1"/>
    </xf>
    <xf numFmtId="0" fontId="142" fillId="13" borderId="0" xfId="0" applyFont="1" applyFill="1" applyAlignment="1">
      <alignment horizontal="center" vertical="center"/>
    </xf>
    <xf numFmtId="14" fontId="134" fillId="13" borderId="0" xfId="0" applyNumberFormat="1" applyFont="1" applyFill="1" applyBorder="1" applyAlignment="1">
      <alignment horizontal="center" vertical="center"/>
    </xf>
    <xf numFmtId="0" fontId="133" fillId="13" borderId="0" xfId="0" applyFont="1" applyFill="1" applyAlignment="1">
      <alignment horizontal="center" vertical="top" wrapText="1"/>
    </xf>
    <xf numFmtId="0" fontId="128" fillId="0" borderId="0" xfId="0" applyFont="1" applyFill="1" applyBorder="1" applyAlignment="1">
      <alignment vertical="top" wrapText="1"/>
    </xf>
    <xf numFmtId="0" fontId="174" fillId="0" borderId="0" xfId="0" applyFont="1" applyFill="1" applyBorder="1" applyAlignment="1">
      <alignment horizontal="justify" vertical="top" wrapText="1"/>
    </xf>
    <xf numFmtId="0" fontId="89" fillId="13" borderId="0" xfId="0" applyFont="1" applyFill="1" applyBorder="1" applyAlignment="1">
      <alignment horizontal="center" vertical="center"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5" fillId="0" borderId="0" xfId="0" applyFont="1" applyAlignment="1">
      <alignment horizontal="left" vertical="top" wrapText="1"/>
    </xf>
    <xf numFmtId="0" fontId="135" fillId="0" borderId="0" xfId="0" applyFont="1" applyAlignment="1">
      <alignment horizontal="left" vertical="top" wrapText="1"/>
    </xf>
    <xf numFmtId="0" fontId="115" fillId="0" borderId="0" xfId="27" applyFont="1" applyAlignment="1">
      <alignment horizontal="left" vertical="center" wrapText="1"/>
    </xf>
    <xf numFmtId="0" fontId="84" fillId="0" borderId="0" xfId="27" applyFont="1" applyAlignment="1">
      <alignment horizontal="left" vertical="center" wrapText="1"/>
    </xf>
    <xf numFmtId="0" fontId="84"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5"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4" fillId="0" borderId="0" xfId="0" applyFont="1" applyAlignment="1">
      <alignment horizontal="center" vertical="center"/>
    </xf>
    <xf numFmtId="0" fontId="65" fillId="0" borderId="0" xfId="0" applyFont="1" applyAlignment="1">
      <alignment horizontal="center" vertical="center"/>
    </xf>
    <xf numFmtId="14" fontId="84" fillId="0" borderId="0" xfId="0" applyNumberFormat="1" applyFont="1" applyAlignment="1">
      <alignment horizontal="center" vertical="center"/>
    </xf>
    <xf numFmtId="14" fontId="65" fillId="0" borderId="0" xfId="0" applyNumberFormat="1" applyFont="1" applyAlignment="1">
      <alignment horizontal="center" vertical="center"/>
    </xf>
    <xf numFmtId="0" fontId="89"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61" fillId="0" borderId="0" xfId="0" applyFont="1" applyAlignment="1">
      <alignment horizontal="left" vertical="center" wrapText="1"/>
    </xf>
    <xf numFmtId="0" fontId="93" fillId="0" borderId="0" xfId="0" applyFont="1" applyAlignment="1">
      <alignment horizontal="left" vertical="top" wrapText="1"/>
    </xf>
    <xf numFmtId="0" fontId="92" fillId="0" borderId="0" xfId="0" applyFont="1" applyAlignment="1">
      <alignment horizontal="left" vertical="center" wrapText="1"/>
    </xf>
    <xf numFmtId="0" fontId="34" fillId="0" borderId="0" xfId="0" applyFont="1" applyFill="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34" fillId="0" borderId="0" xfId="0" applyFont="1" applyFill="1" applyAlignment="1">
      <alignment horizontal="left" vertical="center" wrapText="1"/>
    </xf>
    <xf numFmtId="0" fontId="34" fillId="0" borderId="0" xfId="0" applyFont="1" applyBorder="1" applyAlignment="1">
      <alignment horizontal="left" vertical="center" wrapText="1"/>
    </xf>
    <xf numFmtId="0" fontId="34" fillId="0" borderId="0" xfId="0" applyFont="1" applyAlignment="1">
      <alignment horizontal="left" vertical="top" wrapText="1"/>
    </xf>
    <xf numFmtId="0" fontId="105" fillId="0" borderId="0" xfId="0" applyFont="1" applyFill="1" applyAlignment="1">
      <alignment horizontal="left" vertical="center" wrapText="1"/>
    </xf>
    <xf numFmtId="0" fontId="48"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99CCFF"/>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460466</xdr:colOff>
      <xdr:row>49</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80091" cy="3057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10</xdr:col>
      <xdr:colOff>58237</xdr:colOff>
      <xdr:row>66</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81990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161925</xdr:colOff>
      <xdr:row>26</xdr:row>
      <xdr:rowOff>142875</xdr:rowOff>
    </xdr:from>
    <xdr:to>
      <xdr:col>9</xdr:col>
      <xdr:colOff>21675</xdr:colOff>
      <xdr:row>39</xdr:row>
      <xdr:rowOff>44781</xdr:rowOff>
    </xdr:to>
    <xdr:pic>
      <xdr:nvPicPr>
        <xdr:cNvPr id="2" name="Picture 1"/>
        <xdr:cNvPicPr>
          <a:picLocks noChangeAspect="1"/>
        </xdr:cNvPicPr>
      </xdr:nvPicPr>
      <xdr:blipFill>
        <a:blip xmlns:r="http://schemas.openxmlformats.org/officeDocument/2006/relationships" r:embed="rId2"/>
        <a:stretch>
          <a:fillRect/>
        </a:stretch>
      </xdr:blipFill>
      <xdr:spPr>
        <a:xfrm>
          <a:off x="2333625" y="5314950"/>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180975</xdr:colOff>
      <xdr:row>23</xdr:row>
      <xdr:rowOff>142875</xdr:rowOff>
    </xdr:from>
    <xdr:to>
      <xdr:col>9</xdr:col>
      <xdr:colOff>22435</xdr:colOff>
      <xdr:row>36</xdr:row>
      <xdr:rowOff>38685</xdr:rowOff>
    </xdr:to>
    <xdr:pic>
      <xdr:nvPicPr>
        <xdr:cNvPr id="4" name="Picture 3"/>
        <xdr:cNvPicPr>
          <a:picLocks noChangeAspect="1"/>
        </xdr:cNvPicPr>
      </xdr:nvPicPr>
      <xdr:blipFill>
        <a:blip xmlns:r="http://schemas.openxmlformats.org/officeDocument/2006/relationships" r:embed="rId2"/>
        <a:stretch>
          <a:fillRect/>
        </a:stretch>
      </xdr:blipFill>
      <xdr:spPr>
        <a:xfrm>
          <a:off x="2324100" y="480060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753319</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20644" cy="405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16</xdr:col>
      <xdr:colOff>600074</xdr:colOff>
      <xdr:row>41</xdr:row>
      <xdr:rowOff>9526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23851"/>
          <a:ext cx="10353674" cy="632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123825</xdr:rowOff>
    </xdr:from>
    <xdr:to>
      <xdr:col>3</xdr:col>
      <xdr:colOff>579887</xdr:colOff>
      <xdr:row>48</xdr:row>
      <xdr:rowOff>44795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29250"/>
          <a:ext cx="4456562" cy="2511770"/>
        </a:xfrm>
        <a:prstGeom prst="rect">
          <a:avLst/>
        </a:prstGeom>
      </xdr:spPr>
    </xdr:pic>
    <xdr:clientData/>
  </xdr:twoCellAnchor>
  <xdr:twoCellAnchor editAs="oneCell">
    <xdr:from>
      <xdr:col>0</xdr:col>
      <xdr:colOff>9525</xdr:colOff>
      <xdr:row>52</xdr:row>
      <xdr:rowOff>104775</xdr:rowOff>
    </xdr:from>
    <xdr:to>
      <xdr:col>3</xdr:col>
      <xdr:colOff>510157</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9525"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11</xdr:col>
      <xdr:colOff>581025</xdr:colOff>
      <xdr:row>24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28625"/>
          <a:ext cx="7286625" cy="3457575"/>
        </a:xfrm>
        <a:prstGeom prst="rect">
          <a:avLst/>
        </a:prstGeom>
      </xdr:spPr>
    </xdr:pic>
    <xdr:clientData/>
  </xdr:twoCellAnchor>
  <xdr:twoCellAnchor editAs="oneCell">
    <xdr:from>
      <xdr:col>0</xdr:col>
      <xdr:colOff>0</xdr:colOff>
      <xdr:row>54</xdr:row>
      <xdr:rowOff>95250</xdr:rowOff>
    </xdr:from>
    <xdr:to>
      <xdr:col>12</xdr:col>
      <xdr:colOff>9525</xdr:colOff>
      <xdr:row>76</xdr:row>
      <xdr:rowOff>9525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839200"/>
          <a:ext cx="7305675" cy="3476625"/>
        </a:xfrm>
        <a:prstGeom prst="rect">
          <a:avLst/>
        </a:prstGeom>
      </xdr:spPr>
    </xdr:pic>
    <xdr:clientData/>
  </xdr:twoCellAnchor>
  <xdr:twoCellAnchor editAs="oneCell">
    <xdr:from>
      <xdr:col>0</xdr:col>
      <xdr:colOff>0</xdr:colOff>
      <xdr:row>28</xdr:row>
      <xdr:rowOff>66676</xdr:rowOff>
    </xdr:from>
    <xdr:to>
      <xdr:col>12</xdr:col>
      <xdr:colOff>9525</xdr:colOff>
      <xdr:row>50</xdr:row>
      <xdr:rowOff>9526</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4600576"/>
          <a:ext cx="7305675" cy="3505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7</xdr:col>
      <xdr:colOff>321284</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Omjer NAV-NETO UPLATE ODMF-ova"/>
      <sheetName val="MI ODMF - članstvo"/>
      <sheetName val="MI ODMF - doprinosi"/>
      <sheetName val="ODMF - isplate"/>
      <sheetName val="MI ODMF NAV"/>
      <sheetName val="Broj članova"/>
      <sheetName val="Bruto uplate po članu"/>
      <sheetName val="NAV po članu"/>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31683</v>
          </cell>
          <cell r="EN2">
            <v>31976</v>
          </cell>
          <cell r="EO2" t="str">
            <v/>
          </cell>
          <cell r="EP2" t="str">
            <v/>
          </cell>
          <cell r="EQ2" t="str">
            <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97239</v>
          </cell>
          <cell r="EO3" t="str">
            <v/>
          </cell>
          <cell r="EP3" t="str">
            <v/>
          </cell>
          <cell r="EQ3" t="str">
            <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t="str">
            <v/>
          </cell>
          <cell r="EP4" t="str">
            <v/>
          </cell>
          <cell r="EQ4" t="str">
            <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t="str">
            <v/>
          </cell>
          <cell r="EP5" t="str">
            <v/>
          </cell>
          <cell r="EQ5" t="str">
            <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t="str">
            <v/>
          </cell>
          <cell r="EP6" t="str">
            <v/>
          </cell>
          <cell r="EQ6" t="str">
            <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t="str">
            <v/>
          </cell>
          <cell r="EP7" t="str">
            <v/>
          </cell>
          <cell r="EQ7" t="str">
            <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247516</v>
          </cell>
          <cell r="EN8">
            <v>248672</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422</v>
          </cell>
          <cell r="EN11">
            <v>381</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307</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1680</v>
          </cell>
          <cell r="EN17">
            <v>1642</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80</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429</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PLATE-ISPLATE)"/>
      <sheetName val="Omjer NAV - UPLATE ZDMF-ova"/>
      <sheetName val="bruto uplate po članu"/>
      <sheetName val="NAV po članu"/>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row>
        <row r="21">
          <cell r="A21" t="str">
            <v>Erste ZDMF</v>
          </cell>
          <cell r="FF21">
            <v>2578</v>
          </cell>
          <cell r="FG21">
            <v>2588</v>
          </cell>
          <cell r="FH21">
            <v>2587</v>
          </cell>
          <cell r="FI21">
            <v>2587</v>
          </cell>
          <cell r="FJ21">
            <v>2587</v>
          </cell>
          <cell r="FK21">
            <v>2587</v>
          </cell>
          <cell r="FL21">
            <v>2586</v>
          </cell>
          <cell r="FM21">
            <v>2586</v>
          </cell>
          <cell r="FN21">
            <v>2586</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v>0</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-1</v>
          </cell>
          <cell r="FP49" t="str">
            <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v>0</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v>0</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v>0</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-28404</v>
          </cell>
          <cell r="FP74" t="str">
            <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v>0</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row>
        <row r="21">
          <cell r="A21" t="str">
            <v>Erste ZDMF</v>
          </cell>
          <cell r="FF21">
            <v>3004470</v>
          </cell>
          <cell r="FG21">
            <v>3020</v>
          </cell>
          <cell r="FH21">
            <v>25994</v>
          </cell>
          <cell r="FI21">
            <v>11298.74</v>
          </cell>
          <cell r="FJ21">
            <v>11522</v>
          </cell>
          <cell r="FK21">
            <v>11564</v>
          </cell>
          <cell r="FL21">
            <v>13835.89</v>
          </cell>
          <cell r="FM21">
            <v>16155</v>
          </cell>
          <cell r="FN21">
            <v>29774.58</v>
          </cell>
        </row>
        <row r="22">
          <cell r="A22">
            <v>0</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13423183.059999997</v>
          </cell>
          <cell r="FP52">
            <v>13423183.059999997</v>
          </cell>
          <cell r="FQ52">
            <v>13423183.059999997</v>
          </cell>
          <cell r="FR52">
            <v>13423183.059999997</v>
          </cell>
          <cell r="FS52">
            <v>13423183.059999997</v>
          </cell>
          <cell r="FT52">
            <v>13423183.059999997</v>
          </cell>
          <cell r="FU52">
            <v>13423183.059999997</v>
          </cell>
          <cell r="FV52">
            <v>13423183.059999997</v>
          </cell>
          <cell r="FW52">
            <v>13423183.059999997</v>
          </cell>
          <cell r="FX52">
            <v>13423183.059999997</v>
          </cell>
          <cell r="FY52">
            <v>13423183.059999997</v>
          </cell>
          <cell r="FZ52">
            <v>13423183.059999997</v>
          </cell>
          <cell r="GA52">
            <v>13423183.059999997</v>
          </cell>
          <cell r="GB52">
            <v>13423183.059999997</v>
          </cell>
          <cell r="GC52">
            <v>13423183.059999997</v>
          </cell>
          <cell r="GD52">
            <v>13423183.059999997</v>
          </cell>
          <cell r="GE52">
            <v>13423183.059999997</v>
          </cell>
          <cell r="GF52">
            <v>13423183.059999997</v>
          </cell>
          <cell r="GG52">
            <v>13423183.059999997</v>
          </cell>
          <cell r="GH52">
            <v>13423183.059999997</v>
          </cell>
          <cell r="GI52">
            <v>13423183.059999997</v>
          </cell>
          <cell r="GJ52">
            <v>13423183.059999997</v>
          </cell>
          <cell r="GK52">
            <v>13423183.059999997</v>
          </cell>
          <cell r="GL52">
            <v>13423183.059999997</v>
          </cell>
          <cell r="GM52">
            <v>13423183.059999997</v>
          </cell>
          <cell r="GN52">
            <v>13423183.059999997</v>
          </cell>
          <cell r="GO52">
            <v>13423183.059999997</v>
          </cell>
          <cell r="GP52">
            <v>13423183.059999997</v>
          </cell>
          <cell r="GQ52">
            <v>13423183.059999997</v>
          </cell>
          <cell r="GR52">
            <v>13423183.059999997</v>
          </cell>
          <cell r="GS52">
            <v>13423183.059999997</v>
          </cell>
          <cell r="GT52">
            <v>13423183.059999997</v>
          </cell>
          <cell r="GU52">
            <v>13423183.059999997</v>
          </cell>
          <cell r="GV52">
            <v>13423183.059999997</v>
          </cell>
          <cell r="GW52">
            <v>13423183.059999997</v>
          </cell>
          <cell r="GX52">
            <v>13423183.059999997</v>
          </cell>
          <cell r="GY52">
            <v>13423183.059999997</v>
          </cell>
          <cell r="GZ52">
            <v>13423183.059999997</v>
          </cell>
          <cell r="HA52">
            <v>13423183.059999997</v>
          </cell>
          <cell r="HB52">
            <v>13423183.059999997</v>
          </cell>
          <cell r="HC52">
            <v>13423183.059999997</v>
          </cell>
          <cell r="HD52">
            <v>13423183.059999997</v>
          </cell>
          <cell r="HE52">
            <v>13423183.059999997</v>
          </cell>
          <cell r="HF52">
            <v>13423183.059999997</v>
          </cell>
          <cell r="HG52">
            <v>13423183.059999997</v>
          </cell>
          <cell r="HH52">
            <v>13423183.059999997</v>
          </cell>
          <cell r="HI52">
            <v>13423183.059999997</v>
          </cell>
          <cell r="HJ52">
            <v>13423183.059999997</v>
          </cell>
          <cell r="HK52">
            <v>13423183.059999997</v>
          </cell>
          <cell r="HL52">
            <v>13423183.059999997</v>
          </cell>
          <cell r="HM52">
            <v>13423183.059999997</v>
          </cell>
          <cell r="HN52">
            <v>13423183.059999997</v>
          </cell>
          <cell r="HO52">
            <v>13423183.059999997</v>
          </cell>
          <cell r="HP52">
            <v>13423183.059999997</v>
          </cell>
          <cell r="HQ52">
            <v>13423183.059999997</v>
          </cell>
          <cell r="HR52">
            <v>13423183.059999997</v>
          </cell>
          <cell r="HS52">
            <v>13423183.059999997</v>
          </cell>
          <cell r="HT52">
            <v>13423183.059999997</v>
          </cell>
          <cell r="HU52">
            <v>13423183.059999997</v>
          </cell>
          <cell r="HV52">
            <v>13423183.059999997</v>
          </cell>
          <cell r="HW52">
            <v>13423183.059999997</v>
          </cell>
          <cell r="HX52">
            <v>13423183.059999997</v>
          </cell>
          <cell r="HY52">
            <v>13423183.059999997</v>
          </cell>
          <cell r="HZ52">
            <v>13423183.059999997</v>
          </cell>
          <cell r="IA52">
            <v>13423183.059999997</v>
          </cell>
          <cell r="IB52">
            <v>13423183.059999997</v>
          </cell>
          <cell r="IC52">
            <v>13423183.059999997</v>
          </cell>
          <cell r="ID52">
            <v>13423183.059999997</v>
          </cell>
          <cell r="IE52">
            <v>13423183.059999997</v>
          </cell>
          <cell r="IF52">
            <v>13423183.059999997</v>
          </cell>
          <cell r="IG52">
            <v>13423183.059999997</v>
          </cell>
          <cell r="IH52">
            <v>13423183.059999997</v>
          </cell>
          <cell r="II52">
            <v>13423183.059999997</v>
          </cell>
          <cell r="IJ52">
            <v>13423183.059999997</v>
          </cell>
          <cell r="IK52">
            <v>13423183.059999997</v>
          </cell>
          <cell r="IL52">
            <v>13423183.059999997</v>
          </cell>
          <cell r="IM52">
            <v>13423183.059999997</v>
          </cell>
          <cell r="IN52">
            <v>13423183.059999997</v>
          </cell>
          <cell r="IO52">
            <v>13423183.059999997</v>
          </cell>
          <cell r="IP52">
            <v>13423183.059999997</v>
          </cell>
          <cell r="IQ52">
            <v>13423183.059999997</v>
          </cell>
          <cell r="IR52">
            <v>13423183.059999997</v>
          </cell>
          <cell r="IS52">
            <v>13423183.059999997</v>
          </cell>
          <cell r="IT52">
            <v>13423183.059999997</v>
          </cell>
          <cell r="IU52">
            <v>13423183.059999997</v>
          </cell>
          <cell r="IV52">
            <v>13423183.059999997</v>
          </cell>
          <cell r="IW52">
            <v>13423183.059999997</v>
          </cell>
          <cell r="IX52">
            <v>13423183.059999997</v>
          </cell>
          <cell r="IY52">
            <v>13423183.059999997</v>
          </cell>
          <cell r="IZ52">
            <v>13423183.059999997</v>
          </cell>
          <cell r="JA52">
            <v>13423183.059999997</v>
          </cell>
          <cell r="JB52">
            <v>13423183.059999997</v>
          </cell>
          <cell r="JC52">
            <v>13423183.059999997</v>
          </cell>
          <cell r="JD52">
            <v>13423183.059999997</v>
          </cell>
          <cell r="JE52">
            <v>13423183.059999997</v>
          </cell>
          <cell r="JF52">
            <v>13423183.059999997</v>
          </cell>
          <cell r="JG52">
            <v>13423183.059999997</v>
          </cell>
          <cell r="JH52">
            <v>13423183.059999997</v>
          </cell>
          <cell r="JI52">
            <v>13423183.059999997</v>
          </cell>
          <cell r="JJ52">
            <v>13423183.059999997</v>
          </cell>
          <cell r="JK52">
            <v>13423183.059999997</v>
          </cell>
          <cell r="JL52">
            <v>13423183.059999997</v>
          </cell>
          <cell r="JM52">
            <v>13423183.059999997</v>
          </cell>
          <cell r="JN52">
            <v>13423183.059999997</v>
          </cell>
          <cell r="JO52">
            <v>13423183.059999997</v>
          </cell>
          <cell r="JP52">
            <v>13423183.059999997</v>
          </cell>
          <cell r="JQ52">
            <v>13423183.059999997</v>
          </cell>
          <cell r="JR52">
            <v>13423183.059999997</v>
          </cell>
          <cell r="JS52">
            <v>13423183.059999997</v>
          </cell>
          <cell r="JT52">
            <v>13423183.059999997</v>
          </cell>
          <cell r="JU52">
            <v>13423183.059999997</v>
          </cell>
          <cell r="JV52">
            <v>13423183.059999997</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32558881.609999999</v>
          </cell>
          <cell r="FP53">
            <v>32558881.609999999</v>
          </cell>
          <cell r="FQ53">
            <v>32558881.609999999</v>
          </cell>
          <cell r="FR53">
            <v>32558881.609999999</v>
          </cell>
          <cell r="FS53">
            <v>32558881.609999999</v>
          </cell>
          <cell r="FT53">
            <v>32558881.609999999</v>
          </cell>
          <cell r="FU53">
            <v>32558881.609999999</v>
          </cell>
          <cell r="FV53">
            <v>32558881.609999999</v>
          </cell>
          <cell r="FW53">
            <v>32558881.609999999</v>
          </cell>
          <cell r="FX53">
            <v>32558881.609999999</v>
          </cell>
          <cell r="FY53">
            <v>32558881.609999999</v>
          </cell>
          <cell r="FZ53">
            <v>32558881.609999999</v>
          </cell>
          <cell r="GA53">
            <v>32558881.609999999</v>
          </cell>
          <cell r="GB53">
            <v>32558881.609999999</v>
          </cell>
          <cell r="GC53">
            <v>32558881.609999999</v>
          </cell>
          <cell r="GD53">
            <v>32558881.609999999</v>
          </cell>
          <cell r="GE53">
            <v>32558881.609999999</v>
          </cell>
          <cell r="GF53">
            <v>32558881.609999999</v>
          </cell>
          <cell r="GG53">
            <v>32558881.609999999</v>
          </cell>
          <cell r="GH53">
            <v>32558881.609999999</v>
          </cell>
          <cell r="GI53">
            <v>32558881.609999999</v>
          </cell>
          <cell r="GJ53">
            <v>32558881.609999999</v>
          </cell>
          <cell r="GK53">
            <v>32558881.609999999</v>
          </cell>
          <cell r="GL53">
            <v>32558881.609999999</v>
          </cell>
          <cell r="GM53">
            <v>32558881.609999999</v>
          </cell>
          <cell r="GN53">
            <v>32558881.609999999</v>
          </cell>
          <cell r="GO53">
            <v>32558881.609999999</v>
          </cell>
          <cell r="GP53">
            <v>32558881.609999999</v>
          </cell>
          <cell r="GQ53">
            <v>32558881.609999999</v>
          </cell>
          <cell r="GR53">
            <v>32558881.609999999</v>
          </cell>
          <cell r="GS53">
            <v>32558881.609999999</v>
          </cell>
          <cell r="GT53">
            <v>32558881.609999999</v>
          </cell>
          <cell r="GU53">
            <v>32558881.609999999</v>
          </cell>
          <cell r="GV53">
            <v>32558881.609999999</v>
          </cell>
          <cell r="GW53">
            <v>32558881.609999999</v>
          </cell>
          <cell r="GX53">
            <v>32558881.609999999</v>
          </cell>
          <cell r="GY53">
            <v>32558881.609999999</v>
          </cell>
          <cell r="GZ53">
            <v>32558881.609999999</v>
          </cell>
          <cell r="HA53">
            <v>32558881.609999999</v>
          </cell>
          <cell r="HB53">
            <v>32558881.609999999</v>
          </cell>
          <cell r="HC53">
            <v>32558881.609999999</v>
          </cell>
          <cell r="HD53">
            <v>32558881.609999999</v>
          </cell>
          <cell r="HE53">
            <v>32558881.609999999</v>
          </cell>
          <cell r="HF53">
            <v>32558881.609999999</v>
          </cell>
          <cell r="HG53">
            <v>32558881.609999999</v>
          </cell>
          <cell r="HH53">
            <v>32558881.609999999</v>
          </cell>
          <cell r="HI53">
            <v>32558881.609999999</v>
          </cell>
          <cell r="HJ53">
            <v>32558881.609999999</v>
          </cell>
          <cell r="HK53">
            <v>32558881.609999999</v>
          </cell>
          <cell r="HL53">
            <v>32558881.609999999</v>
          </cell>
          <cell r="HM53">
            <v>32558881.609999999</v>
          </cell>
          <cell r="HN53">
            <v>32558881.609999999</v>
          </cell>
          <cell r="HO53">
            <v>32558881.609999999</v>
          </cell>
          <cell r="HP53">
            <v>32558881.609999999</v>
          </cell>
          <cell r="HQ53">
            <v>32558881.609999999</v>
          </cell>
          <cell r="HR53">
            <v>32558881.609999999</v>
          </cell>
          <cell r="HS53">
            <v>32558881.609999999</v>
          </cell>
          <cell r="HT53">
            <v>32558881.609999999</v>
          </cell>
          <cell r="HU53">
            <v>32558881.609999999</v>
          </cell>
          <cell r="HV53">
            <v>32558881.609999999</v>
          </cell>
          <cell r="HW53">
            <v>32558881.609999999</v>
          </cell>
          <cell r="HX53">
            <v>32558881.609999999</v>
          </cell>
          <cell r="HY53">
            <v>32558881.609999999</v>
          </cell>
          <cell r="HZ53">
            <v>32558881.609999999</v>
          </cell>
          <cell r="IA53">
            <v>32558881.609999999</v>
          </cell>
          <cell r="IB53">
            <v>32558881.609999999</v>
          </cell>
          <cell r="IC53">
            <v>32558881.609999999</v>
          </cell>
          <cell r="ID53">
            <v>32558881.609999999</v>
          </cell>
          <cell r="IE53">
            <v>32558881.609999999</v>
          </cell>
          <cell r="IF53">
            <v>32558881.609999999</v>
          </cell>
          <cell r="IG53">
            <v>32558881.609999999</v>
          </cell>
          <cell r="IH53">
            <v>32558881.609999999</v>
          </cell>
          <cell r="II53">
            <v>32558881.609999999</v>
          </cell>
          <cell r="IJ53">
            <v>32558881.609999999</v>
          </cell>
          <cell r="IK53">
            <v>32558881.609999999</v>
          </cell>
          <cell r="IL53">
            <v>32558881.609999999</v>
          </cell>
          <cell r="IM53">
            <v>32558881.609999999</v>
          </cell>
          <cell r="IN53">
            <v>32558881.609999999</v>
          </cell>
          <cell r="IO53">
            <v>32558881.609999999</v>
          </cell>
          <cell r="IP53">
            <v>32558881.609999999</v>
          </cell>
          <cell r="IQ53">
            <v>32558881.609999999</v>
          </cell>
          <cell r="IR53">
            <v>32558881.609999999</v>
          </cell>
          <cell r="IS53">
            <v>32558881.609999999</v>
          </cell>
          <cell r="IT53">
            <v>32558881.609999999</v>
          </cell>
          <cell r="IU53">
            <v>32558881.609999999</v>
          </cell>
          <cell r="IV53">
            <v>32558881.609999999</v>
          </cell>
          <cell r="IW53">
            <v>32558881.609999999</v>
          </cell>
          <cell r="IX53">
            <v>32558881.609999999</v>
          </cell>
          <cell r="IY53">
            <v>32558881.609999999</v>
          </cell>
          <cell r="IZ53">
            <v>32558881.609999999</v>
          </cell>
          <cell r="JA53">
            <v>32558881.609999999</v>
          </cell>
          <cell r="JB53">
            <v>32558881.609999999</v>
          </cell>
          <cell r="JC53">
            <v>32558881.609999999</v>
          </cell>
          <cell r="JD53">
            <v>32558881.609999999</v>
          </cell>
          <cell r="JE53">
            <v>32558881.609999999</v>
          </cell>
          <cell r="JF53">
            <v>32558881.609999999</v>
          </cell>
          <cell r="JG53">
            <v>32558881.609999999</v>
          </cell>
          <cell r="JH53">
            <v>32558881.609999999</v>
          </cell>
          <cell r="JI53">
            <v>32558881.609999999</v>
          </cell>
          <cell r="JJ53">
            <v>32558881.609999999</v>
          </cell>
          <cell r="JK53">
            <v>32558881.609999999</v>
          </cell>
          <cell r="JL53">
            <v>32558881.609999999</v>
          </cell>
          <cell r="JM53">
            <v>32558881.609999999</v>
          </cell>
          <cell r="JN53">
            <v>32558881.609999999</v>
          </cell>
          <cell r="JO53">
            <v>32558881.609999999</v>
          </cell>
          <cell r="JP53">
            <v>32558881.609999999</v>
          </cell>
          <cell r="JQ53">
            <v>32558881.609999999</v>
          </cell>
          <cell r="JR53">
            <v>32558881.609999999</v>
          </cell>
          <cell r="JS53">
            <v>32558881.609999999</v>
          </cell>
          <cell r="JT53">
            <v>32558881.609999999</v>
          </cell>
          <cell r="JU53">
            <v>32558881.609999999</v>
          </cell>
          <cell r="JV53">
            <v>32558881.609999999</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55897271.650000006</v>
          </cell>
          <cell r="FP54">
            <v>55897271.650000006</v>
          </cell>
          <cell r="FQ54">
            <v>55897271.650000006</v>
          </cell>
          <cell r="FR54">
            <v>55897271.650000006</v>
          </cell>
          <cell r="FS54">
            <v>55897271.650000006</v>
          </cell>
          <cell r="FT54">
            <v>55897271.650000006</v>
          </cell>
          <cell r="FU54">
            <v>55897271.650000006</v>
          </cell>
          <cell r="FV54">
            <v>55897271.650000006</v>
          </cell>
          <cell r="FW54">
            <v>55897271.650000006</v>
          </cell>
          <cell r="FX54">
            <v>55897271.650000006</v>
          </cell>
          <cell r="FY54">
            <v>55897271.650000006</v>
          </cell>
          <cell r="FZ54">
            <v>55897271.650000006</v>
          </cell>
          <cell r="GA54">
            <v>55897271.650000006</v>
          </cell>
          <cell r="GB54">
            <v>55897271.650000006</v>
          </cell>
          <cell r="GC54">
            <v>55897271.650000006</v>
          </cell>
          <cell r="GD54">
            <v>55897271.650000006</v>
          </cell>
          <cell r="GE54">
            <v>55897271.650000006</v>
          </cell>
          <cell r="GF54">
            <v>55897271.650000006</v>
          </cell>
          <cell r="GG54">
            <v>55897271.650000006</v>
          </cell>
          <cell r="GH54">
            <v>55897271.650000006</v>
          </cell>
          <cell r="GI54">
            <v>55897271.650000006</v>
          </cell>
          <cell r="GJ54">
            <v>55897271.650000006</v>
          </cell>
          <cell r="GK54">
            <v>55897271.650000006</v>
          </cell>
          <cell r="GL54">
            <v>55897271.650000006</v>
          </cell>
          <cell r="GM54">
            <v>55897271.650000006</v>
          </cell>
          <cell r="GN54">
            <v>55897271.650000006</v>
          </cell>
          <cell r="GO54">
            <v>55897271.650000006</v>
          </cell>
          <cell r="GP54">
            <v>55897271.650000006</v>
          </cell>
          <cell r="GQ54">
            <v>55897271.650000006</v>
          </cell>
          <cell r="GR54">
            <v>55897271.650000006</v>
          </cell>
          <cell r="GS54">
            <v>55897271.650000006</v>
          </cell>
          <cell r="GT54">
            <v>55897271.650000006</v>
          </cell>
          <cell r="GU54">
            <v>55897271.650000006</v>
          </cell>
          <cell r="GV54">
            <v>55897271.650000006</v>
          </cell>
          <cell r="GW54">
            <v>55897271.650000006</v>
          </cell>
          <cell r="GX54">
            <v>55897271.650000006</v>
          </cell>
          <cell r="GY54">
            <v>55897271.650000006</v>
          </cell>
          <cell r="GZ54">
            <v>55897271.650000006</v>
          </cell>
          <cell r="HA54">
            <v>55897271.650000006</v>
          </cell>
          <cell r="HB54">
            <v>55897271.650000006</v>
          </cell>
          <cell r="HC54">
            <v>55897271.650000006</v>
          </cell>
          <cell r="HD54">
            <v>55897271.650000006</v>
          </cell>
          <cell r="HE54">
            <v>55897271.650000006</v>
          </cell>
          <cell r="HF54">
            <v>55897271.650000006</v>
          </cell>
          <cell r="HG54">
            <v>55897271.650000006</v>
          </cell>
          <cell r="HH54">
            <v>55897271.650000006</v>
          </cell>
          <cell r="HI54">
            <v>55897271.650000006</v>
          </cell>
          <cell r="HJ54">
            <v>55897271.650000006</v>
          </cell>
          <cell r="HK54">
            <v>55897271.650000006</v>
          </cell>
          <cell r="HL54">
            <v>55897271.650000006</v>
          </cell>
          <cell r="HM54">
            <v>55897271.650000006</v>
          </cell>
          <cell r="HN54">
            <v>55897271.650000006</v>
          </cell>
          <cell r="HO54">
            <v>55897271.650000006</v>
          </cell>
          <cell r="HP54">
            <v>55897271.650000006</v>
          </cell>
          <cell r="HQ54">
            <v>55897271.650000006</v>
          </cell>
          <cell r="HR54">
            <v>55897271.650000006</v>
          </cell>
          <cell r="HS54">
            <v>55897271.650000006</v>
          </cell>
          <cell r="HT54">
            <v>55897271.650000006</v>
          </cell>
          <cell r="HU54">
            <v>55897271.650000006</v>
          </cell>
          <cell r="HV54">
            <v>55897271.650000006</v>
          </cell>
          <cell r="HW54">
            <v>55897271.650000006</v>
          </cell>
          <cell r="HX54">
            <v>55897271.650000006</v>
          </cell>
          <cell r="HY54">
            <v>55897271.650000006</v>
          </cell>
          <cell r="HZ54">
            <v>55897271.650000006</v>
          </cell>
          <cell r="IA54">
            <v>55897271.650000006</v>
          </cell>
          <cell r="IB54">
            <v>55897271.650000006</v>
          </cell>
          <cell r="IC54">
            <v>55897271.650000006</v>
          </cell>
          <cell r="ID54">
            <v>55897271.650000006</v>
          </cell>
          <cell r="IE54">
            <v>55897271.650000006</v>
          </cell>
          <cell r="IF54">
            <v>55897271.650000006</v>
          </cell>
          <cell r="IG54">
            <v>55897271.650000006</v>
          </cell>
          <cell r="IH54">
            <v>55897271.650000006</v>
          </cell>
          <cell r="II54">
            <v>55897271.650000006</v>
          </cell>
          <cell r="IJ54">
            <v>55897271.650000006</v>
          </cell>
          <cell r="IK54">
            <v>55897271.650000006</v>
          </cell>
          <cell r="IL54">
            <v>55897271.650000006</v>
          </cell>
          <cell r="IM54">
            <v>55897271.650000006</v>
          </cell>
          <cell r="IN54">
            <v>55897271.650000006</v>
          </cell>
          <cell r="IO54">
            <v>55897271.650000006</v>
          </cell>
          <cell r="IP54">
            <v>55897271.650000006</v>
          </cell>
          <cell r="IQ54">
            <v>55897271.650000006</v>
          </cell>
          <cell r="IR54">
            <v>55897271.650000006</v>
          </cell>
          <cell r="IS54">
            <v>55897271.650000006</v>
          </cell>
          <cell r="IT54">
            <v>55897271.650000006</v>
          </cell>
          <cell r="IU54">
            <v>55897271.650000006</v>
          </cell>
          <cell r="IV54">
            <v>55897271.650000006</v>
          </cell>
          <cell r="IW54">
            <v>55897271.650000006</v>
          </cell>
          <cell r="IX54">
            <v>55897271.650000006</v>
          </cell>
          <cell r="IY54">
            <v>55897271.650000006</v>
          </cell>
          <cell r="IZ54">
            <v>55897271.650000006</v>
          </cell>
          <cell r="JA54">
            <v>55897271.650000006</v>
          </cell>
          <cell r="JB54">
            <v>55897271.650000006</v>
          </cell>
          <cell r="JC54">
            <v>55897271.650000006</v>
          </cell>
          <cell r="JD54">
            <v>55897271.650000006</v>
          </cell>
          <cell r="JE54">
            <v>55897271.650000006</v>
          </cell>
          <cell r="JF54">
            <v>55897271.650000006</v>
          </cell>
          <cell r="JG54">
            <v>55897271.650000006</v>
          </cell>
          <cell r="JH54">
            <v>55897271.650000006</v>
          </cell>
          <cell r="JI54">
            <v>55897271.650000006</v>
          </cell>
          <cell r="JJ54">
            <v>55897271.650000006</v>
          </cell>
          <cell r="JK54">
            <v>55897271.650000006</v>
          </cell>
          <cell r="JL54">
            <v>55897271.650000006</v>
          </cell>
          <cell r="JM54">
            <v>55897271.650000006</v>
          </cell>
          <cell r="JN54">
            <v>55897271.650000006</v>
          </cell>
          <cell r="JO54">
            <v>55897271.650000006</v>
          </cell>
          <cell r="JP54">
            <v>55897271.650000006</v>
          </cell>
          <cell r="JQ54">
            <v>55897271.650000006</v>
          </cell>
          <cell r="JR54">
            <v>55897271.650000006</v>
          </cell>
          <cell r="JS54">
            <v>55897271.650000006</v>
          </cell>
          <cell r="JT54">
            <v>55897271.650000006</v>
          </cell>
          <cell r="JU54">
            <v>55897271.650000006</v>
          </cell>
          <cell r="JV54">
            <v>55897271.650000006</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71615650.510000005</v>
          </cell>
          <cell r="FP55">
            <v>71615650.510000005</v>
          </cell>
          <cell r="FQ55">
            <v>71615650.510000005</v>
          </cell>
          <cell r="FR55">
            <v>71615650.510000005</v>
          </cell>
          <cell r="FS55">
            <v>71615650.510000005</v>
          </cell>
          <cell r="FT55">
            <v>71615650.510000005</v>
          </cell>
          <cell r="FU55">
            <v>71615650.510000005</v>
          </cell>
          <cell r="FV55">
            <v>71615650.510000005</v>
          </cell>
          <cell r="FW55">
            <v>71615650.510000005</v>
          </cell>
          <cell r="FX55">
            <v>71615650.510000005</v>
          </cell>
          <cell r="FY55">
            <v>71615650.510000005</v>
          </cell>
          <cell r="FZ55">
            <v>71615650.510000005</v>
          </cell>
          <cell r="GA55">
            <v>71615650.510000005</v>
          </cell>
          <cell r="GB55">
            <v>71615650.510000005</v>
          </cell>
          <cell r="GC55">
            <v>71615650.510000005</v>
          </cell>
          <cell r="GD55">
            <v>71615650.510000005</v>
          </cell>
          <cell r="GE55">
            <v>71615650.510000005</v>
          </cell>
          <cell r="GF55">
            <v>71615650.510000005</v>
          </cell>
          <cell r="GG55">
            <v>71615650.510000005</v>
          </cell>
          <cell r="GH55">
            <v>71615650.510000005</v>
          </cell>
          <cell r="GI55">
            <v>71615650.510000005</v>
          </cell>
          <cell r="GJ55">
            <v>71615650.510000005</v>
          </cell>
          <cell r="GK55">
            <v>71615650.510000005</v>
          </cell>
          <cell r="GL55">
            <v>71615650.510000005</v>
          </cell>
          <cell r="GM55">
            <v>71615650.510000005</v>
          </cell>
          <cell r="GN55">
            <v>71615650.510000005</v>
          </cell>
          <cell r="GO55">
            <v>71615650.510000005</v>
          </cell>
          <cell r="GP55">
            <v>71615650.510000005</v>
          </cell>
          <cell r="GQ55">
            <v>71615650.510000005</v>
          </cell>
          <cell r="GR55">
            <v>71615650.510000005</v>
          </cell>
          <cell r="GS55">
            <v>71615650.510000005</v>
          </cell>
          <cell r="GT55">
            <v>71615650.510000005</v>
          </cell>
          <cell r="GU55">
            <v>71615650.510000005</v>
          </cell>
          <cell r="GV55">
            <v>71615650.510000005</v>
          </cell>
          <cell r="GW55">
            <v>71615650.510000005</v>
          </cell>
          <cell r="GX55">
            <v>71615650.510000005</v>
          </cell>
          <cell r="GY55">
            <v>71615650.510000005</v>
          </cell>
          <cell r="GZ55">
            <v>71615650.510000005</v>
          </cell>
          <cell r="HA55">
            <v>71615650.510000005</v>
          </cell>
          <cell r="HB55">
            <v>71615650.510000005</v>
          </cell>
          <cell r="HC55">
            <v>71615650.510000005</v>
          </cell>
          <cell r="HD55">
            <v>71615650.510000005</v>
          </cell>
          <cell r="HE55">
            <v>71615650.510000005</v>
          </cell>
          <cell r="HF55">
            <v>71615650.510000005</v>
          </cell>
          <cell r="HG55">
            <v>71615650.510000005</v>
          </cell>
          <cell r="HH55">
            <v>71615650.510000005</v>
          </cell>
          <cell r="HI55">
            <v>71615650.510000005</v>
          </cell>
          <cell r="HJ55">
            <v>71615650.510000005</v>
          </cell>
          <cell r="HK55">
            <v>71615650.510000005</v>
          </cell>
          <cell r="HL55">
            <v>71615650.510000005</v>
          </cell>
          <cell r="HM55">
            <v>71615650.510000005</v>
          </cell>
          <cell r="HN55">
            <v>71615650.510000005</v>
          </cell>
          <cell r="HO55">
            <v>71615650.510000005</v>
          </cell>
          <cell r="HP55">
            <v>71615650.510000005</v>
          </cell>
          <cell r="HQ55">
            <v>71615650.510000005</v>
          </cell>
          <cell r="HR55">
            <v>71615650.510000005</v>
          </cell>
          <cell r="HS55">
            <v>71615650.510000005</v>
          </cell>
          <cell r="HT55">
            <v>71615650.510000005</v>
          </cell>
          <cell r="HU55">
            <v>71615650.510000005</v>
          </cell>
          <cell r="HV55">
            <v>71615650.510000005</v>
          </cell>
          <cell r="HW55">
            <v>71615650.510000005</v>
          </cell>
          <cell r="HX55">
            <v>71615650.510000005</v>
          </cell>
          <cell r="HY55">
            <v>71615650.510000005</v>
          </cell>
          <cell r="HZ55">
            <v>71615650.510000005</v>
          </cell>
          <cell r="IA55">
            <v>71615650.510000005</v>
          </cell>
          <cell r="IB55">
            <v>71615650.510000005</v>
          </cell>
          <cell r="IC55">
            <v>71615650.510000005</v>
          </cell>
          <cell r="ID55">
            <v>71615650.510000005</v>
          </cell>
          <cell r="IE55">
            <v>71615650.510000005</v>
          </cell>
          <cell r="IF55">
            <v>71615650.510000005</v>
          </cell>
          <cell r="IG55">
            <v>71615650.510000005</v>
          </cell>
          <cell r="IH55">
            <v>71615650.510000005</v>
          </cell>
          <cell r="II55">
            <v>71615650.510000005</v>
          </cell>
          <cell r="IJ55">
            <v>71615650.510000005</v>
          </cell>
          <cell r="IK55">
            <v>71615650.510000005</v>
          </cell>
          <cell r="IL55">
            <v>71615650.510000005</v>
          </cell>
          <cell r="IM55">
            <v>71615650.510000005</v>
          </cell>
          <cell r="IN55">
            <v>71615650.510000005</v>
          </cell>
          <cell r="IO55">
            <v>71615650.510000005</v>
          </cell>
          <cell r="IP55">
            <v>71615650.510000005</v>
          </cell>
          <cell r="IQ55">
            <v>71615650.510000005</v>
          </cell>
          <cell r="IR55">
            <v>71615650.510000005</v>
          </cell>
          <cell r="IS55">
            <v>71615650.510000005</v>
          </cell>
          <cell r="IT55">
            <v>71615650.510000005</v>
          </cell>
          <cell r="IU55">
            <v>71615650.510000005</v>
          </cell>
          <cell r="IV55">
            <v>71615650.510000005</v>
          </cell>
          <cell r="IW55">
            <v>71615650.510000005</v>
          </cell>
          <cell r="IX55">
            <v>71615650.510000005</v>
          </cell>
          <cell r="IY55">
            <v>71615650.510000005</v>
          </cell>
          <cell r="IZ55">
            <v>71615650.510000005</v>
          </cell>
          <cell r="JA55">
            <v>71615650.510000005</v>
          </cell>
          <cell r="JB55">
            <v>71615650.510000005</v>
          </cell>
          <cell r="JC55">
            <v>71615650.510000005</v>
          </cell>
          <cell r="JD55">
            <v>71615650.510000005</v>
          </cell>
          <cell r="JE55">
            <v>71615650.510000005</v>
          </cell>
          <cell r="JF55">
            <v>71615650.510000005</v>
          </cell>
          <cell r="JG55">
            <v>71615650.510000005</v>
          </cell>
          <cell r="JH55">
            <v>71615650.510000005</v>
          </cell>
          <cell r="JI55">
            <v>71615650.510000005</v>
          </cell>
          <cell r="JJ55">
            <v>71615650.510000005</v>
          </cell>
          <cell r="JK55">
            <v>71615650.510000005</v>
          </cell>
          <cell r="JL55">
            <v>71615650.510000005</v>
          </cell>
          <cell r="JM55">
            <v>71615650.510000005</v>
          </cell>
          <cell r="JN55">
            <v>71615650.510000005</v>
          </cell>
          <cell r="JO55">
            <v>71615650.510000005</v>
          </cell>
          <cell r="JP55">
            <v>71615650.510000005</v>
          </cell>
          <cell r="JQ55">
            <v>71615650.510000005</v>
          </cell>
          <cell r="JR55">
            <v>71615650.510000005</v>
          </cell>
          <cell r="JS55">
            <v>71615650.510000005</v>
          </cell>
          <cell r="JT55">
            <v>71615650.510000005</v>
          </cell>
          <cell r="JU55">
            <v>71615650.510000005</v>
          </cell>
          <cell r="JV55">
            <v>71615650.510000005</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19631993.289999995</v>
          </cell>
          <cell r="FP56">
            <v>19631993.289999995</v>
          </cell>
          <cell r="FQ56">
            <v>19631993.289999995</v>
          </cell>
          <cell r="FR56">
            <v>19631993.289999995</v>
          </cell>
          <cell r="FS56">
            <v>19631993.289999995</v>
          </cell>
          <cell r="FT56">
            <v>19631993.289999995</v>
          </cell>
          <cell r="FU56">
            <v>19631993.289999995</v>
          </cell>
          <cell r="FV56">
            <v>19631993.289999995</v>
          </cell>
          <cell r="FW56">
            <v>19631993.289999995</v>
          </cell>
          <cell r="FX56">
            <v>19631993.289999995</v>
          </cell>
          <cell r="FY56">
            <v>19631993.289999995</v>
          </cell>
          <cell r="FZ56">
            <v>19631993.289999995</v>
          </cell>
          <cell r="GA56">
            <v>19631993.289999995</v>
          </cell>
          <cell r="GB56">
            <v>19631993.289999995</v>
          </cell>
          <cell r="GC56">
            <v>19631993.289999995</v>
          </cell>
          <cell r="GD56">
            <v>19631993.289999995</v>
          </cell>
          <cell r="GE56">
            <v>19631993.289999995</v>
          </cell>
          <cell r="GF56">
            <v>19631993.289999995</v>
          </cell>
          <cell r="GG56">
            <v>19631993.289999995</v>
          </cell>
          <cell r="GH56">
            <v>19631993.289999995</v>
          </cell>
          <cell r="GI56">
            <v>19631993.289999995</v>
          </cell>
          <cell r="GJ56">
            <v>19631993.289999995</v>
          </cell>
          <cell r="GK56">
            <v>19631993.289999995</v>
          </cell>
          <cell r="GL56">
            <v>19631993.289999995</v>
          </cell>
          <cell r="GM56">
            <v>19631993.289999995</v>
          </cell>
          <cell r="GN56">
            <v>19631993.289999995</v>
          </cell>
          <cell r="GO56">
            <v>19631993.289999995</v>
          </cell>
          <cell r="GP56">
            <v>19631993.289999995</v>
          </cell>
          <cell r="GQ56">
            <v>19631993.289999995</v>
          </cell>
          <cell r="GR56">
            <v>19631993.289999995</v>
          </cell>
          <cell r="GS56">
            <v>19631993.289999995</v>
          </cell>
          <cell r="GT56">
            <v>19631993.289999995</v>
          </cell>
          <cell r="GU56">
            <v>19631993.289999995</v>
          </cell>
          <cell r="GV56">
            <v>19631993.289999995</v>
          </cell>
          <cell r="GW56">
            <v>19631993.289999995</v>
          </cell>
          <cell r="GX56">
            <v>19631993.289999995</v>
          </cell>
          <cell r="GY56">
            <v>19631993.289999995</v>
          </cell>
          <cell r="GZ56">
            <v>19631993.289999995</v>
          </cell>
          <cell r="HA56">
            <v>19631993.289999995</v>
          </cell>
          <cell r="HB56">
            <v>19631993.289999995</v>
          </cell>
          <cell r="HC56">
            <v>19631993.289999995</v>
          </cell>
          <cell r="HD56">
            <v>19631993.289999995</v>
          </cell>
          <cell r="HE56">
            <v>19631993.289999995</v>
          </cell>
          <cell r="HF56">
            <v>19631993.289999995</v>
          </cell>
          <cell r="HG56">
            <v>19631993.289999995</v>
          </cell>
          <cell r="HH56">
            <v>19631993.289999995</v>
          </cell>
          <cell r="HI56">
            <v>19631993.289999995</v>
          </cell>
          <cell r="HJ56">
            <v>19631993.289999995</v>
          </cell>
          <cell r="HK56">
            <v>19631993.289999995</v>
          </cell>
          <cell r="HL56">
            <v>19631993.289999995</v>
          </cell>
          <cell r="HM56">
            <v>19631993.289999995</v>
          </cell>
          <cell r="HN56">
            <v>19631993.289999995</v>
          </cell>
          <cell r="HO56">
            <v>19631993.289999995</v>
          </cell>
          <cell r="HP56">
            <v>19631993.289999995</v>
          </cell>
          <cell r="HQ56">
            <v>19631993.289999995</v>
          </cell>
          <cell r="HR56">
            <v>19631993.289999995</v>
          </cell>
          <cell r="HS56">
            <v>19631993.289999995</v>
          </cell>
          <cell r="HT56">
            <v>19631993.289999995</v>
          </cell>
          <cell r="HU56">
            <v>19631993.289999995</v>
          </cell>
          <cell r="HV56">
            <v>19631993.289999995</v>
          </cell>
          <cell r="HW56">
            <v>19631993.289999995</v>
          </cell>
          <cell r="HX56">
            <v>19631993.289999995</v>
          </cell>
          <cell r="HY56">
            <v>19631993.289999995</v>
          </cell>
          <cell r="HZ56">
            <v>19631993.289999995</v>
          </cell>
          <cell r="IA56">
            <v>19631993.289999995</v>
          </cell>
          <cell r="IB56">
            <v>19631993.289999995</v>
          </cell>
          <cell r="IC56">
            <v>19631993.289999995</v>
          </cell>
          <cell r="ID56">
            <v>19631993.289999995</v>
          </cell>
          <cell r="IE56">
            <v>19631993.289999995</v>
          </cell>
          <cell r="IF56">
            <v>19631993.289999995</v>
          </cell>
          <cell r="IG56">
            <v>19631993.289999995</v>
          </cell>
          <cell r="IH56">
            <v>19631993.289999995</v>
          </cell>
          <cell r="II56">
            <v>19631993.289999995</v>
          </cell>
          <cell r="IJ56">
            <v>19631993.289999995</v>
          </cell>
          <cell r="IK56">
            <v>19631993.289999995</v>
          </cell>
          <cell r="IL56">
            <v>19631993.289999995</v>
          </cell>
          <cell r="IM56">
            <v>19631993.289999995</v>
          </cell>
          <cell r="IN56">
            <v>19631993.289999995</v>
          </cell>
          <cell r="IO56">
            <v>19631993.289999995</v>
          </cell>
          <cell r="IP56">
            <v>19631993.289999995</v>
          </cell>
          <cell r="IQ56">
            <v>19631993.289999995</v>
          </cell>
          <cell r="IR56">
            <v>19631993.289999995</v>
          </cell>
          <cell r="IS56">
            <v>19631993.289999995</v>
          </cell>
          <cell r="IT56">
            <v>19631993.289999995</v>
          </cell>
          <cell r="IU56">
            <v>19631993.289999995</v>
          </cell>
          <cell r="IV56">
            <v>19631993.289999995</v>
          </cell>
          <cell r="IW56">
            <v>19631993.289999995</v>
          </cell>
          <cell r="IX56">
            <v>19631993.289999995</v>
          </cell>
          <cell r="IY56">
            <v>19631993.289999995</v>
          </cell>
          <cell r="IZ56">
            <v>19631993.289999995</v>
          </cell>
          <cell r="JA56">
            <v>19631993.289999995</v>
          </cell>
          <cell r="JB56">
            <v>19631993.289999995</v>
          </cell>
          <cell r="JC56">
            <v>19631993.289999995</v>
          </cell>
          <cell r="JD56">
            <v>19631993.289999995</v>
          </cell>
          <cell r="JE56">
            <v>19631993.289999995</v>
          </cell>
          <cell r="JF56">
            <v>19631993.289999995</v>
          </cell>
          <cell r="JG56">
            <v>19631993.289999995</v>
          </cell>
          <cell r="JH56">
            <v>19631993.289999995</v>
          </cell>
          <cell r="JI56">
            <v>19631993.289999995</v>
          </cell>
          <cell r="JJ56">
            <v>19631993.289999995</v>
          </cell>
          <cell r="JK56">
            <v>19631993.289999995</v>
          </cell>
          <cell r="JL56">
            <v>19631993.289999995</v>
          </cell>
          <cell r="JM56">
            <v>19631993.289999995</v>
          </cell>
          <cell r="JN56">
            <v>19631993.289999995</v>
          </cell>
          <cell r="JO56">
            <v>19631993.289999995</v>
          </cell>
          <cell r="JP56">
            <v>19631993.289999995</v>
          </cell>
          <cell r="JQ56">
            <v>19631993.289999995</v>
          </cell>
          <cell r="JR56">
            <v>19631993.289999995</v>
          </cell>
          <cell r="JS56">
            <v>19631993.289999995</v>
          </cell>
          <cell r="JT56">
            <v>19631993.289999995</v>
          </cell>
          <cell r="JU56">
            <v>19631993.289999995</v>
          </cell>
          <cell r="JV56">
            <v>19631993.289999995</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16562649.800000004</v>
          </cell>
          <cell r="FP57">
            <v>16562649.800000004</v>
          </cell>
          <cell r="FQ57">
            <v>16562649.800000004</v>
          </cell>
          <cell r="FR57">
            <v>16562649.800000004</v>
          </cell>
          <cell r="FS57">
            <v>16562649.800000004</v>
          </cell>
          <cell r="FT57">
            <v>16562649.800000004</v>
          </cell>
          <cell r="FU57">
            <v>16562649.800000004</v>
          </cell>
          <cell r="FV57">
            <v>16562649.800000004</v>
          </cell>
          <cell r="FW57">
            <v>16562649.800000004</v>
          </cell>
          <cell r="FX57">
            <v>16562649.800000004</v>
          </cell>
          <cell r="FY57">
            <v>16562649.800000004</v>
          </cell>
          <cell r="FZ57">
            <v>16562649.800000004</v>
          </cell>
          <cell r="GA57">
            <v>16562649.800000004</v>
          </cell>
          <cell r="GB57">
            <v>16562649.800000004</v>
          </cell>
          <cell r="GC57">
            <v>16562649.800000004</v>
          </cell>
          <cell r="GD57">
            <v>16562649.800000004</v>
          </cell>
          <cell r="GE57">
            <v>16562649.800000004</v>
          </cell>
          <cell r="GF57">
            <v>16562649.800000004</v>
          </cell>
          <cell r="GG57">
            <v>16562649.800000004</v>
          </cell>
          <cell r="GH57">
            <v>16562649.800000004</v>
          </cell>
          <cell r="GI57">
            <v>16562649.800000004</v>
          </cell>
          <cell r="GJ57">
            <v>16562649.800000004</v>
          </cell>
          <cell r="GK57">
            <v>16562649.800000004</v>
          </cell>
          <cell r="GL57">
            <v>16562649.800000004</v>
          </cell>
          <cell r="GM57">
            <v>16562649.800000004</v>
          </cell>
          <cell r="GN57">
            <v>16562649.800000004</v>
          </cell>
          <cell r="GO57">
            <v>16562649.800000004</v>
          </cell>
          <cell r="GP57">
            <v>16562649.800000004</v>
          </cell>
          <cell r="GQ57">
            <v>16562649.800000004</v>
          </cell>
          <cell r="GR57">
            <v>16562649.800000004</v>
          </cell>
          <cell r="GS57">
            <v>16562649.800000004</v>
          </cell>
          <cell r="GT57">
            <v>16562649.800000004</v>
          </cell>
          <cell r="GU57">
            <v>16562649.800000004</v>
          </cell>
          <cell r="GV57">
            <v>16562649.800000004</v>
          </cell>
          <cell r="GW57">
            <v>16562649.800000004</v>
          </cell>
          <cell r="GX57">
            <v>16562649.800000004</v>
          </cell>
          <cell r="GY57">
            <v>16562649.800000004</v>
          </cell>
          <cell r="GZ57">
            <v>16562649.800000004</v>
          </cell>
          <cell r="HA57">
            <v>16562649.800000004</v>
          </cell>
          <cell r="HB57">
            <v>16562649.800000004</v>
          </cell>
          <cell r="HC57">
            <v>16562649.800000004</v>
          </cell>
          <cell r="HD57">
            <v>16562649.800000004</v>
          </cell>
          <cell r="HE57">
            <v>16562649.800000004</v>
          </cell>
          <cell r="HF57">
            <v>16562649.800000004</v>
          </cell>
          <cell r="HG57">
            <v>16562649.800000004</v>
          </cell>
          <cell r="HH57">
            <v>16562649.800000004</v>
          </cell>
          <cell r="HI57">
            <v>16562649.800000004</v>
          </cell>
          <cell r="HJ57">
            <v>16562649.800000004</v>
          </cell>
          <cell r="HK57">
            <v>16562649.800000004</v>
          </cell>
          <cell r="HL57">
            <v>16562649.800000004</v>
          </cell>
          <cell r="HM57">
            <v>16562649.800000004</v>
          </cell>
          <cell r="HN57">
            <v>16562649.800000004</v>
          </cell>
          <cell r="HO57">
            <v>16562649.800000004</v>
          </cell>
          <cell r="HP57">
            <v>16562649.800000004</v>
          </cell>
          <cell r="HQ57">
            <v>16562649.800000004</v>
          </cell>
          <cell r="HR57">
            <v>16562649.800000004</v>
          </cell>
          <cell r="HS57">
            <v>16562649.800000004</v>
          </cell>
          <cell r="HT57">
            <v>16562649.800000004</v>
          </cell>
          <cell r="HU57">
            <v>16562649.800000004</v>
          </cell>
          <cell r="HV57">
            <v>16562649.800000004</v>
          </cell>
          <cell r="HW57">
            <v>16562649.800000004</v>
          </cell>
          <cell r="HX57">
            <v>16562649.800000004</v>
          </cell>
          <cell r="HY57">
            <v>16562649.800000004</v>
          </cell>
          <cell r="HZ57">
            <v>16562649.800000004</v>
          </cell>
          <cell r="IA57">
            <v>16562649.800000004</v>
          </cell>
          <cell r="IB57">
            <v>16562649.800000004</v>
          </cell>
          <cell r="IC57">
            <v>16562649.800000004</v>
          </cell>
          <cell r="ID57">
            <v>16562649.800000004</v>
          </cell>
          <cell r="IE57">
            <v>16562649.800000004</v>
          </cell>
          <cell r="IF57">
            <v>16562649.800000004</v>
          </cell>
          <cell r="IG57">
            <v>16562649.800000004</v>
          </cell>
          <cell r="IH57">
            <v>16562649.800000004</v>
          </cell>
          <cell r="II57">
            <v>16562649.800000004</v>
          </cell>
          <cell r="IJ57">
            <v>16562649.800000004</v>
          </cell>
          <cell r="IK57">
            <v>16562649.800000004</v>
          </cell>
          <cell r="IL57">
            <v>16562649.800000004</v>
          </cell>
          <cell r="IM57">
            <v>16562649.800000004</v>
          </cell>
          <cell r="IN57">
            <v>16562649.800000004</v>
          </cell>
          <cell r="IO57">
            <v>16562649.800000004</v>
          </cell>
          <cell r="IP57">
            <v>16562649.800000004</v>
          </cell>
          <cell r="IQ57">
            <v>16562649.800000004</v>
          </cell>
          <cell r="IR57">
            <v>16562649.800000004</v>
          </cell>
          <cell r="IS57">
            <v>16562649.800000004</v>
          </cell>
          <cell r="IT57">
            <v>16562649.800000004</v>
          </cell>
          <cell r="IU57">
            <v>16562649.800000004</v>
          </cell>
          <cell r="IV57">
            <v>16562649.800000004</v>
          </cell>
          <cell r="IW57">
            <v>16562649.800000004</v>
          </cell>
          <cell r="IX57">
            <v>16562649.800000004</v>
          </cell>
          <cell r="IY57">
            <v>16562649.800000004</v>
          </cell>
          <cell r="IZ57">
            <v>16562649.800000004</v>
          </cell>
          <cell r="JA57">
            <v>16562649.800000004</v>
          </cell>
          <cell r="JB57">
            <v>16562649.800000004</v>
          </cell>
          <cell r="JC57">
            <v>16562649.800000004</v>
          </cell>
          <cell r="JD57">
            <v>16562649.800000004</v>
          </cell>
          <cell r="JE57">
            <v>16562649.800000004</v>
          </cell>
          <cell r="JF57">
            <v>16562649.800000004</v>
          </cell>
          <cell r="JG57">
            <v>16562649.800000004</v>
          </cell>
          <cell r="JH57">
            <v>16562649.800000004</v>
          </cell>
          <cell r="JI57">
            <v>16562649.800000004</v>
          </cell>
          <cell r="JJ57">
            <v>16562649.800000004</v>
          </cell>
          <cell r="JK57">
            <v>16562649.800000004</v>
          </cell>
          <cell r="JL57">
            <v>16562649.800000004</v>
          </cell>
          <cell r="JM57">
            <v>16562649.800000004</v>
          </cell>
          <cell r="JN57">
            <v>16562649.800000004</v>
          </cell>
          <cell r="JO57">
            <v>16562649.800000004</v>
          </cell>
          <cell r="JP57">
            <v>16562649.800000004</v>
          </cell>
          <cell r="JQ57">
            <v>16562649.800000004</v>
          </cell>
          <cell r="JR57">
            <v>16562649.800000004</v>
          </cell>
          <cell r="JS57">
            <v>16562649.800000004</v>
          </cell>
          <cell r="JT57">
            <v>16562649.800000004</v>
          </cell>
          <cell r="JU57">
            <v>16562649.800000004</v>
          </cell>
          <cell r="JV57">
            <v>16562649.800000004</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22585778.990000028</v>
          </cell>
          <cell r="FP59">
            <v>22585778.990000028</v>
          </cell>
          <cell r="FQ59">
            <v>22585778.990000028</v>
          </cell>
          <cell r="FR59">
            <v>22585778.990000028</v>
          </cell>
          <cell r="FS59">
            <v>22585778.990000028</v>
          </cell>
          <cell r="FT59">
            <v>22585778.990000028</v>
          </cell>
          <cell r="FU59">
            <v>22585778.990000028</v>
          </cell>
          <cell r="FV59">
            <v>22585778.990000028</v>
          </cell>
          <cell r="FW59">
            <v>22585778.990000028</v>
          </cell>
          <cell r="FX59">
            <v>22585778.990000028</v>
          </cell>
          <cell r="FY59">
            <v>22585778.990000028</v>
          </cell>
          <cell r="FZ59">
            <v>22585778.990000028</v>
          </cell>
          <cell r="GA59">
            <v>22585778.990000028</v>
          </cell>
          <cell r="GB59">
            <v>22585778.990000028</v>
          </cell>
          <cell r="GC59">
            <v>22585778.990000028</v>
          </cell>
          <cell r="GD59">
            <v>22585778.990000028</v>
          </cell>
          <cell r="GE59">
            <v>22585778.990000028</v>
          </cell>
          <cell r="GF59">
            <v>22585778.990000028</v>
          </cell>
          <cell r="GG59">
            <v>22585778.990000028</v>
          </cell>
          <cell r="GH59">
            <v>22585778.990000028</v>
          </cell>
          <cell r="GI59">
            <v>22585778.990000028</v>
          </cell>
          <cell r="GJ59">
            <v>22585778.990000028</v>
          </cell>
          <cell r="GK59">
            <v>22585778.990000028</v>
          </cell>
          <cell r="GL59">
            <v>22585778.990000028</v>
          </cell>
          <cell r="GM59">
            <v>22585778.990000028</v>
          </cell>
          <cell r="GN59">
            <v>22585778.990000028</v>
          </cell>
          <cell r="GO59">
            <v>22585778.990000028</v>
          </cell>
          <cell r="GP59">
            <v>22585778.990000028</v>
          </cell>
          <cell r="GQ59">
            <v>22585778.990000028</v>
          </cell>
          <cell r="GR59">
            <v>22585778.990000028</v>
          </cell>
          <cell r="GS59">
            <v>22585778.990000028</v>
          </cell>
          <cell r="GT59">
            <v>22585778.990000028</v>
          </cell>
          <cell r="GU59">
            <v>22585778.990000028</v>
          </cell>
          <cell r="GV59">
            <v>22585778.990000028</v>
          </cell>
          <cell r="GW59">
            <v>22585778.990000028</v>
          </cell>
          <cell r="GX59">
            <v>22585778.990000028</v>
          </cell>
          <cell r="GY59">
            <v>22585778.990000028</v>
          </cell>
          <cell r="GZ59">
            <v>22585778.990000028</v>
          </cell>
          <cell r="HA59">
            <v>22585778.990000028</v>
          </cell>
          <cell r="HB59">
            <v>22585778.990000028</v>
          </cell>
          <cell r="HC59">
            <v>22585778.990000028</v>
          </cell>
          <cell r="HD59">
            <v>22585778.990000028</v>
          </cell>
          <cell r="HE59">
            <v>22585778.990000028</v>
          </cell>
          <cell r="HF59">
            <v>22585778.990000028</v>
          </cell>
          <cell r="HG59">
            <v>22585778.990000028</v>
          </cell>
          <cell r="HH59">
            <v>22585778.990000028</v>
          </cell>
          <cell r="HI59">
            <v>22585778.990000028</v>
          </cell>
          <cell r="HJ59">
            <v>22585778.990000028</v>
          </cell>
          <cell r="HK59">
            <v>22585778.990000028</v>
          </cell>
          <cell r="HL59">
            <v>22585778.990000028</v>
          </cell>
          <cell r="HM59">
            <v>22585778.990000028</v>
          </cell>
          <cell r="HN59">
            <v>22585778.990000028</v>
          </cell>
          <cell r="HO59">
            <v>22585778.990000028</v>
          </cell>
          <cell r="HP59">
            <v>22585778.990000028</v>
          </cell>
          <cell r="HQ59">
            <v>22585778.990000028</v>
          </cell>
          <cell r="HR59">
            <v>22585778.990000028</v>
          </cell>
          <cell r="HS59">
            <v>22585778.990000028</v>
          </cell>
          <cell r="HT59">
            <v>22585778.990000028</v>
          </cell>
          <cell r="HU59">
            <v>22585778.990000028</v>
          </cell>
          <cell r="HV59">
            <v>22585778.990000028</v>
          </cell>
          <cell r="HW59">
            <v>22585778.990000028</v>
          </cell>
          <cell r="HX59">
            <v>22585778.990000028</v>
          </cell>
          <cell r="HY59">
            <v>22585778.990000028</v>
          </cell>
          <cell r="HZ59">
            <v>22585778.990000028</v>
          </cell>
          <cell r="IA59">
            <v>22585778.990000028</v>
          </cell>
          <cell r="IB59">
            <v>22585778.990000028</v>
          </cell>
          <cell r="IC59">
            <v>22585778.990000028</v>
          </cell>
          <cell r="ID59">
            <v>22585778.990000028</v>
          </cell>
          <cell r="IE59">
            <v>22585778.990000028</v>
          </cell>
          <cell r="IF59">
            <v>22585778.990000028</v>
          </cell>
          <cell r="IG59">
            <v>22585778.990000028</v>
          </cell>
          <cell r="IH59">
            <v>22585778.990000028</v>
          </cell>
          <cell r="II59">
            <v>22585778.990000028</v>
          </cell>
          <cell r="IJ59">
            <v>22585778.990000028</v>
          </cell>
          <cell r="IK59">
            <v>22585778.990000028</v>
          </cell>
          <cell r="IL59">
            <v>22585778.990000028</v>
          </cell>
          <cell r="IM59">
            <v>22585778.990000028</v>
          </cell>
          <cell r="IN59">
            <v>22585778.990000028</v>
          </cell>
          <cell r="IO59">
            <v>22585778.990000028</v>
          </cell>
          <cell r="IP59">
            <v>22585778.990000028</v>
          </cell>
          <cell r="IQ59">
            <v>22585778.990000028</v>
          </cell>
          <cell r="IR59">
            <v>22585778.990000028</v>
          </cell>
          <cell r="IS59">
            <v>22585778.990000028</v>
          </cell>
          <cell r="IT59">
            <v>22585778.990000028</v>
          </cell>
          <cell r="IU59">
            <v>22585778.990000028</v>
          </cell>
          <cell r="IV59">
            <v>22585778.990000028</v>
          </cell>
          <cell r="IW59">
            <v>22585778.990000028</v>
          </cell>
          <cell r="IX59">
            <v>22585778.990000028</v>
          </cell>
          <cell r="IY59">
            <v>22585778.990000028</v>
          </cell>
          <cell r="IZ59">
            <v>22585778.990000028</v>
          </cell>
          <cell r="JA59">
            <v>22585778.990000028</v>
          </cell>
          <cell r="JB59">
            <v>22585778.990000028</v>
          </cell>
          <cell r="JC59">
            <v>22585778.990000028</v>
          </cell>
          <cell r="JD59">
            <v>22585778.990000028</v>
          </cell>
          <cell r="JE59">
            <v>22585778.990000028</v>
          </cell>
          <cell r="JF59">
            <v>22585778.990000028</v>
          </cell>
          <cell r="JG59">
            <v>22585778.990000028</v>
          </cell>
          <cell r="JH59">
            <v>22585778.990000028</v>
          </cell>
          <cell r="JI59">
            <v>22585778.990000028</v>
          </cell>
          <cell r="JJ59">
            <v>22585778.990000028</v>
          </cell>
          <cell r="JK59">
            <v>22585778.990000028</v>
          </cell>
          <cell r="JL59">
            <v>22585778.990000028</v>
          </cell>
          <cell r="JM59">
            <v>22585778.990000028</v>
          </cell>
          <cell r="JN59">
            <v>22585778.990000028</v>
          </cell>
          <cell r="JO59">
            <v>22585778.990000028</v>
          </cell>
          <cell r="JP59">
            <v>22585778.990000028</v>
          </cell>
          <cell r="JQ59">
            <v>22585778.990000028</v>
          </cell>
          <cell r="JR59">
            <v>22585778.990000028</v>
          </cell>
          <cell r="JS59">
            <v>22585778.990000028</v>
          </cell>
          <cell r="JT59">
            <v>22585778.990000028</v>
          </cell>
          <cell r="JU59">
            <v>22585778.990000028</v>
          </cell>
          <cell r="JV59">
            <v>22585778.990000028</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183316652.74999991</v>
          </cell>
          <cell r="FP60">
            <v>183316652.74999991</v>
          </cell>
          <cell r="FQ60">
            <v>183316652.74999991</v>
          </cell>
          <cell r="FR60">
            <v>183316652.74999991</v>
          </cell>
          <cell r="FS60">
            <v>183316652.74999991</v>
          </cell>
          <cell r="FT60">
            <v>183316652.74999991</v>
          </cell>
          <cell r="FU60">
            <v>183316652.74999991</v>
          </cell>
          <cell r="FV60">
            <v>183316652.74999991</v>
          </cell>
          <cell r="FW60">
            <v>183316652.74999991</v>
          </cell>
          <cell r="FX60">
            <v>183316652.74999991</v>
          </cell>
          <cell r="FY60">
            <v>183316652.74999991</v>
          </cell>
          <cell r="FZ60">
            <v>183316652.74999991</v>
          </cell>
          <cell r="GA60">
            <v>183316652.74999991</v>
          </cell>
          <cell r="GB60">
            <v>183316652.74999991</v>
          </cell>
          <cell r="GC60">
            <v>183316652.74999991</v>
          </cell>
          <cell r="GD60">
            <v>183316652.74999991</v>
          </cell>
          <cell r="GE60">
            <v>183316652.74999991</v>
          </cell>
          <cell r="GF60">
            <v>183316652.74999991</v>
          </cell>
          <cell r="GG60">
            <v>183316652.74999991</v>
          </cell>
          <cell r="GH60">
            <v>183316652.74999991</v>
          </cell>
          <cell r="GI60">
            <v>183316652.74999991</v>
          </cell>
          <cell r="GJ60">
            <v>183316652.74999991</v>
          </cell>
          <cell r="GK60">
            <v>183316652.74999991</v>
          </cell>
          <cell r="GL60">
            <v>183316652.74999991</v>
          </cell>
          <cell r="GM60">
            <v>183316652.74999991</v>
          </cell>
          <cell r="GN60">
            <v>183316652.74999991</v>
          </cell>
          <cell r="GO60">
            <v>183316652.74999991</v>
          </cell>
          <cell r="GP60">
            <v>183316652.74999991</v>
          </cell>
          <cell r="GQ60">
            <v>183316652.74999991</v>
          </cell>
          <cell r="GR60">
            <v>183316652.74999991</v>
          </cell>
          <cell r="GS60">
            <v>183316652.74999991</v>
          </cell>
          <cell r="GT60">
            <v>183316652.74999991</v>
          </cell>
          <cell r="GU60">
            <v>183316652.74999991</v>
          </cell>
          <cell r="GV60">
            <v>183316652.74999991</v>
          </cell>
          <cell r="GW60">
            <v>183316652.74999991</v>
          </cell>
          <cell r="GX60">
            <v>183316652.74999991</v>
          </cell>
          <cell r="GY60">
            <v>183316652.74999991</v>
          </cell>
          <cell r="GZ60">
            <v>183316652.74999991</v>
          </cell>
          <cell r="HA60">
            <v>183316652.74999991</v>
          </cell>
          <cell r="HB60">
            <v>183316652.74999991</v>
          </cell>
          <cell r="HC60">
            <v>183316652.74999991</v>
          </cell>
          <cell r="HD60">
            <v>183316652.74999991</v>
          </cell>
          <cell r="HE60">
            <v>183316652.74999991</v>
          </cell>
          <cell r="HF60">
            <v>183316652.74999991</v>
          </cell>
          <cell r="HG60">
            <v>183316652.74999991</v>
          </cell>
          <cell r="HH60">
            <v>183316652.74999991</v>
          </cell>
          <cell r="HI60">
            <v>183316652.74999991</v>
          </cell>
          <cell r="HJ60">
            <v>183316652.74999991</v>
          </cell>
          <cell r="HK60">
            <v>183316652.74999991</v>
          </cell>
          <cell r="HL60">
            <v>183316652.74999991</v>
          </cell>
          <cell r="HM60">
            <v>183316652.74999991</v>
          </cell>
          <cell r="HN60">
            <v>183316652.74999991</v>
          </cell>
          <cell r="HO60">
            <v>183316652.74999991</v>
          </cell>
          <cell r="HP60">
            <v>183316652.74999991</v>
          </cell>
          <cell r="HQ60">
            <v>183316652.74999991</v>
          </cell>
          <cell r="HR60">
            <v>183316652.74999991</v>
          </cell>
          <cell r="HS60">
            <v>183316652.74999991</v>
          </cell>
          <cell r="HT60">
            <v>183316652.74999991</v>
          </cell>
          <cell r="HU60">
            <v>183316652.74999991</v>
          </cell>
          <cell r="HV60">
            <v>183316652.74999991</v>
          </cell>
          <cell r="HW60">
            <v>183316652.74999991</v>
          </cell>
          <cell r="HX60">
            <v>183316652.74999991</v>
          </cell>
          <cell r="HY60">
            <v>183316652.74999991</v>
          </cell>
          <cell r="HZ60">
            <v>183316652.74999991</v>
          </cell>
          <cell r="IA60">
            <v>183316652.74999991</v>
          </cell>
          <cell r="IB60">
            <v>183316652.74999991</v>
          </cell>
          <cell r="IC60">
            <v>183316652.74999991</v>
          </cell>
          <cell r="ID60">
            <v>183316652.74999991</v>
          </cell>
          <cell r="IE60">
            <v>183316652.74999991</v>
          </cell>
          <cell r="IF60">
            <v>183316652.74999991</v>
          </cell>
          <cell r="IG60">
            <v>183316652.74999991</v>
          </cell>
          <cell r="IH60">
            <v>183316652.74999991</v>
          </cell>
          <cell r="II60">
            <v>183316652.74999991</v>
          </cell>
          <cell r="IJ60">
            <v>183316652.74999991</v>
          </cell>
          <cell r="IK60">
            <v>183316652.74999991</v>
          </cell>
          <cell r="IL60">
            <v>183316652.74999991</v>
          </cell>
          <cell r="IM60">
            <v>183316652.74999991</v>
          </cell>
          <cell r="IN60">
            <v>183316652.74999991</v>
          </cell>
          <cell r="IO60">
            <v>183316652.74999991</v>
          </cell>
          <cell r="IP60">
            <v>183316652.74999991</v>
          </cell>
          <cell r="IQ60">
            <v>183316652.74999991</v>
          </cell>
          <cell r="IR60">
            <v>183316652.74999991</v>
          </cell>
          <cell r="IS60">
            <v>183316652.74999991</v>
          </cell>
          <cell r="IT60">
            <v>183316652.74999991</v>
          </cell>
          <cell r="IU60">
            <v>183316652.74999991</v>
          </cell>
          <cell r="IV60">
            <v>183316652.74999991</v>
          </cell>
          <cell r="IW60">
            <v>183316652.74999991</v>
          </cell>
          <cell r="IX60">
            <v>183316652.74999991</v>
          </cell>
          <cell r="IY60">
            <v>183316652.74999991</v>
          </cell>
          <cell r="IZ60">
            <v>183316652.74999991</v>
          </cell>
          <cell r="JA60">
            <v>183316652.74999991</v>
          </cell>
          <cell r="JB60">
            <v>183316652.74999991</v>
          </cell>
          <cell r="JC60">
            <v>183316652.74999991</v>
          </cell>
          <cell r="JD60">
            <v>183316652.74999991</v>
          </cell>
          <cell r="JE60">
            <v>183316652.74999991</v>
          </cell>
          <cell r="JF60">
            <v>183316652.74999991</v>
          </cell>
          <cell r="JG60">
            <v>183316652.74999991</v>
          </cell>
          <cell r="JH60">
            <v>183316652.74999991</v>
          </cell>
          <cell r="JI60">
            <v>183316652.74999991</v>
          </cell>
          <cell r="JJ60">
            <v>183316652.74999991</v>
          </cell>
          <cell r="JK60">
            <v>183316652.74999991</v>
          </cell>
          <cell r="JL60">
            <v>183316652.74999991</v>
          </cell>
          <cell r="JM60">
            <v>183316652.74999991</v>
          </cell>
          <cell r="JN60">
            <v>183316652.74999991</v>
          </cell>
          <cell r="JO60">
            <v>183316652.74999991</v>
          </cell>
          <cell r="JP60">
            <v>183316652.74999991</v>
          </cell>
          <cell r="JQ60">
            <v>183316652.74999991</v>
          </cell>
          <cell r="JR60">
            <v>183316652.74999991</v>
          </cell>
          <cell r="JS60">
            <v>183316652.74999991</v>
          </cell>
          <cell r="JT60">
            <v>183316652.74999991</v>
          </cell>
          <cell r="JU60">
            <v>183316652.74999991</v>
          </cell>
          <cell r="JV60">
            <v>183316652.74999991</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33855187.850000031</v>
          </cell>
          <cell r="FP61">
            <v>33855187.850000031</v>
          </cell>
          <cell r="FQ61">
            <v>33855187.850000031</v>
          </cell>
          <cell r="FR61">
            <v>33855187.850000031</v>
          </cell>
          <cell r="FS61">
            <v>33855187.850000031</v>
          </cell>
          <cell r="FT61">
            <v>33855187.850000031</v>
          </cell>
          <cell r="FU61">
            <v>33855187.850000031</v>
          </cell>
          <cell r="FV61">
            <v>33855187.850000031</v>
          </cell>
          <cell r="FW61">
            <v>33855187.850000031</v>
          </cell>
          <cell r="FX61">
            <v>33855187.850000031</v>
          </cell>
          <cell r="FY61">
            <v>33855187.850000031</v>
          </cell>
          <cell r="FZ61">
            <v>33855187.850000031</v>
          </cell>
          <cell r="GA61">
            <v>33855187.850000031</v>
          </cell>
          <cell r="GB61">
            <v>33855187.850000031</v>
          </cell>
          <cell r="GC61">
            <v>33855187.850000031</v>
          </cell>
          <cell r="GD61">
            <v>33855187.850000031</v>
          </cell>
          <cell r="GE61">
            <v>33855187.850000031</v>
          </cell>
          <cell r="GF61">
            <v>33855187.850000031</v>
          </cell>
          <cell r="GG61">
            <v>33855187.850000031</v>
          </cell>
          <cell r="GH61">
            <v>33855187.850000031</v>
          </cell>
          <cell r="GI61">
            <v>33855187.850000031</v>
          </cell>
          <cell r="GJ61">
            <v>33855187.850000031</v>
          </cell>
          <cell r="GK61">
            <v>33855187.850000031</v>
          </cell>
          <cell r="GL61">
            <v>33855187.850000031</v>
          </cell>
          <cell r="GM61">
            <v>33855187.850000031</v>
          </cell>
          <cell r="GN61">
            <v>33855187.850000031</v>
          </cell>
          <cell r="GO61">
            <v>33855187.850000031</v>
          </cell>
          <cell r="GP61">
            <v>33855187.850000031</v>
          </cell>
          <cell r="GQ61">
            <v>33855187.850000031</v>
          </cell>
          <cell r="GR61">
            <v>33855187.850000031</v>
          </cell>
          <cell r="GS61">
            <v>33855187.850000031</v>
          </cell>
          <cell r="GT61">
            <v>33855187.850000031</v>
          </cell>
          <cell r="GU61">
            <v>33855187.850000031</v>
          </cell>
          <cell r="GV61">
            <v>33855187.850000031</v>
          </cell>
          <cell r="GW61">
            <v>33855187.850000031</v>
          </cell>
          <cell r="GX61">
            <v>33855187.850000031</v>
          </cell>
          <cell r="GY61">
            <v>33855187.850000031</v>
          </cell>
          <cell r="GZ61">
            <v>33855187.850000031</v>
          </cell>
          <cell r="HA61">
            <v>33855187.850000031</v>
          </cell>
          <cell r="HB61">
            <v>33855187.850000031</v>
          </cell>
          <cell r="HC61">
            <v>33855187.850000031</v>
          </cell>
          <cell r="HD61">
            <v>33855187.850000031</v>
          </cell>
          <cell r="HE61">
            <v>33855187.850000031</v>
          </cell>
          <cell r="HF61">
            <v>33855187.850000031</v>
          </cell>
          <cell r="HG61">
            <v>33855187.850000031</v>
          </cell>
          <cell r="HH61">
            <v>33855187.850000031</v>
          </cell>
          <cell r="HI61">
            <v>33855187.850000031</v>
          </cell>
          <cell r="HJ61">
            <v>33855187.850000031</v>
          </cell>
          <cell r="HK61">
            <v>33855187.850000031</v>
          </cell>
          <cell r="HL61">
            <v>33855187.850000031</v>
          </cell>
          <cell r="HM61">
            <v>33855187.850000031</v>
          </cell>
          <cell r="HN61">
            <v>33855187.850000031</v>
          </cell>
          <cell r="HO61">
            <v>33855187.850000031</v>
          </cell>
          <cell r="HP61">
            <v>33855187.850000031</v>
          </cell>
          <cell r="HQ61">
            <v>33855187.850000031</v>
          </cell>
          <cell r="HR61">
            <v>33855187.850000031</v>
          </cell>
          <cell r="HS61">
            <v>33855187.850000031</v>
          </cell>
          <cell r="HT61">
            <v>33855187.850000031</v>
          </cell>
          <cell r="HU61">
            <v>33855187.850000031</v>
          </cell>
          <cell r="HV61">
            <v>33855187.850000031</v>
          </cell>
          <cell r="HW61">
            <v>33855187.850000031</v>
          </cell>
          <cell r="HX61">
            <v>33855187.850000031</v>
          </cell>
          <cell r="HY61">
            <v>33855187.850000031</v>
          </cell>
          <cell r="HZ61">
            <v>33855187.850000031</v>
          </cell>
          <cell r="IA61">
            <v>33855187.850000031</v>
          </cell>
          <cell r="IB61">
            <v>33855187.850000031</v>
          </cell>
          <cell r="IC61">
            <v>33855187.850000031</v>
          </cell>
          <cell r="ID61">
            <v>33855187.850000031</v>
          </cell>
          <cell r="IE61">
            <v>33855187.850000031</v>
          </cell>
          <cell r="IF61">
            <v>33855187.850000031</v>
          </cell>
          <cell r="IG61">
            <v>33855187.850000031</v>
          </cell>
          <cell r="IH61">
            <v>33855187.850000031</v>
          </cell>
          <cell r="II61">
            <v>33855187.850000031</v>
          </cell>
          <cell r="IJ61">
            <v>33855187.850000031</v>
          </cell>
          <cell r="IK61">
            <v>33855187.850000031</v>
          </cell>
          <cell r="IL61">
            <v>33855187.850000031</v>
          </cell>
          <cell r="IM61">
            <v>33855187.850000031</v>
          </cell>
          <cell r="IN61">
            <v>33855187.850000031</v>
          </cell>
          <cell r="IO61">
            <v>33855187.850000031</v>
          </cell>
          <cell r="IP61">
            <v>33855187.850000031</v>
          </cell>
          <cell r="IQ61">
            <v>33855187.850000031</v>
          </cell>
          <cell r="IR61">
            <v>33855187.850000031</v>
          </cell>
          <cell r="IS61">
            <v>33855187.850000031</v>
          </cell>
          <cell r="IT61">
            <v>33855187.850000031</v>
          </cell>
          <cell r="IU61">
            <v>33855187.850000031</v>
          </cell>
          <cell r="IV61">
            <v>33855187.850000031</v>
          </cell>
          <cell r="IW61">
            <v>33855187.850000031</v>
          </cell>
          <cell r="IX61">
            <v>33855187.850000031</v>
          </cell>
          <cell r="IY61">
            <v>33855187.850000031</v>
          </cell>
          <cell r="IZ61">
            <v>33855187.850000031</v>
          </cell>
          <cell r="JA61">
            <v>33855187.850000031</v>
          </cell>
          <cell r="JB61">
            <v>33855187.850000031</v>
          </cell>
          <cell r="JC61">
            <v>33855187.850000031</v>
          </cell>
          <cell r="JD61">
            <v>33855187.850000031</v>
          </cell>
          <cell r="JE61">
            <v>33855187.850000031</v>
          </cell>
          <cell r="JF61">
            <v>33855187.850000031</v>
          </cell>
          <cell r="JG61">
            <v>33855187.850000031</v>
          </cell>
          <cell r="JH61">
            <v>33855187.850000031</v>
          </cell>
          <cell r="JI61">
            <v>33855187.850000031</v>
          </cell>
          <cell r="JJ61">
            <v>33855187.850000031</v>
          </cell>
          <cell r="JK61">
            <v>33855187.850000031</v>
          </cell>
          <cell r="JL61">
            <v>33855187.850000031</v>
          </cell>
          <cell r="JM61">
            <v>33855187.850000031</v>
          </cell>
          <cell r="JN61">
            <v>33855187.850000031</v>
          </cell>
          <cell r="JO61">
            <v>33855187.850000031</v>
          </cell>
          <cell r="JP61">
            <v>33855187.850000031</v>
          </cell>
          <cell r="JQ61">
            <v>33855187.850000031</v>
          </cell>
          <cell r="JR61">
            <v>33855187.850000031</v>
          </cell>
          <cell r="JS61">
            <v>33855187.850000031</v>
          </cell>
          <cell r="JT61">
            <v>33855187.850000031</v>
          </cell>
          <cell r="JU61">
            <v>33855187.850000031</v>
          </cell>
          <cell r="JV61">
            <v>33855187.850000031</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7099914.7599999988</v>
          </cell>
          <cell r="FP63">
            <v>7099914.7599999988</v>
          </cell>
          <cell r="FQ63">
            <v>7099914.7599999988</v>
          </cell>
          <cell r="FR63">
            <v>7099914.7599999988</v>
          </cell>
          <cell r="FS63">
            <v>7099914.7599999988</v>
          </cell>
          <cell r="FT63">
            <v>7099914.7599999988</v>
          </cell>
          <cell r="FU63">
            <v>7099914.7599999988</v>
          </cell>
          <cell r="FV63">
            <v>7099914.7599999988</v>
          </cell>
          <cell r="FW63">
            <v>7099914.7599999988</v>
          </cell>
          <cell r="FX63">
            <v>7099914.7599999988</v>
          </cell>
          <cell r="FY63">
            <v>7099914.7599999988</v>
          </cell>
          <cell r="FZ63">
            <v>7099914.7599999988</v>
          </cell>
          <cell r="GA63">
            <v>7099914.7599999988</v>
          </cell>
          <cell r="GB63">
            <v>7099914.7599999988</v>
          </cell>
          <cell r="GC63">
            <v>7099914.7599999988</v>
          </cell>
          <cell r="GD63">
            <v>7099914.7599999988</v>
          </cell>
          <cell r="GE63">
            <v>7099914.7599999988</v>
          </cell>
          <cell r="GF63">
            <v>7099914.7599999988</v>
          </cell>
          <cell r="GG63">
            <v>7099914.7599999988</v>
          </cell>
          <cell r="GH63">
            <v>7099914.7599999988</v>
          </cell>
          <cell r="GI63">
            <v>7099914.7599999988</v>
          </cell>
          <cell r="GJ63">
            <v>7099914.7599999988</v>
          </cell>
          <cell r="GK63">
            <v>7099914.7599999988</v>
          </cell>
          <cell r="GL63">
            <v>7099914.7599999988</v>
          </cell>
          <cell r="GM63">
            <v>7099914.7599999988</v>
          </cell>
          <cell r="GN63">
            <v>7099914.7599999988</v>
          </cell>
          <cell r="GO63">
            <v>7099914.7599999988</v>
          </cell>
          <cell r="GP63">
            <v>7099914.7599999988</v>
          </cell>
          <cell r="GQ63">
            <v>7099914.7599999988</v>
          </cell>
          <cell r="GR63">
            <v>7099914.7599999988</v>
          </cell>
          <cell r="GS63">
            <v>7099914.7599999988</v>
          </cell>
          <cell r="GT63">
            <v>7099914.7599999988</v>
          </cell>
          <cell r="GU63">
            <v>7099914.7599999988</v>
          </cell>
          <cell r="GV63">
            <v>7099914.7599999988</v>
          </cell>
          <cell r="GW63">
            <v>7099914.7599999988</v>
          </cell>
          <cell r="GX63">
            <v>7099914.7599999988</v>
          </cell>
          <cell r="GY63">
            <v>7099914.7599999988</v>
          </cell>
          <cell r="GZ63">
            <v>7099914.7599999988</v>
          </cell>
          <cell r="HA63">
            <v>7099914.7599999988</v>
          </cell>
          <cell r="HB63">
            <v>7099914.7599999988</v>
          </cell>
          <cell r="HC63">
            <v>7099914.7599999988</v>
          </cell>
          <cell r="HD63">
            <v>7099914.7599999988</v>
          </cell>
          <cell r="HE63">
            <v>7099914.7599999988</v>
          </cell>
          <cell r="HF63">
            <v>7099914.7599999988</v>
          </cell>
          <cell r="HG63">
            <v>7099914.7599999988</v>
          </cell>
          <cell r="HH63">
            <v>7099914.7599999988</v>
          </cell>
          <cell r="HI63">
            <v>7099914.7599999988</v>
          </cell>
          <cell r="HJ63">
            <v>7099914.7599999988</v>
          </cell>
          <cell r="HK63">
            <v>7099914.7599999988</v>
          </cell>
          <cell r="HL63">
            <v>7099914.7599999988</v>
          </cell>
          <cell r="HM63">
            <v>7099914.7599999988</v>
          </cell>
          <cell r="HN63">
            <v>7099914.7599999988</v>
          </cell>
          <cell r="HO63">
            <v>7099914.7599999988</v>
          </cell>
          <cell r="HP63">
            <v>7099914.7599999988</v>
          </cell>
          <cell r="HQ63">
            <v>7099914.7599999988</v>
          </cell>
          <cell r="HR63">
            <v>7099914.7599999988</v>
          </cell>
          <cell r="HS63">
            <v>7099914.7599999988</v>
          </cell>
          <cell r="HT63">
            <v>7099914.7599999988</v>
          </cell>
          <cell r="HU63">
            <v>7099914.7599999988</v>
          </cell>
          <cell r="HV63">
            <v>7099914.7599999988</v>
          </cell>
          <cell r="HW63">
            <v>7099914.7599999988</v>
          </cell>
          <cell r="HX63">
            <v>7099914.7599999988</v>
          </cell>
          <cell r="HY63">
            <v>7099914.7599999988</v>
          </cell>
          <cell r="HZ63">
            <v>7099914.7599999988</v>
          </cell>
          <cell r="IA63">
            <v>7099914.7599999988</v>
          </cell>
          <cell r="IB63">
            <v>7099914.7599999988</v>
          </cell>
          <cell r="IC63">
            <v>7099914.7599999988</v>
          </cell>
          <cell r="ID63">
            <v>7099914.7599999988</v>
          </cell>
          <cell r="IE63">
            <v>7099914.7599999988</v>
          </cell>
          <cell r="IF63">
            <v>7099914.7599999988</v>
          </cell>
          <cell r="IG63">
            <v>7099914.7599999988</v>
          </cell>
          <cell r="IH63">
            <v>7099914.7599999988</v>
          </cell>
          <cell r="II63">
            <v>7099914.7599999988</v>
          </cell>
          <cell r="IJ63">
            <v>7099914.7599999988</v>
          </cell>
          <cell r="IK63">
            <v>7099914.7599999988</v>
          </cell>
          <cell r="IL63">
            <v>7099914.7599999988</v>
          </cell>
          <cell r="IM63">
            <v>7099914.7599999988</v>
          </cell>
          <cell r="IN63">
            <v>7099914.7599999988</v>
          </cell>
          <cell r="IO63">
            <v>7099914.7599999988</v>
          </cell>
          <cell r="IP63">
            <v>7099914.7599999988</v>
          </cell>
          <cell r="IQ63">
            <v>7099914.7599999988</v>
          </cell>
          <cell r="IR63">
            <v>7099914.7599999988</v>
          </cell>
          <cell r="IS63">
            <v>7099914.7599999988</v>
          </cell>
          <cell r="IT63">
            <v>7099914.7599999988</v>
          </cell>
          <cell r="IU63">
            <v>7099914.7599999988</v>
          </cell>
          <cell r="IV63">
            <v>7099914.7599999988</v>
          </cell>
          <cell r="IW63">
            <v>7099914.7599999988</v>
          </cell>
          <cell r="IX63">
            <v>7099914.7599999988</v>
          </cell>
          <cell r="IY63">
            <v>7099914.7599999988</v>
          </cell>
          <cell r="IZ63">
            <v>7099914.7599999988</v>
          </cell>
          <cell r="JA63">
            <v>7099914.7599999988</v>
          </cell>
          <cell r="JB63">
            <v>7099914.7599999988</v>
          </cell>
          <cell r="JC63">
            <v>7099914.7599999988</v>
          </cell>
          <cell r="JD63">
            <v>7099914.7599999988</v>
          </cell>
          <cell r="JE63">
            <v>7099914.7599999988</v>
          </cell>
          <cell r="JF63">
            <v>7099914.7599999988</v>
          </cell>
          <cell r="JG63">
            <v>7099914.7599999988</v>
          </cell>
          <cell r="JH63">
            <v>7099914.7599999988</v>
          </cell>
          <cell r="JI63">
            <v>7099914.7599999988</v>
          </cell>
          <cell r="JJ63">
            <v>7099914.7599999988</v>
          </cell>
          <cell r="JK63">
            <v>7099914.7599999988</v>
          </cell>
          <cell r="JL63">
            <v>7099914.7599999988</v>
          </cell>
          <cell r="JM63">
            <v>7099914.7599999988</v>
          </cell>
          <cell r="JN63">
            <v>7099914.7599999988</v>
          </cell>
          <cell r="JO63">
            <v>7099914.7599999988</v>
          </cell>
          <cell r="JP63">
            <v>7099914.7599999988</v>
          </cell>
          <cell r="JQ63">
            <v>7099914.7599999988</v>
          </cell>
          <cell r="JR63">
            <v>7099914.7599999988</v>
          </cell>
          <cell r="JS63">
            <v>7099914.7599999988</v>
          </cell>
          <cell r="JT63">
            <v>7099914.7599999988</v>
          </cell>
          <cell r="JU63">
            <v>7099914.7599999988</v>
          </cell>
          <cell r="JV63">
            <v>7099914.7599999988</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74991008.150000066</v>
          </cell>
          <cell r="FP64">
            <v>74991008.150000066</v>
          </cell>
          <cell r="FQ64">
            <v>74991008.150000066</v>
          </cell>
          <cell r="FR64">
            <v>74991008.150000066</v>
          </cell>
          <cell r="FS64">
            <v>74991008.150000066</v>
          </cell>
          <cell r="FT64">
            <v>74991008.150000066</v>
          </cell>
          <cell r="FU64">
            <v>74991008.150000066</v>
          </cell>
          <cell r="FV64">
            <v>74991008.150000066</v>
          </cell>
          <cell r="FW64">
            <v>74991008.150000066</v>
          </cell>
          <cell r="FX64">
            <v>74991008.150000066</v>
          </cell>
          <cell r="FY64">
            <v>74991008.150000066</v>
          </cell>
          <cell r="FZ64">
            <v>74991008.150000066</v>
          </cell>
          <cell r="GA64">
            <v>74991008.150000066</v>
          </cell>
          <cell r="GB64">
            <v>74991008.150000066</v>
          </cell>
          <cell r="GC64">
            <v>74991008.150000066</v>
          </cell>
          <cell r="GD64">
            <v>74991008.150000066</v>
          </cell>
          <cell r="GE64">
            <v>74991008.150000066</v>
          </cell>
          <cell r="GF64">
            <v>74991008.150000066</v>
          </cell>
          <cell r="GG64">
            <v>74991008.150000066</v>
          </cell>
          <cell r="GH64">
            <v>74991008.150000066</v>
          </cell>
          <cell r="GI64">
            <v>74991008.150000066</v>
          </cell>
          <cell r="GJ64">
            <v>74991008.150000066</v>
          </cell>
          <cell r="GK64">
            <v>74991008.150000066</v>
          </cell>
          <cell r="GL64">
            <v>74991008.150000066</v>
          </cell>
          <cell r="GM64">
            <v>74991008.150000066</v>
          </cell>
          <cell r="GN64">
            <v>74991008.150000066</v>
          </cell>
          <cell r="GO64">
            <v>74991008.150000066</v>
          </cell>
          <cell r="GP64">
            <v>74991008.150000066</v>
          </cell>
          <cell r="GQ64">
            <v>74991008.150000066</v>
          </cell>
          <cell r="GR64">
            <v>74991008.150000066</v>
          </cell>
          <cell r="GS64">
            <v>74991008.150000066</v>
          </cell>
          <cell r="GT64">
            <v>74991008.150000066</v>
          </cell>
          <cell r="GU64">
            <v>74991008.150000066</v>
          </cell>
          <cell r="GV64">
            <v>74991008.150000066</v>
          </cell>
          <cell r="GW64">
            <v>74991008.150000066</v>
          </cell>
          <cell r="GX64">
            <v>74991008.150000066</v>
          </cell>
          <cell r="GY64">
            <v>74991008.150000066</v>
          </cell>
          <cell r="GZ64">
            <v>74991008.150000066</v>
          </cell>
          <cell r="HA64">
            <v>74991008.150000066</v>
          </cell>
          <cell r="HB64">
            <v>74991008.150000066</v>
          </cell>
          <cell r="HC64">
            <v>74991008.150000066</v>
          </cell>
          <cell r="HD64">
            <v>74991008.150000066</v>
          </cell>
          <cell r="HE64">
            <v>74991008.150000066</v>
          </cell>
          <cell r="HF64">
            <v>74991008.150000066</v>
          </cell>
          <cell r="HG64">
            <v>74991008.150000066</v>
          </cell>
          <cell r="HH64">
            <v>74991008.150000066</v>
          </cell>
          <cell r="HI64">
            <v>74991008.150000066</v>
          </cell>
          <cell r="HJ64">
            <v>74991008.150000066</v>
          </cell>
          <cell r="HK64">
            <v>74991008.150000066</v>
          </cell>
          <cell r="HL64">
            <v>74991008.150000066</v>
          </cell>
          <cell r="HM64">
            <v>74991008.150000066</v>
          </cell>
          <cell r="HN64">
            <v>74991008.150000066</v>
          </cell>
          <cell r="HO64">
            <v>74991008.150000066</v>
          </cell>
          <cell r="HP64">
            <v>74991008.150000066</v>
          </cell>
          <cell r="HQ64">
            <v>74991008.150000066</v>
          </cell>
          <cell r="HR64">
            <v>74991008.150000066</v>
          </cell>
          <cell r="HS64">
            <v>74991008.150000066</v>
          </cell>
          <cell r="HT64">
            <v>74991008.150000066</v>
          </cell>
          <cell r="HU64">
            <v>74991008.150000066</v>
          </cell>
          <cell r="HV64">
            <v>74991008.150000066</v>
          </cell>
          <cell r="HW64">
            <v>74991008.150000066</v>
          </cell>
          <cell r="HX64">
            <v>74991008.150000066</v>
          </cell>
          <cell r="HY64">
            <v>74991008.150000066</v>
          </cell>
          <cell r="HZ64">
            <v>74991008.150000066</v>
          </cell>
          <cell r="IA64">
            <v>74991008.150000066</v>
          </cell>
          <cell r="IB64">
            <v>74991008.150000066</v>
          </cell>
          <cell r="IC64">
            <v>74991008.150000066</v>
          </cell>
          <cell r="ID64">
            <v>74991008.150000066</v>
          </cell>
          <cell r="IE64">
            <v>74991008.150000066</v>
          </cell>
          <cell r="IF64">
            <v>74991008.150000066</v>
          </cell>
          <cell r="IG64">
            <v>74991008.150000066</v>
          </cell>
          <cell r="IH64">
            <v>74991008.150000066</v>
          </cell>
          <cell r="II64">
            <v>74991008.150000066</v>
          </cell>
          <cell r="IJ64">
            <v>74991008.150000066</v>
          </cell>
          <cell r="IK64">
            <v>74991008.150000066</v>
          </cell>
          <cell r="IL64">
            <v>74991008.150000066</v>
          </cell>
          <cell r="IM64">
            <v>74991008.150000066</v>
          </cell>
          <cell r="IN64">
            <v>74991008.150000066</v>
          </cell>
          <cell r="IO64">
            <v>74991008.150000066</v>
          </cell>
          <cell r="IP64">
            <v>74991008.150000066</v>
          </cell>
          <cell r="IQ64">
            <v>74991008.150000066</v>
          </cell>
          <cell r="IR64">
            <v>74991008.150000066</v>
          </cell>
          <cell r="IS64">
            <v>74991008.150000066</v>
          </cell>
          <cell r="IT64">
            <v>74991008.150000066</v>
          </cell>
          <cell r="IU64">
            <v>74991008.150000066</v>
          </cell>
          <cell r="IV64">
            <v>74991008.150000066</v>
          </cell>
          <cell r="IW64">
            <v>74991008.150000066</v>
          </cell>
          <cell r="IX64">
            <v>74991008.150000066</v>
          </cell>
          <cell r="IY64">
            <v>74991008.150000066</v>
          </cell>
          <cell r="IZ64">
            <v>74991008.150000066</v>
          </cell>
          <cell r="JA64">
            <v>74991008.150000066</v>
          </cell>
          <cell r="JB64">
            <v>74991008.150000066</v>
          </cell>
          <cell r="JC64">
            <v>74991008.150000066</v>
          </cell>
          <cell r="JD64">
            <v>74991008.150000066</v>
          </cell>
          <cell r="JE64">
            <v>74991008.150000066</v>
          </cell>
          <cell r="JF64">
            <v>74991008.150000066</v>
          </cell>
          <cell r="JG64">
            <v>74991008.150000066</v>
          </cell>
          <cell r="JH64">
            <v>74991008.150000066</v>
          </cell>
          <cell r="JI64">
            <v>74991008.150000066</v>
          </cell>
          <cell r="JJ64">
            <v>74991008.150000066</v>
          </cell>
          <cell r="JK64">
            <v>74991008.150000066</v>
          </cell>
          <cell r="JL64">
            <v>74991008.150000066</v>
          </cell>
          <cell r="JM64">
            <v>74991008.150000066</v>
          </cell>
          <cell r="JN64">
            <v>74991008.150000066</v>
          </cell>
          <cell r="JO64">
            <v>74991008.150000066</v>
          </cell>
          <cell r="JP64">
            <v>74991008.150000066</v>
          </cell>
          <cell r="JQ64">
            <v>74991008.150000066</v>
          </cell>
          <cell r="JR64">
            <v>74991008.150000066</v>
          </cell>
          <cell r="JS64">
            <v>74991008.150000066</v>
          </cell>
          <cell r="JT64">
            <v>74991008.150000066</v>
          </cell>
          <cell r="JU64">
            <v>74991008.150000066</v>
          </cell>
          <cell r="JV64">
            <v>74991008.150000066</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70888745.839999959</v>
          </cell>
          <cell r="FP65">
            <v>70888745.839999959</v>
          </cell>
          <cell r="FQ65">
            <v>70888745.839999959</v>
          </cell>
          <cell r="FR65">
            <v>70888745.839999959</v>
          </cell>
          <cell r="FS65">
            <v>70888745.839999959</v>
          </cell>
          <cell r="FT65">
            <v>70888745.839999959</v>
          </cell>
          <cell r="FU65">
            <v>70888745.839999959</v>
          </cell>
          <cell r="FV65">
            <v>70888745.839999959</v>
          </cell>
          <cell r="FW65">
            <v>70888745.839999959</v>
          </cell>
          <cell r="FX65">
            <v>70888745.839999959</v>
          </cell>
          <cell r="FY65">
            <v>70888745.839999959</v>
          </cell>
          <cell r="FZ65">
            <v>70888745.839999959</v>
          </cell>
          <cell r="GA65">
            <v>70888745.839999959</v>
          </cell>
          <cell r="GB65">
            <v>70888745.839999959</v>
          </cell>
          <cell r="GC65">
            <v>70888745.839999959</v>
          </cell>
          <cell r="GD65">
            <v>70888745.839999959</v>
          </cell>
          <cell r="GE65">
            <v>70888745.839999959</v>
          </cell>
          <cell r="GF65">
            <v>70888745.839999959</v>
          </cell>
          <cell r="GG65">
            <v>70888745.839999959</v>
          </cell>
          <cell r="GH65">
            <v>70888745.839999959</v>
          </cell>
          <cell r="GI65">
            <v>70888745.839999959</v>
          </cell>
          <cell r="GJ65">
            <v>70888745.839999959</v>
          </cell>
          <cell r="GK65">
            <v>70888745.839999959</v>
          </cell>
          <cell r="GL65">
            <v>70888745.839999959</v>
          </cell>
          <cell r="GM65">
            <v>70888745.839999959</v>
          </cell>
          <cell r="GN65">
            <v>70888745.839999959</v>
          </cell>
          <cell r="GO65">
            <v>70888745.839999959</v>
          </cell>
          <cell r="GP65">
            <v>70888745.839999959</v>
          </cell>
          <cell r="GQ65">
            <v>70888745.839999959</v>
          </cell>
          <cell r="GR65">
            <v>70888745.839999959</v>
          </cell>
          <cell r="GS65">
            <v>70888745.839999959</v>
          </cell>
          <cell r="GT65">
            <v>70888745.839999959</v>
          </cell>
          <cell r="GU65">
            <v>70888745.839999959</v>
          </cell>
          <cell r="GV65">
            <v>70888745.839999959</v>
          </cell>
          <cell r="GW65">
            <v>70888745.839999959</v>
          </cell>
          <cell r="GX65">
            <v>70888745.839999959</v>
          </cell>
          <cell r="GY65">
            <v>70888745.839999959</v>
          </cell>
          <cell r="GZ65">
            <v>70888745.839999959</v>
          </cell>
          <cell r="HA65">
            <v>70888745.839999959</v>
          </cell>
          <cell r="HB65">
            <v>70888745.839999959</v>
          </cell>
          <cell r="HC65">
            <v>70888745.839999959</v>
          </cell>
          <cell r="HD65">
            <v>70888745.839999959</v>
          </cell>
          <cell r="HE65">
            <v>70888745.839999959</v>
          </cell>
          <cell r="HF65">
            <v>70888745.839999959</v>
          </cell>
          <cell r="HG65">
            <v>70888745.839999959</v>
          </cell>
          <cell r="HH65">
            <v>70888745.839999959</v>
          </cell>
          <cell r="HI65">
            <v>70888745.839999959</v>
          </cell>
          <cell r="HJ65">
            <v>70888745.839999959</v>
          </cell>
          <cell r="HK65">
            <v>70888745.839999959</v>
          </cell>
          <cell r="HL65">
            <v>70888745.839999959</v>
          </cell>
          <cell r="HM65">
            <v>70888745.839999959</v>
          </cell>
          <cell r="HN65">
            <v>70888745.839999959</v>
          </cell>
          <cell r="HO65">
            <v>70888745.839999959</v>
          </cell>
          <cell r="HP65">
            <v>70888745.839999959</v>
          </cell>
          <cell r="HQ65">
            <v>70888745.839999959</v>
          </cell>
          <cell r="HR65">
            <v>70888745.839999959</v>
          </cell>
          <cell r="HS65">
            <v>70888745.839999959</v>
          </cell>
          <cell r="HT65">
            <v>70888745.839999959</v>
          </cell>
          <cell r="HU65">
            <v>70888745.839999959</v>
          </cell>
          <cell r="HV65">
            <v>70888745.839999959</v>
          </cell>
          <cell r="HW65">
            <v>70888745.839999959</v>
          </cell>
          <cell r="HX65">
            <v>70888745.839999959</v>
          </cell>
          <cell r="HY65">
            <v>70888745.839999959</v>
          </cell>
          <cell r="HZ65">
            <v>70888745.839999959</v>
          </cell>
          <cell r="IA65">
            <v>70888745.839999959</v>
          </cell>
          <cell r="IB65">
            <v>70888745.839999959</v>
          </cell>
          <cell r="IC65">
            <v>70888745.839999959</v>
          </cell>
          <cell r="ID65">
            <v>70888745.839999959</v>
          </cell>
          <cell r="IE65">
            <v>70888745.839999959</v>
          </cell>
          <cell r="IF65">
            <v>70888745.839999959</v>
          </cell>
          <cell r="IG65">
            <v>70888745.839999959</v>
          </cell>
          <cell r="IH65">
            <v>70888745.839999959</v>
          </cell>
          <cell r="II65">
            <v>70888745.839999959</v>
          </cell>
          <cell r="IJ65">
            <v>70888745.839999959</v>
          </cell>
          <cell r="IK65">
            <v>70888745.839999959</v>
          </cell>
          <cell r="IL65">
            <v>70888745.839999959</v>
          </cell>
          <cell r="IM65">
            <v>70888745.839999959</v>
          </cell>
          <cell r="IN65">
            <v>70888745.839999959</v>
          </cell>
          <cell r="IO65">
            <v>70888745.839999959</v>
          </cell>
          <cell r="IP65">
            <v>70888745.839999959</v>
          </cell>
          <cell r="IQ65">
            <v>70888745.839999959</v>
          </cell>
          <cell r="IR65">
            <v>70888745.839999959</v>
          </cell>
          <cell r="IS65">
            <v>70888745.839999959</v>
          </cell>
          <cell r="IT65">
            <v>70888745.839999959</v>
          </cell>
          <cell r="IU65">
            <v>70888745.839999959</v>
          </cell>
          <cell r="IV65">
            <v>70888745.839999959</v>
          </cell>
          <cell r="IW65">
            <v>70888745.839999959</v>
          </cell>
          <cell r="IX65">
            <v>70888745.839999959</v>
          </cell>
          <cell r="IY65">
            <v>70888745.839999959</v>
          </cell>
          <cell r="IZ65">
            <v>70888745.839999959</v>
          </cell>
          <cell r="JA65">
            <v>70888745.839999959</v>
          </cell>
          <cell r="JB65">
            <v>70888745.839999959</v>
          </cell>
          <cell r="JC65">
            <v>70888745.839999959</v>
          </cell>
          <cell r="JD65">
            <v>70888745.839999959</v>
          </cell>
          <cell r="JE65">
            <v>70888745.839999959</v>
          </cell>
          <cell r="JF65">
            <v>70888745.839999959</v>
          </cell>
          <cell r="JG65">
            <v>70888745.839999959</v>
          </cell>
          <cell r="JH65">
            <v>70888745.839999959</v>
          </cell>
          <cell r="JI65">
            <v>70888745.839999959</v>
          </cell>
          <cell r="JJ65">
            <v>70888745.839999959</v>
          </cell>
          <cell r="JK65">
            <v>70888745.839999959</v>
          </cell>
          <cell r="JL65">
            <v>70888745.839999959</v>
          </cell>
          <cell r="JM65">
            <v>70888745.839999959</v>
          </cell>
          <cell r="JN65">
            <v>70888745.839999959</v>
          </cell>
          <cell r="JO65">
            <v>70888745.839999959</v>
          </cell>
          <cell r="JP65">
            <v>70888745.839999959</v>
          </cell>
          <cell r="JQ65">
            <v>70888745.839999959</v>
          </cell>
          <cell r="JR65">
            <v>70888745.839999959</v>
          </cell>
          <cell r="JS65">
            <v>70888745.839999959</v>
          </cell>
          <cell r="JT65">
            <v>70888745.839999959</v>
          </cell>
          <cell r="JU65">
            <v>70888745.839999959</v>
          </cell>
          <cell r="JV65">
            <v>70888745.839999959</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7866558.1700000046</v>
          </cell>
          <cell r="FP66">
            <v>7866558.1700000046</v>
          </cell>
          <cell r="FQ66">
            <v>7866558.1700000046</v>
          </cell>
          <cell r="FR66">
            <v>7866558.1700000046</v>
          </cell>
          <cell r="FS66">
            <v>7866558.1700000046</v>
          </cell>
          <cell r="FT66">
            <v>7866558.1700000046</v>
          </cell>
          <cell r="FU66">
            <v>7866558.1700000046</v>
          </cell>
          <cell r="FV66">
            <v>7866558.1700000046</v>
          </cell>
          <cell r="FW66">
            <v>7866558.1700000046</v>
          </cell>
          <cell r="FX66">
            <v>7866558.1700000046</v>
          </cell>
          <cell r="FY66">
            <v>7866558.1700000046</v>
          </cell>
          <cell r="FZ66">
            <v>7866558.1700000046</v>
          </cell>
          <cell r="GA66">
            <v>7866558.1700000046</v>
          </cell>
          <cell r="GB66">
            <v>7866558.1700000046</v>
          </cell>
          <cell r="GC66">
            <v>7866558.1700000046</v>
          </cell>
          <cell r="GD66">
            <v>7866558.1700000046</v>
          </cell>
          <cell r="GE66">
            <v>7866558.1700000046</v>
          </cell>
          <cell r="GF66">
            <v>7866558.1700000046</v>
          </cell>
          <cell r="GG66">
            <v>7866558.1700000046</v>
          </cell>
          <cell r="GH66">
            <v>7866558.1700000046</v>
          </cell>
          <cell r="GI66">
            <v>7866558.1700000046</v>
          </cell>
          <cell r="GJ66">
            <v>7866558.1700000046</v>
          </cell>
          <cell r="GK66">
            <v>7866558.1700000046</v>
          </cell>
          <cell r="GL66">
            <v>7866558.1700000046</v>
          </cell>
          <cell r="GM66">
            <v>7866558.1700000046</v>
          </cell>
          <cell r="GN66">
            <v>7866558.1700000046</v>
          </cell>
          <cell r="GO66">
            <v>7866558.1700000046</v>
          </cell>
          <cell r="GP66">
            <v>7866558.1700000046</v>
          </cell>
          <cell r="GQ66">
            <v>7866558.1700000046</v>
          </cell>
          <cell r="GR66">
            <v>7866558.1700000046</v>
          </cell>
          <cell r="GS66">
            <v>7866558.1700000046</v>
          </cell>
          <cell r="GT66">
            <v>7866558.1700000046</v>
          </cell>
          <cell r="GU66">
            <v>7866558.1700000046</v>
          </cell>
          <cell r="GV66">
            <v>7866558.1700000046</v>
          </cell>
          <cell r="GW66">
            <v>7866558.1700000046</v>
          </cell>
          <cell r="GX66">
            <v>7866558.1700000046</v>
          </cell>
          <cell r="GY66">
            <v>7866558.1700000046</v>
          </cell>
          <cell r="GZ66">
            <v>7866558.1700000046</v>
          </cell>
          <cell r="HA66">
            <v>7866558.1700000046</v>
          </cell>
          <cell r="HB66">
            <v>7866558.1700000046</v>
          </cell>
          <cell r="HC66">
            <v>7866558.1700000046</v>
          </cell>
          <cell r="HD66">
            <v>7866558.1700000046</v>
          </cell>
          <cell r="HE66">
            <v>7866558.1700000046</v>
          </cell>
          <cell r="HF66">
            <v>7866558.1700000046</v>
          </cell>
          <cell r="HG66">
            <v>7866558.1700000046</v>
          </cell>
          <cell r="HH66">
            <v>7866558.1700000046</v>
          </cell>
          <cell r="HI66">
            <v>7866558.1700000046</v>
          </cell>
          <cell r="HJ66">
            <v>7866558.1700000046</v>
          </cell>
          <cell r="HK66">
            <v>7866558.1700000046</v>
          </cell>
          <cell r="HL66">
            <v>7866558.1700000046</v>
          </cell>
          <cell r="HM66">
            <v>7866558.1700000046</v>
          </cell>
          <cell r="HN66">
            <v>7866558.1700000046</v>
          </cell>
          <cell r="HO66">
            <v>7866558.1700000046</v>
          </cell>
          <cell r="HP66">
            <v>7866558.1700000046</v>
          </cell>
          <cell r="HQ66">
            <v>7866558.1700000046</v>
          </cell>
          <cell r="HR66">
            <v>7866558.1700000046</v>
          </cell>
          <cell r="HS66">
            <v>7866558.1700000046</v>
          </cell>
          <cell r="HT66">
            <v>7866558.1700000046</v>
          </cell>
          <cell r="HU66">
            <v>7866558.1700000046</v>
          </cell>
          <cell r="HV66">
            <v>7866558.1700000046</v>
          </cell>
          <cell r="HW66">
            <v>7866558.1700000046</v>
          </cell>
          <cell r="HX66">
            <v>7866558.1700000046</v>
          </cell>
          <cell r="HY66">
            <v>7866558.1700000046</v>
          </cell>
          <cell r="HZ66">
            <v>7866558.1700000046</v>
          </cell>
          <cell r="IA66">
            <v>7866558.1700000046</v>
          </cell>
          <cell r="IB66">
            <v>7866558.1700000046</v>
          </cell>
          <cell r="IC66">
            <v>7866558.1700000046</v>
          </cell>
          <cell r="ID66">
            <v>7866558.1700000046</v>
          </cell>
          <cell r="IE66">
            <v>7866558.1700000046</v>
          </cell>
          <cell r="IF66">
            <v>7866558.1700000046</v>
          </cell>
          <cell r="IG66">
            <v>7866558.1700000046</v>
          </cell>
          <cell r="IH66">
            <v>7866558.1700000046</v>
          </cell>
          <cell r="II66">
            <v>7866558.1700000046</v>
          </cell>
          <cell r="IJ66">
            <v>7866558.1700000046</v>
          </cell>
          <cell r="IK66">
            <v>7866558.1700000046</v>
          </cell>
          <cell r="IL66">
            <v>7866558.1700000046</v>
          </cell>
          <cell r="IM66">
            <v>7866558.1700000046</v>
          </cell>
          <cell r="IN66">
            <v>7866558.1700000046</v>
          </cell>
          <cell r="IO66">
            <v>7866558.1700000046</v>
          </cell>
          <cell r="IP66">
            <v>7866558.1700000046</v>
          </cell>
          <cell r="IQ66">
            <v>7866558.1700000046</v>
          </cell>
          <cell r="IR66">
            <v>7866558.1700000046</v>
          </cell>
          <cell r="IS66">
            <v>7866558.1700000046</v>
          </cell>
          <cell r="IT66">
            <v>7866558.1700000046</v>
          </cell>
          <cell r="IU66">
            <v>7866558.1700000046</v>
          </cell>
          <cell r="IV66">
            <v>7866558.1700000046</v>
          </cell>
          <cell r="IW66">
            <v>7866558.1700000046</v>
          </cell>
          <cell r="IX66">
            <v>7866558.1700000046</v>
          </cell>
          <cell r="IY66">
            <v>7866558.1700000046</v>
          </cell>
          <cell r="IZ66">
            <v>7866558.1700000046</v>
          </cell>
          <cell r="JA66">
            <v>7866558.1700000046</v>
          </cell>
          <cell r="JB66">
            <v>7866558.1700000046</v>
          </cell>
          <cell r="JC66">
            <v>7866558.1700000046</v>
          </cell>
          <cell r="JD66">
            <v>7866558.1700000046</v>
          </cell>
          <cell r="JE66">
            <v>7866558.1700000046</v>
          </cell>
          <cell r="JF66">
            <v>7866558.1700000046</v>
          </cell>
          <cell r="JG66">
            <v>7866558.1700000046</v>
          </cell>
          <cell r="JH66">
            <v>7866558.1700000046</v>
          </cell>
          <cell r="JI66">
            <v>7866558.1700000046</v>
          </cell>
          <cell r="JJ66">
            <v>7866558.1700000046</v>
          </cell>
          <cell r="JK66">
            <v>7866558.1700000046</v>
          </cell>
          <cell r="JL66">
            <v>7866558.1700000046</v>
          </cell>
          <cell r="JM66">
            <v>7866558.1700000046</v>
          </cell>
          <cell r="JN66">
            <v>7866558.1700000046</v>
          </cell>
          <cell r="JO66">
            <v>7866558.1700000046</v>
          </cell>
          <cell r="JP66">
            <v>7866558.1700000046</v>
          </cell>
          <cell r="JQ66">
            <v>7866558.1700000046</v>
          </cell>
          <cell r="JR66">
            <v>7866558.1700000046</v>
          </cell>
          <cell r="JS66">
            <v>7866558.1700000046</v>
          </cell>
          <cell r="JT66">
            <v>7866558.1700000046</v>
          </cell>
          <cell r="JU66">
            <v>7866558.1700000046</v>
          </cell>
          <cell r="JV66">
            <v>7866558.1700000046</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11147499.58</v>
          </cell>
          <cell r="FP67">
            <v>11147499.58</v>
          </cell>
          <cell r="FQ67">
            <v>11147499.58</v>
          </cell>
          <cell r="FR67">
            <v>11147499.58</v>
          </cell>
          <cell r="FS67">
            <v>11147499.58</v>
          </cell>
          <cell r="FT67">
            <v>11147499.58</v>
          </cell>
          <cell r="FU67">
            <v>11147499.58</v>
          </cell>
          <cell r="FV67">
            <v>11147499.58</v>
          </cell>
          <cell r="FW67">
            <v>11147499.58</v>
          </cell>
          <cell r="FX67">
            <v>11147499.58</v>
          </cell>
          <cell r="FY67">
            <v>11147499.58</v>
          </cell>
          <cell r="FZ67">
            <v>11147499.58</v>
          </cell>
          <cell r="GA67">
            <v>11147499.58</v>
          </cell>
          <cell r="GB67">
            <v>11147499.58</v>
          </cell>
          <cell r="GC67">
            <v>11147499.58</v>
          </cell>
          <cell r="GD67">
            <v>11147499.58</v>
          </cell>
          <cell r="GE67">
            <v>11147499.58</v>
          </cell>
          <cell r="GF67">
            <v>11147499.58</v>
          </cell>
          <cell r="GG67">
            <v>11147499.58</v>
          </cell>
          <cell r="GH67">
            <v>11147499.58</v>
          </cell>
          <cell r="GI67">
            <v>11147499.58</v>
          </cell>
          <cell r="GJ67">
            <v>11147499.58</v>
          </cell>
          <cell r="GK67">
            <v>11147499.58</v>
          </cell>
          <cell r="GL67">
            <v>11147499.58</v>
          </cell>
          <cell r="GM67">
            <v>11147499.58</v>
          </cell>
          <cell r="GN67">
            <v>11147499.58</v>
          </cell>
          <cell r="GO67">
            <v>11147499.58</v>
          </cell>
          <cell r="GP67">
            <v>11147499.58</v>
          </cell>
          <cell r="GQ67">
            <v>11147499.58</v>
          </cell>
          <cell r="GR67">
            <v>11147499.58</v>
          </cell>
          <cell r="GS67">
            <v>11147499.58</v>
          </cell>
          <cell r="GT67">
            <v>11147499.58</v>
          </cell>
          <cell r="GU67">
            <v>11147499.58</v>
          </cell>
          <cell r="GV67">
            <v>11147499.58</v>
          </cell>
          <cell r="GW67">
            <v>11147499.58</v>
          </cell>
          <cell r="GX67">
            <v>11147499.58</v>
          </cell>
          <cell r="GY67">
            <v>11147499.58</v>
          </cell>
          <cell r="GZ67">
            <v>11147499.58</v>
          </cell>
          <cell r="HA67">
            <v>11147499.58</v>
          </cell>
          <cell r="HB67">
            <v>11147499.58</v>
          </cell>
          <cell r="HC67">
            <v>11147499.58</v>
          </cell>
          <cell r="HD67">
            <v>11147499.58</v>
          </cell>
          <cell r="HE67">
            <v>11147499.58</v>
          </cell>
          <cell r="HF67">
            <v>11147499.58</v>
          </cell>
          <cell r="HG67">
            <v>11147499.58</v>
          </cell>
          <cell r="HH67">
            <v>11147499.58</v>
          </cell>
          <cell r="HI67">
            <v>11147499.58</v>
          </cell>
          <cell r="HJ67">
            <v>11147499.58</v>
          </cell>
          <cell r="HK67">
            <v>11147499.58</v>
          </cell>
          <cell r="HL67">
            <v>11147499.58</v>
          </cell>
          <cell r="HM67">
            <v>11147499.58</v>
          </cell>
          <cell r="HN67">
            <v>11147499.58</v>
          </cell>
          <cell r="HO67">
            <v>11147499.58</v>
          </cell>
          <cell r="HP67">
            <v>11147499.58</v>
          </cell>
          <cell r="HQ67">
            <v>11147499.58</v>
          </cell>
          <cell r="HR67">
            <v>11147499.58</v>
          </cell>
          <cell r="HS67">
            <v>11147499.58</v>
          </cell>
          <cell r="HT67">
            <v>11147499.58</v>
          </cell>
          <cell r="HU67">
            <v>11147499.58</v>
          </cell>
          <cell r="HV67">
            <v>11147499.58</v>
          </cell>
          <cell r="HW67">
            <v>11147499.58</v>
          </cell>
          <cell r="HX67">
            <v>11147499.58</v>
          </cell>
          <cell r="HY67">
            <v>11147499.58</v>
          </cell>
          <cell r="HZ67">
            <v>11147499.58</v>
          </cell>
          <cell r="IA67">
            <v>11147499.58</v>
          </cell>
          <cell r="IB67">
            <v>11147499.58</v>
          </cell>
          <cell r="IC67">
            <v>11147499.58</v>
          </cell>
          <cell r="ID67">
            <v>11147499.58</v>
          </cell>
          <cell r="IE67">
            <v>11147499.58</v>
          </cell>
          <cell r="IF67">
            <v>11147499.58</v>
          </cell>
          <cell r="IG67">
            <v>11147499.58</v>
          </cell>
          <cell r="IH67">
            <v>11147499.58</v>
          </cell>
          <cell r="II67">
            <v>11147499.58</v>
          </cell>
          <cell r="IJ67">
            <v>11147499.58</v>
          </cell>
          <cell r="IK67">
            <v>11147499.58</v>
          </cell>
          <cell r="IL67">
            <v>11147499.58</v>
          </cell>
          <cell r="IM67">
            <v>11147499.58</v>
          </cell>
          <cell r="IN67">
            <v>11147499.58</v>
          </cell>
          <cell r="IO67">
            <v>11147499.58</v>
          </cell>
          <cell r="IP67">
            <v>11147499.58</v>
          </cell>
          <cell r="IQ67">
            <v>11147499.58</v>
          </cell>
          <cell r="IR67">
            <v>11147499.58</v>
          </cell>
          <cell r="IS67">
            <v>11147499.58</v>
          </cell>
          <cell r="IT67">
            <v>11147499.58</v>
          </cell>
          <cell r="IU67">
            <v>11147499.58</v>
          </cell>
          <cell r="IV67">
            <v>11147499.58</v>
          </cell>
          <cell r="IW67">
            <v>11147499.58</v>
          </cell>
          <cell r="IX67">
            <v>11147499.58</v>
          </cell>
          <cell r="IY67">
            <v>11147499.58</v>
          </cell>
          <cell r="IZ67">
            <v>11147499.58</v>
          </cell>
          <cell r="JA67">
            <v>11147499.58</v>
          </cell>
          <cell r="JB67">
            <v>11147499.58</v>
          </cell>
          <cell r="JC67">
            <v>11147499.58</v>
          </cell>
          <cell r="JD67">
            <v>11147499.58</v>
          </cell>
          <cell r="JE67">
            <v>11147499.58</v>
          </cell>
          <cell r="JF67">
            <v>11147499.58</v>
          </cell>
          <cell r="JG67">
            <v>11147499.58</v>
          </cell>
          <cell r="JH67">
            <v>11147499.58</v>
          </cell>
          <cell r="JI67">
            <v>11147499.58</v>
          </cell>
          <cell r="JJ67">
            <v>11147499.58</v>
          </cell>
          <cell r="JK67">
            <v>11147499.58</v>
          </cell>
          <cell r="JL67">
            <v>11147499.58</v>
          </cell>
          <cell r="JM67">
            <v>11147499.58</v>
          </cell>
          <cell r="JN67">
            <v>11147499.58</v>
          </cell>
          <cell r="JO67">
            <v>11147499.58</v>
          </cell>
          <cell r="JP67">
            <v>11147499.58</v>
          </cell>
          <cell r="JQ67">
            <v>11147499.58</v>
          </cell>
          <cell r="JR67">
            <v>11147499.58</v>
          </cell>
          <cell r="JS67">
            <v>11147499.58</v>
          </cell>
          <cell r="JT67">
            <v>11147499.58</v>
          </cell>
          <cell r="JU67">
            <v>11147499.58</v>
          </cell>
          <cell r="JV67">
            <v>11147499.58</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90577345.640000015</v>
          </cell>
          <cell r="FP69">
            <v>90577345.640000015</v>
          </cell>
          <cell r="FQ69">
            <v>90577345.640000015</v>
          </cell>
          <cell r="FR69">
            <v>90577345.640000015</v>
          </cell>
          <cell r="FS69">
            <v>90577345.640000015</v>
          </cell>
          <cell r="FT69">
            <v>90577345.640000015</v>
          </cell>
          <cell r="FU69">
            <v>90577345.640000015</v>
          </cell>
          <cell r="FV69">
            <v>90577345.640000015</v>
          </cell>
          <cell r="FW69">
            <v>90577345.640000015</v>
          </cell>
          <cell r="FX69">
            <v>90577345.640000015</v>
          </cell>
          <cell r="FY69">
            <v>90577345.640000015</v>
          </cell>
          <cell r="FZ69">
            <v>90577345.640000015</v>
          </cell>
          <cell r="GA69">
            <v>90577345.640000015</v>
          </cell>
          <cell r="GB69">
            <v>90577345.640000015</v>
          </cell>
          <cell r="GC69">
            <v>90577345.640000015</v>
          </cell>
          <cell r="GD69">
            <v>90577345.640000015</v>
          </cell>
          <cell r="GE69">
            <v>90577345.640000015</v>
          </cell>
          <cell r="GF69">
            <v>90577345.640000015</v>
          </cell>
          <cell r="GG69">
            <v>90577345.640000015</v>
          </cell>
          <cell r="GH69">
            <v>90577345.640000015</v>
          </cell>
          <cell r="GI69">
            <v>90577345.640000015</v>
          </cell>
          <cell r="GJ69">
            <v>90577345.640000015</v>
          </cell>
          <cell r="GK69">
            <v>90577345.640000015</v>
          </cell>
          <cell r="GL69">
            <v>90577345.640000015</v>
          </cell>
          <cell r="GM69">
            <v>90577345.640000015</v>
          </cell>
          <cell r="GN69">
            <v>90577345.640000015</v>
          </cell>
          <cell r="GO69">
            <v>90577345.640000015</v>
          </cell>
          <cell r="GP69">
            <v>90577345.640000015</v>
          </cell>
          <cell r="GQ69">
            <v>90577345.640000015</v>
          </cell>
          <cell r="GR69">
            <v>90577345.640000015</v>
          </cell>
          <cell r="GS69">
            <v>90577345.640000015</v>
          </cell>
          <cell r="GT69">
            <v>90577345.640000015</v>
          </cell>
          <cell r="GU69">
            <v>90577345.640000015</v>
          </cell>
          <cell r="GV69">
            <v>90577345.640000015</v>
          </cell>
          <cell r="GW69">
            <v>90577345.640000015</v>
          </cell>
          <cell r="GX69">
            <v>90577345.640000015</v>
          </cell>
          <cell r="GY69">
            <v>90577345.640000015</v>
          </cell>
          <cell r="GZ69">
            <v>90577345.640000015</v>
          </cell>
          <cell r="HA69">
            <v>90577345.640000015</v>
          </cell>
          <cell r="HB69">
            <v>90577345.640000015</v>
          </cell>
          <cell r="HC69">
            <v>90577345.640000015</v>
          </cell>
          <cell r="HD69">
            <v>90577345.640000015</v>
          </cell>
          <cell r="HE69">
            <v>90577345.640000015</v>
          </cell>
          <cell r="HF69">
            <v>90577345.640000015</v>
          </cell>
          <cell r="HG69">
            <v>90577345.640000015</v>
          </cell>
          <cell r="HH69">
            <v>90577345.640000015</v>
          </cell>
          <cell r="HI69">
            <v>90577345.640000015</v>
          </cell>
          <cell r="HJ69">
            <v>90577345.640000015</v>
          </cell>
          <cell r="HK69">
            <v>90577345.640000015</v>
          </cell>
          <cell r="HL69">
            <v>90577345.640000015</v>
          </cell>
          <cell r="HM69">
            <v>90577345.640000015</v>
          </cell>
          <cell r="HN69">
            <v>90577345.640000015</v>
          </cell>
          <cell r="HO69">
            <v>90577345.640000015</v>
          </cell>
          <cell r="HP69">
            <v>90577345.640000015</v>
          </cell>
          <cell r="HQ69">
            <v>90577345.640000015</v>
          </cell>
          <cell r="HR69">
            <v>90577345.640000015</v>
          </cell>
          <cell r="HS69">
            <v>90577345.640000015</v>
          </cell>
          <cell r="HT69">
            <v>90577345.640000015</v>
          </cell>
          <cell r="HU69">
            <v>90577345.640000015</v>
          </cell>
          <cell r="HV69">
            <v>90577345.640000015</v>
          </cell>
          <cell r="HW69">
            <v>90577345.640000015</v>
          </cell>
          <cell r="HX69">
            <v>90577345.640000015</v>
          </cell>
          <cell r="HY69">
            <v>90577345.640000015</v>
          </cell>
          <cell r="HZ69">
            <v>90577345.640000015</v>
          </cell>
          <cell r="IA69">
            <v>90577345.640000015</v>
          </cell>
          <cell r="IB69">
            <v>90577345.640000015</v>
          </cell>
          <cell r="IC69">
            <v>90577345.640000015</v>
          </cell>
          <cell r="ID69">
            <v>90577345.640000015</v>
          </cell>
          <cell r="IE69">
            <v>90577345.640000015</v>
          </cell>
          <cell r="IF69">
            <v>90577345.640000015</v>
          </cell>
          <cell r="IG69">
            <v>90577345.640000015</v>
          </cell>
          <cell r="IH69">
            <v>90577345.640000015</v>
          </cell>
          <cell r="II69">
            <v>90577345.640000015</v>
          </cell>
          <cell r="IJ69">
            <v>90577345.640000015</v>
          </cell>
          <cell r="IK69">
            <v>90577345.640000015</v>
          </cell>
          <cell r="IL69">
            <v>90577345.640000015</v>
          </cell>
          <cell r="IM69">
            <v>90577345.640000015</v>
          </cell>
          <cell r="IN69">
            <v>90577345.640000015</v>
          </cell>
          <cell r="IO69">
            <v>90577345.640000015</v>
          </cell>
          <cell r="IP69">
            <v>90577345.640000015</v>
          </cell>
          <cell r="IQ69">
            <v>90577345.640000015</v>
          </cell>
          <cell r="IR69">
            <v>90577345.640000015</v>
          </cell>
          <cell r="IS69">
            <v>90577345.640000015</v>
          </cell>
          <cell r="IT69">
            <v>90577345.640000015</v>
          </cell>
          <cell r="IU69">
            <v>90577345.640000015</v>
          </cell>
          <cell r="IV69">
            <v>90577345.640000015</v>
          </cell>
          <cell r="IW69">
            <v>90577345.640000015</v>
          </cell>
          <cell r="IX69">
            <v>90577345.640000015</v>
          </cell>
          <cell r="IY69">
            <v>90577345.640000015</v>
          </cell>
          <cell r="IZ69">
            <v>90577345.640000015</v>
          </cell>
          <cell r="JA69">
            <v>90577345.640000015</v>
          </cell>
          <cell r="JB69">
            <v>90577345.640000015</v>
          </cell>
          <cell r="JC69">
            <v>90577345.640000015</v>
          </cell>
          <cell r="JD69">
            <v>90577345.640000015</v>
          </cell>
          <cell r="JE69">
            <v>90577345.640000015</v>
          </cell>
          <cell r="JF69">
            <v>90577345.640000015</v>
          </cell>
          <cell r="JG69">
            <v>90577345.640000015</v>
          </cell>
          <cell r="JH69">
            <v>90577345.640000015</v>
          </cell>
          <cell r="JI69">
            <v>90577345.640000015</v>
          </cell>
          <cell r="JJ69">
            <v>90577345.640000015</v>
          </cell>
          <cell r="JK69">
            <v>90577345.640000015</v>
          </cell>
          <cell r="JL69">
            <v>90577345.640000015</v>
          </cell>
          <cell r="JM69">
            <v>90577345.640000015</v>
          </cell>
          <cell r="JN69">
            <v>90577345.640000015</v>
          </cell>
          <cell r="JO69">
            <v>90577345.640000015</v>
          </cell>
          <cell r="JP69">
            <v>90577345.640000015</v>
          </cell>
          <cell r="JQ69">
            <v>90577345.640000015</v>
          </cell>
          <cell r="JR69">
            <v>90577345.640000015</v>
          </cell>
          <cell r="JS69">
            <v>90577345.640000015</v>
          </cell>
          <cell r="JT69">
            <v>90577345.640000015</v>
          </cell>
          <cell r="JU69">
            <v>90577345.640000015</v>
          </cell>
          <cell r="JV69">
            <v>90577345.640000015</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10311118.729999999</v>
          </cell>
          <cell r="FP70">
            <v>10311118.729999999</v>
          </cell>
          <cell r="FQ70">
            <v>10311118.729999999</v>
          </cell>
          <cell r="FR70">
            <v>10311118.729999999</v>
          </cell>
          <cell r="FS70">
            <v>10311118.729999999</v>
          </cell>
          <cell r="FT70">
            <v>10311118.729999999</v>
          </cell>
          <cell r="FU70">
            <v>10311118.729999999</v>
          </cell>
          <cell r="FV70">
            <v>10311118.729999999</v>
          </cell>
          <cell r="FW70">
            <v>10311118.729999999</v>
          </cell>
          <cell r="FX70">
            <v>10311118.729999999</v>
          </cell>
          <cell r="FY70">
            <v>10311118.729999999</v>
          </cell>
          <cell r="FZ70">
            <v>10311118.729999999</v>
          </cell>
          <cell r="GA70">
            <v>10311118.729999999</v>
          </cell>
          <cell r="GB70">
            <v>10311118.729999999</v>
          </cell>
          <cell r="GC70">
            <v>10311118.729999999</v>
          </cell>
          <cell r="GD70">
            <v>10311118.729999999</v>
          </cell>
          <cell r="GE70">
            <v>10311118.729999999</v>
          </cell>
          <cell r="GF70">
            <v>10311118.729999999</v>
          </cell>
          <cell r="GG70">
            <v>10311118.729999999</v>
          </cell>
          <cell r="GH70">
            <v>10311118.729999999</v>
          </cell>
          <cell r="GI70">
            <v>10311118.729999999</v>
          </cell>
          <cell r="GJ70">
            <v>10311118.729999999</v>
          </cell>
          <cell r="GK70">
            <v>10311118.729999999</v>
          </cell>
          <cell r="GL70">
            <v>10311118.729999999</v>
          </cell>
          <cell r="GM70">
            <v>10311118.729999999</v>
          </cell>
          <cell r="GN70">
            <v>10311118.729999999</v>
          </cell>
          <cell r="GO70">
            <v>10311118.729999999</v>
          </cell>
          <cell r="GP70">
            <v>10311118.729999999</v>
          </cell>
          <cell r="GQ70">
            <v>10311118.729999999</v>
          </cell>
          <cell r="GR70">
            <v>10311118.729999999</v>
          </cell>
          <cell r="GS70">
            <v>10311118.729999999</v>
          </cell>
          <cell r="GT70">
            <v>10311118.729999999</v>
          </cell>
          <cell r="GU70">
            <v>10311118.729999999</v>
          </cell>
          <cell r="GV70">
            <v>10311118.729999999</v>
          </cell>
          <cell r="GW70">
            <v>10311118.729999999</v>
          </cell>
          <cell r="GX70">
            <v>10311118.729999999</v>
          </cell>
          <cell r="GY70">
            <v>10311118.729999999</v>
          </cell>
          <cell r="GZ70">
            <v>10311118.729999999</v>
          </cell>
          <cell r="HA70">
            <v>10311118.729999999</v>
          </cell>
          <cell r="HB70">
            <v>10311118.729999999</v>
          </cell>
          <cell r="HC70">
            <v>10311118.729999999</v>
          </cell>
          <cell r="HD70">
            <v>10311118.729999999</v>
          </cell>
          <cell r="HE70">
            <v>10311118.729999999</v>
          </cell>
          <cell r="HF70">
            <v>10311118.729999999</v>
          </cell>
          <cell r="HG70">
            <v>10311118.729999999</v>
          </cell>
          <cell r="HH70">
            <v>10311118.729999999</v>
          </cell>
          <cell r="HI70">
            <v>10311118.729999999</v>
          </cell>
          <cell r="HJ70">
            <v>10311118.729999999</v>
          </cell>
          <cell r="HK70">
            <v>10311118.729999999</v>
          </cell>
          <cell r="HL70">
            <v>10311118.729999999</v>
          </cell>
          <cell r="HM70">
            <v>10311118.729999999</v>
          </cell>
          <cell r="HN70">
            <v>10311118.729999999</v>
          </cell>
          <cell r="HO70">
            <v>10311118.729999999</v>
          </cell>
          <cell r="HP70">
            <v>10311118.729999999</v>
          </cell>
          <cell r="HQ70">
            <v>10311118.729999999</v>
          </cell>
          <cell r="HR70">
            <v>10311118.729999999</v>
          </cell>
          <cell r="HS70">
            <v>10311118.729999999</v>
          </cell>
          <cell r="HT70">
            <v>10311118.729999999</v>
          </cell>
          <cell r="HU70">
            <v>10311118.729999999</v>
          </cell>
          <cell r="HV70">
            <v>10311118.729999999</v>
          </cell>
          <cell r="HW70">
            <v>10311118.729999999</v>
          </cell>
          <cell r="HX70">
            <v>10311118.729999999</v>
          </cell>
          <cell r="HY70">
            <v>10311118.729999999</v>
          </cell>
          <cell r="HZ70">
            <v>10311118.729999999</v>
          </cell>
          <cell r="IA70">
            <v>10311118.729999999</v>
          </cell>
          <cell r="IB70">
            <v>10311118.729999999</v>
          </cell>
          <cell r="IC70">
            <v>10311118.729999999</v>
          </cell>
          <cell r="ID70">
            <v>10311118.729999999</v>
          </cell>
          <cell r="IE70">
            <v>10311118.729999999</v>
          </cell>
          <cell r="IF70">
            <v>10311118.729999999</v>
          </cell>
          <cell r="IG70">
            <v>10311118.729999999</v>
          </cell>
          <cell r="IH70">
            <v>10311118.729999999</v>
          </cell>
          <cell r="II70">
            <v>10311118.729999999</v>
          </cell>
          <cell r="IJ70">
            <v>10311118.729999999</v>
          </cell>
          <cell r="IK70">
            <v>10311118.729999999</v>
          </cell>
          <cell r="IL70">
            <v>10311118.729999999</v>
          </cell>
          <cell r="IM70">
            <v>10311118.729999999</v>
          </cell>
          <cell r="IN70">
            <v>10311118.729999999</v>
          </cell>
          <cell r="IO70">
            <v>10311118.729999999</v>
          </cell>
          <cell r="IP70">
            <v>10311118.729999999</v>
          </cell>
          <cell r="IQ70">
            <v>10311118.729999999</v>
          </cell>
          <cell r="IR70">
            <v>10311118.729999999</v>
          </cell>
          <cell r="IS70">
            <v>10311118.729999999</v>
          </cell>
          <cell r="IT70">
            <v>10311118.729999999</v>
          </cell>
          <cell r="IU70">
            <v>10311118.729999999</v>
          </cell>
          <cell r="IV70">
            <v>10311118.729999999</v>
          </cell>
          <cell r="IW70">
            <v>10311118.729999999</v>
          </cell>
          <cell r="IX70">
            <v>10311118.729999999</v>
          </cell>
          <cell r="IY70">
            <v>10311118.729999999</v>
          </cell>
          <cell r="IZ70">
            <v>10311118.729999999</v>
          </cell>
          <cell r="JA70">
            <v>10311118.729999999</v>
          </cell>
          <cell r="JB70">
            <v>10311118.729999999</v>
          </cell>
          <cell r="JC70">
            <v>10311118.729999999</v>
          </cell>
          <cell r="JD70">
            <v>10311118.729999999</v>
          </cell>
          <cell r="JE70">
            <v>10311118.729999999</v>
          </cell>
          <cell r="JF70">
            <v>10311118.729999999</v>
          </cell>
          <cell r="JG70">
            <v>10311118.729999999</v>
          </cell>
          <cell r="JH70">
            <v>10311118.729999999</v>
          </cell>
          <cell r="JI70">
            <v>10311118.729999999</v>
          </cell>
          <cell r="JJ70">
            <v>10311118.729999999</v>
          </cell>
          <cell r="JK70">
            <v>10311118.729999999</v>
          </cell>
          <cell r="JL70">
            <v>10311118.729999999</v>
          </cell>
          <cell r="JM70">
            <v>10311118.729999999</v>
          </cell>
          <cell r="JN70">
            <v>10311118.729999999</v>
          </cell>
          <cell r="JO70">
            <v>10311118.729999999</v>
          </cell>
          <cell r="JP70">
            <v>10311118.729999999</v>
          </cell>
          <cell r="JQ70">
            <v>10311118.729999999</v>
          </cell>
          <cell r="JR70">
            <v>10311118.729999999</v>
          </cell>
          <cell r="JS70">
            <v>10311118.729999999</v>
          </cell>
          <cell r="JT70">
            <v>10311118.729999999</v>
          </cell>
          <cell r="JU70">
            <v>10311118.729999999</v>
          </cell>
          <cell r="JV70">
            <v>10311118.729999999</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3127634.2100000004</v>
          </cell>
          <cell r="FP71">
            <v>3127634.2100000004</v>
          </cell>
          <cell r="FQ71">
            <v>3127634.2100000004</v>
          </cell>
          <cell r="FR71">
            <v>3127634.2100000004</v>
          </cell>
          <cell r="FS71">
            <v>3127634.2100000004</v>
          </cell>
          <cell r="FT71">
            <v>3127634.2100000004</v>
          </cell>
          <cell r="FU71">
            <v>3127634.2100000004</v>
          </cell>
          <cell r="FV71">
            <v>3127634.2100000004</v>
          </cell>
          <cell r="FW71">
            <v>3127634.2100000004</v>
          </cell>
          <cell r="FX71">
            <v>3127634.2100000004</v>
          </cell>
          <cell r="FY71">
            <v>3127634.2100000004</v>
          </cell>
          <cell r="FZ71">
            <v>3127634.2100000004</v>
          </cell>
          <cell r="GA71">
            <v>3127634.2100000004</v>
          </cell>
          <cell r="GB71">
            <v>3127634.2100000004</v>
          </cell>
          <cell r="GC71">
            <v>3127634.2100000004</v>
          </cell>
          <cell r="GD71">
            <v>3127634.2100000004</v>
          </cell>
          <cell r="GE71">
            <v>3127634.2100000004</v>
          </cell>
          <cell r="GF71">
            <v>3127634.2100000004</v>
          </cell>
          <cell r="GG71">
            <v>3127634.2100000004</v>
          </cell>
          <cell r="GH71">
            <v>3127634.2100000004</v>
          </cell>
          <cell r="GI71">
            <v>3127634.2100000004</v>
          </cell>
          <cell r="GJ71">
            <v>3127634.2100000004</v>
          </cell>
          <cell r="GK71">
            <v>3127634.2100000004</v>
          </cell>
          <cell r="GL71">
            <v>3127634.2100000004</v>
          </cell>
          <cell r="GM71">
            <v>3127634.2100000004</v>
          </cell>
          <cell r="GN71">
            <v>3127634.2100000004</v>
          </cell>
          <cell r="GO71">
            <v>3127634.2100000004</v>
          </cell>
          <cell r="GP71">
            <v>3127634.2100000004</v>
          </cell>
          <cell r="GQ71">
            <v>3127634.2100000004</v>
          </cell>
          <cell r="GR71">
            <v>3127634.2100000004</v>
          </cell>
          <cell r="GS71">
            <v>3127634.2100000004</v>
          </cell>
          <cell r="GT71">
            <v>3127634.2100000004</v>
          </cell>
          <cell r="GU71">
            <v>3127634.2100000004</v>
          </cell>
          <cell r="GV71">
            <v>3127634.2100000004</v>
          </cell>
          <cell r="GW71">
            <v>3127634.2100000004</v>
          </cell>
          <cell r="GX71">
            <v>3127634.2100000004</v>
          </cell>
          <cell r="GY71">
            <v>3127634.2100000004</v>
          </cell>
          <cell r="GZ71">
            <v>3127634.2100000004</v>
          </cell>
          <cell r="HA71">
            <v>3127634.2100000004</v>
          </cell>
          <cell r="HB71">
            <v>3127634.2100000004</v>
          </cell>
          <cell r="HC71">
            <v>3127634.2100000004</v>
          </cell>
          <cell r="HD71">
            <v>3127634.2100000004</v>
          </cell>
          <cell r="HE71">
            <v>3127634.2100000004</v>
          </cell>
          <cell r="HF71">
            <v>3127634.2100000004</v>
          </cell>
          <cell r="HG71">
            <v>3127634.2100000004</v>
          </cell>
          <cell r="HH71">
            <v>3127634.2100000004</v>
          </cell>
          <cell r="HI71">
            <v>3127634.2100000004</v>
          </cell>
          <cell r="HJ71">
            <v>3127634.2100000004</v>
          </cell>
          <cell r="HK71">
            <v>3127634.2100000004</v>
          </cell>
          <cell r="HL71">
            <v>3127634.2100000004</v>
          </cell>
          <cell r="HM71">
            <v>3127634.2100000004</v>
          </cell>
          <cell r="HN71">
            <v>3127634.2100000004</v>
          </cell>
          <cell r="HO71">
            <v>3127634.2100000004</v>
          </cell>
          <cell r="HP71">
            <v>3127634.2100000004</v>
          </cell>
          <cell r="HQ71">
            <v>3127634.2100000004</v>
          </cell>
          <cell r="HR71">
            <v>3127634.2100000004</v>
          </cell>
          <cell r="HS71">
            <v>3127634.2100000004</v>
          </cell>
          <cell r="HT71">
            <v>3127634.2100000004</v>
          </cell>
          <cell r="HU71">
            <v>3127634.2100000004</v>
          </cell>
          <cell r="HV71">
            <v>3127634.2100000004</v>
          </cell>
          <cell r="HW71">
            <v>3127634.2100000004</v>
          </cell>
          <cell r="HX71">
            <v>3127634.2100000004</v>
          </cell>
          <cell r="HY71">
            <v>3127634.2100000004</v>
          </cell>
          <cell r="HZ71">
            <v>3127634.2100000004</v>
          </cell>
          <cell r="IA71">
            <v>3127634.2100000004</v>
          </cell>
          <cell r="IB71">
            <v>3127634.2100000004</v>
          </cell>
          <cell r="IC71">
            <v>3127634.2100000004</v>
          </cell>
          <cell r="ID71">
            <v>3127634.2100000004</v>
          </cell>
          <cell r="IE71">
            <v>3127634.2100000004</v>
          </cell>
          <cell r="IF71">
            <v>3127634.2100000004</v>
          </cell>
          <cell r="IG71">
            <v>3127634.2100000004</v>
          </cell>
          <cell r="IH71">
            <v>3127634.2100000004</v>
          </cell>
          <cell r="II71">
            <v>3127634.2100000004</v>
          </cell>
          <cell r="IJ71">
            <v>3127634.2100000004</v>
          </cell>
          <cell r="IK71">
            <v>3127634.2100000004</v>
          </cell>
          <cell r="IL71">
            <v>3127634.2100000004</v>
          </cell>
          <cell r="IM71">
            <v>3127634.2100000004</v>
          </cell>
          <cell r="IN71">
            <v>3127634.2100000004</v>
          </cell>
          <cell r="IO71">
            <v>3127634.2100000004</v>
          </cell>
          <cell r="IP71">
            <v>3127634.2100000004</v>
          </cell>
          <cell r="IQ71">
            <v>3127634.2100000004</v>
          </cell>
          <cell r="IR71">
            <v>3127634.2100000004</v>
          </cell>
          <cell r="IS71">
            <v>3127634.2100000004</v>
          </cell>
          <cell r="IT71">
            <v>3127634.2100000004</v>
          </cell>
          <cell r="IU71">
            <v>3127634.2100000004</v>
          </cell>
          <cell r="IV71">
            <v>3127634.2100000004</v>
          </cell>
          <cell r="IW71">
            <v>3127634.2100000004</v>
          </cell>
          <cell r="IX71">
            <v>3127634.2100000004</v>
          </cell>
          <cell r="IY71">
            <v>3127634.2100000004</v>
          </cell>
          <cell r="IZ71">
            <v>3127634.2100000004</v>
          </cell>
          <cell r="JA71">
            <v>3127634.2100000004</v>
          </cell>
          <cell r="JB71">
            <v>3127634.2100000004</v>
          </cell>
          <cell r="JC71">
            <v>3127634.2100000004</v>
          </cell>
          <cell r="JD71">
            <v>3127634.2100000004</v>
          </cell>
          <cell r="JE71">
            <v>3127634.2100000004</v>
          </cell>
          <cell r="JF71">
            <v>3127634.2100000004</v>
          </cell>
          <cell r="JG71">
            <v>3127634.2100000004</v>
          </cell>
          <cell r="JH71">
            <v>3127634.2100000004</v>
          </cell>
          <cell r="JI71">
            <v>3127634.2100000004</v>
          </cell>
          <cell r="JJ71">
            <v>3127634.2100000004</v>
          </cell>
          <cell r="JK71">
            <v>3127634.2100000004</v>
          </cell>
          <cell r="JL71">
            <v>3127634.2100000004</v>
          </cell>
          <cell r="JM71">
            <v>3127634.2100000004</v>
          </cell>
          <cell r="JN71">
            <v>3127634.2100000004</v>
          </cell>
          <cell r="JO71">
            <v>3127634.2100000004</v>
          </cell>
          <cell r="JP71">
            <v>3127634.2100000004</v>
          </cell>
          <cell r="JQ71">
            <v>3127634.2100000004</v>
          </cell>
          <cell r="JR71">
            <v>3127634.2100000004</v>
          </cell>
          <cell r="JS71">
            <v>3127634.2100000004</v>
          </cell>
          <cell r="JT71">
            <v>3127634.2100000004</v>
          </cell>
          <cell r="JU71">
            <v>3127634.2100000004</v>
          </cell>
          <cell r="JV71">
            <v>3127634.2100000004</v>
          </cell>
        </row>
        <row r="72">
          <cell r="A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743330413.89999998</v>
          </cell>
          <cell r="FP74">
            <v>743330413.89999998</v>
          </cell>
          <cell r="FQ74">
            <v>743330413.89999998</v>
          </cell>
          <cell r="FR74">
            <v>743330413.89999998</v>
          </cell>
          <cell r="FS74">
            <v>743330413.89999998</v>
          </cell>
          <cell r="FT74">
            <v>743330413.89999998</v>
          </cell>
          <cell r="FU74">
            <v>743330413.89999998</v>
          </cell>
          <cell r="FV74">
            <v>743330413.89999998</v>
          </cell>
          <cell r="FW74">
            <v>743330413.89999998</v>
          </cell>
          <cell r="FX74">
            <v>743330413.89999998</v>
          </cell>
          <cell r="FY74">
            <v>743330413.89999998</v>
          </cell>
          <cell r="FZ74">
            <v>743330413.89999998</v>
          </cell>
          <cell r="GA74">
            <v>743330413.89999998</v>
          </cell>
          <cell r="GB74">
            <v>743330413.89999998</v>
          </cell>
          <cell r="GC74">
            <v>743330413.89999998</v>
          </cell>
          <cell r="GD74">
            <v>743330413.89999998</v>
          </cell>
          <cell r="GE74">
            <v>743330413.89999998</v>
          </cell>
          <cell r="GF74">
            <v>743330413.89999998</v>
          </cell>
          <cell r="GG74">
            <v>743330413.89999998</v>
          </cell>
          <cell r="GH74">
            <v>743330413.89999998</v>
          </cell>
          <cell r="GI74">
            <v>743330413.89999998</v>
          </cell>
          <cell r="GJ74">
            <v>743330413.89999998</v>
          </cell>
          <cell r="GK74">
            <v>743330413.89999998</v>
          </cell>
          <cell r="GL74">
            <v>743330413.89999998</v>
          </cell>
          <cell r="GM74">
            <v>743330413.89999998</v>
          </cell>
          <cell r="GN74">
            <v>743330413.89999998</v>
          </cell>
          <cell r="GO74">
            <v>743330413.89999998</v>
          </cell>
          <cell r="GP74">
            <v>743330413.89999998</v>
          </cell>
          <cell r="GQ74">
            <v>743330413.89999998</v>
          </cell>
          <cell r="GR74">
            <v>743330413.89999998</v>
          </cell>
          <cell r="GS74">
            <v>743330413.89999998</v>
          </cell>
          <cell r="GT74">
            <v>743330413.89999998</v>
          </cell>
          <cell r="GU74">
            <v>743330413.89999998</v>
          </cell>
          <cell r="GV74">
            <v>743330413.89999998</v>
          </cell>
          <cell r="GW74">
            <v>743330413.89999998</v>
          </cell>
          <cell r="GX74">
            <v>743330413.89999998</v>
          </cell>
          <cell r="GY74">
            <v>743330413.89999998</v>
          </cell>
          <cell r="GZ74">
            <v>743330413.89999998</v>
          </cell>
          <cell r="HA74">
            <v>743330413.89999998</v>
          </cell>
          <cell r="HB74">
            <v>743330413.89999998</v>
          </cell>
          <cell r="HC74">
            <v>743330413.89999998</v>
          </cell>
          <cell r="HD74">
            <v>743330413.89999998</v>
          </cell>
          <cell r="HE74">
            <v>743330413.89999998</v>
          </cell>
          <cell r="HF74">
            <v>743330413.89999998</v>
          </cell>
          <cell r="HG74">
            <v>743330413.89999998</v>
          </cell>
          <cell r="HH74">
            <v>743330413.89999998</v>
          </cell>
          <cell r="HI74">
            <v>743330413.89999998</v>
          </cell>
          <cell r="HJ74">
            <v>743330413.89999998</v>
          </cell>
          <cell r="HK74">
            <v>743330413.89999998</v>
          </cell>
          <cell r="HL74">
            <v>743330413.89999998</v>
          </cell>
          <cell r="HM74">
            <v>743330413.89999998</v>
          </cell>
          <cell r="HN74">
            <v>743330413.89999998</v>
          </cell>
          <cell r="HO74">
            <v>743330413.89999998</v>
          </cell>
          <cell r="HP74">
            <v>743330413.89999998</v>
          </cell>
          <cell r="HQ74">
            <v>743330413.89999998</v>
          </cell>
          <cell r="HR74">
            <v>743330413.89999998</v>
          </cell>
          <cell r="HS74">
            <v>743330413.89999998</v>
          </cell>
          <cell r="HT74">
            <v>743330413.89999998</v>
          </cell>
          <cell r="HU74">
            <v>743330413.89999998</v>
          </cell>
          <cell r="HV74">
            <v>743330413.89999998</v>
          </cell>
          <cell r="HW74">
            <v>743330413.89999998</v>
          </cell>
          <cell r="HX74">
            <v>743330413.89999998</v>
          </cell>
          <cell r="HY74">
            <v>743330413.89999998</v>
          </cell>
          <cell r="HZ74">
            <v>743330413.89999998</v>
          </cell>
          <cell r="IA74">
            <v>743330413.89999998</v>
          </cell>
          <cell r="IB74">
            <v>743330413.89999998</v>
          </cell>
          <cell r="IC74">
            <v>743330413.89999998</v>
          </cell>
          <cell r="ID74">
            <v>743330413.89999998</v>
          </cell>
          <cell r="IE74">
            <v>743330413.89999998</v>
          </cell>
          <cell r="IF74">
            <v>743330413.89999998</v>
          </cell>
          <cell r="IG74">
            <v>743330413.89999998</v>
          </cell>
          <cell r="IH74">
            <v>743330413.89999998</v>
          </cell>
          <cell r="II74">
            <v>743330413.89999998</v>
          </cell>
          <cell r="IJ74">
            <v>743330413.89999998</v>
          </cell>
          <cell r="IK74">
            <v>743330413.89999998</v>
          </cell>
          <cell r="IL74">
            <v>743330413.89999998</v>
          </cell>
          <cell r="IM74">
            <v>743330413.89999998</v>
          </cell>
          <cell r="IN74">
            <v>743330413.89999998</v>
          </cell>
          <cell r="IO74">
            <v>743330413.89999998</v>
          </cell>
          <cell r="IP74">
            <v>743330413.89999998</v>
          </cell>
          <cell r="IQ74">
            <v>743330413.89999998</v>
          </cell>
          <cell r="IR74">
            <v>743330413.89999998</v>
          </cell>
          <cell r="IS74">
            <v>743330413.89999998</v>
          </cell>
          <cell r="IT74">
            <v>743330413.89999998</v>
          </cell>
          <cell r="IU74">
            <v>743330413.89999998</v>
          </cell>
          <cell r="IV74">
            <v>743330413.89999998</v>
          </cell>
          <cell r="IW74">
            <v>743330413.89999998</v>
          </cell>
          <cell r="IX74">
            <v>743330413.89999998</v>
          </cell>
          <cell r="IY74">
            <v>743330413.89999998</v>
          </cell>
          <cell r="IZ74">
            <v>743330413.89999998</v>
          </cell>
          <cell r="JA74">
            <v>743330413.89999998</v>
          </cell>
          <cell r="JB74">
            <v>743330413.89999998</v>
          </cell>
          <cell r="JC74">
            <v>743330413.89999998</v>
          </cell>
          <cell r="JD74">
            <v>743330413.89999998</v>
          </cell>
          <cell r="JE74">
            <v>743330413.89999998</v>
          </cell>
          <cell r="JF74">
            <v>743330413.89999998</v>
          </cell>
          <cell r="JG74">
            <v>743330413.89999998</v>
          </cell>
          <cell r="JH74">
            <v>743330413.89999998</v>
          </cell>
          <cell r="JI74">
            <v>743330413.89999998</v>
          </cell>
          <cell r="JJ74">
            <v>743330413.89999998</v>
          </cell>
          <cell r="JK74">
            <v>743330413.89999998</v>
          </cell>
          <cell r="JL74">
            <v>743330413.89999998</v>
          </cell>
          <cell r="JM74">
            <v>743330413.89999998</v>
          </cell>
          <cell r="JN74">
            <v>743330413.89999998</v>
          </cell>
          <cell r="JO74">
            <v>743330413.89999998</v>
          </cell>
          <cell r="JP74">
            <v>743330413.89999998</v>
          </cell>
          <cell r="JQ74">
            <v>743330413.89999998</v>
          </cell>
          <cell r="JR74">
            <v>743330413.89999998</v>
          </cell>
          <cell r="JS74">
            <v>743330413.89999998</v>
          </cell>
          <cell r="JT74">
            <v>743330413.89999998</v>
          </cell>
          <cell r="JU74">
            <v>743330413.89999998</v>
          </cell>
          <cell r="JV74">
            <v>743330413.89999998</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t="e">
            <v>#DIV/0!</v>
          </cell>
          <cell r="FT97" t="e">
            <v>#DIV/0!</v>
          </cell>
          <cell r="FU97" t="e">
            <v>#DIV/0!</v>
          </cell>
          <cell r="FV97" t="e">
            <v>#DIV/0!</v>
          </cell>
          <cell r="FW97" t="e">
            <v>#DIV/0!</v>
          </cell>
          <cell r="FX97" t="e">
            <v>#DIV/0!</v>
          </cell>
          <cell r="FY97" t="e">
            <v>#DIV/0!</v>
          </cell>
          <cell r="FZ97" t="e">
            <v>#DIV/0!</v>
          </cell>
          <cell r="GA97" t="e">
            <v>#DIV/0!</v>
          </cell>
          <cell r="GB97" t="e">
            <v>#DIV/0!</v>
          </cell>
          <cell r="GC97" t="e">
            <v>#DIV/0!</v>
          </cell>
          <cell r="GD97" t="e">
            <v>#DIV/0!</v>
          </cell>
          <cell r="GE97" t="e">
            <v>#DIV/0!</v>
          </cell>
          <cell r="GF97" t="e">
            <v>#DIV/0!</v>
          </cell>
          <cell r="GG97" t="e">
            <v>#DIV/0!</v>
          </cell>
          <cell r="GH97" t="e">
            <v>#DIV/0!</v>
          </cell>
          <cell r="GI97" t="e">
            <v>#DIV/0!</v>
          </cell>
          <cell r="GJ97" t="e">
            <v>#DIV/0!</v>
          </cell>
          <cell r="GK97" t="e">
            <v>#DIV/0!</v>
          </cell>
          <cell r="GL97" t="e">
            <v>#DIV/0!</v>
          </cell>
          <cell r="GM97" t="e">
            <v>#DIV/0!</v>
          </cell>
          <cell r="GN97" t="e">
            <v>#DIV/0!</v>
          </cell>
          <cell r="GO97" t="e">
            <v>#DIV/0!</v>
          </cell>
          <cell r="GP97" t="e">
            <v>#DIV/0!</v>
          </cell>
          <cell r="GQ97" t="e">
            <v>#DIV/0!</v>
          </cell>
          <cell r="GR97" t="e">
            <v>#DIV/0!</v>
          </cell>
          <cell r="GS97" t="e">
            <v>#DIV/0!</v>
          </cell>
          <cell r="GT97" t="e">
            <v>#DIV/0!</v>
          </cell>
          <cell r="GU97" t="e">
            <v>#DIV/0!</v>
          </cell>
          <cell r="GV97" t="e">
            <v>#DIV/0!</v>
          </cell>
          <cell r="GW97" t="e">
            <v>#DIV/0!</v>
          </cell>
          <cell r="GX97" t="e">
            <v>#DIV/0!</v>
          </cell>
          <cell r="GY97" t="e">
            <v>#DIV/0!</v>
          </cell>
          <cell r="GZ97" t="e">
            <v>#DIV/0!</v>
          </cell>
          <cell r="HA97" t="e">
            <v>#DIV/0!</v>
          </cell>
          <cell r="HB97" t="e">
            <v>#DIV/0!</v>
          </cell>
          <cell r="HC97" t="e">
            <v>#DIV/0!</v>
          </cell>
          <cell r="HD97" t="e">
            <v>#DIV/0!</v>
          </cell>
          <cell r="HE97" t="e">
            <v>#DIV/0!</v>
          </cell>
          <cell r="HF97" t="e">
            <v>#DIV/0!</v>
          </cell>
          <cell r="HG97" t="e">
            <v>#DIV/0!</v>
          </cell>
          <cell r="HH97" t="e">
            <v>#DIV/0!</v>
          </cell>
          <cell r="HI97" t="e">
            <v>#DIV/0!</v>
          </cell>
          <cell r="HJ97" t="e">
            <v>#DIV/0!</v>
          </cell>
          <cell r="HK97" t="e">
            <v>#DIV/0!</v>
          </cell>
          <cell r="HL97" t="e">
            <v>#DIV/0!</v>
          </cell>
          <cell r="HM97" t="e">
            <v>#DIV/0!</v>
          </cell>
          <cell r="HN97" t="e">
            <v>#DIV/0!</v>
          </cell>
          <cell r="HO97" t="e">
            <v>#DIV/0!</v>
          </cell>
          <cell r="HP97" t="e">
            <v>#DIV/0!</v>
          </cell>
          <cell r="HQ97" t="e">
            <v>#DIV/0!</v>
          </cell>
          <cell r="HR97" t="e">
            <v>#DIV/0!</v>
          </cell>
          <cell r="HS97" t="e">
            <v>#DIV/0!</v>
          </cell>
          <cell r="HT97" t="e">
            <v>#DIV/0!</v>
          </cell>
          <cell r="HU97" t="e">
            <v>#DIV/0!</v>
          </cell>
          <cell r="HV97" t="e">
            <v>#DIV/0!</v>
          </cell>
          <cell r="HW97" t="e">
            <v>#DIV/0!</v>
          </cell>
          <cell r="HX97" t="e">
            <v>#DIV/0!</v>
          </cell>
          <cell r="HY97" t="e">
            <v>#DIV/0!</v>
          </cell>
          <cell r="HZ97" t="e">
            <v>#DIV/0!</v>
          </cell>
          <cell r="IA97" t="e">
            <v>#DIV/0!</v>
          </cell>
          <cell r="IB97" t="e">
            <v>#DIV/0!</v>
          </cell>
          <cell r="IC97" t="e">
            <v>#DIV/0!</v>
          </cell>
          <cell r="ID97" t="e">
            <v>#DIV/0!</v>
          </cell>
          <cell r="IE97" t="e">
            <v>#DIV/0!</v>
          </cell>
          <cell r="IF97" t="e">
            <v>#DIV/0!</v>
          </cell>
          <cell r="IG97" t="e">
            <v>#DIV/0!</v>
          </cell>
          <cell r="IH97" t="e">
            <v>#DIV/0!</v>
          </cell>
          <cell r="II97" t="e">
            <v>#DIV/0!</v>
          </cell>
          <cell r="IJ97" t="e">
            <v>#DIV/0!</v>
          </cell>
          <cell r="IK97" t="e">
            <v>#DIV/0!</v>
          </cell>
          <cell r="IL97" t="e">
            <v>#DIV/0!</v>
          </cell>
          <cell r="IM97" t="e">
            <v>#DIV/0!</v>
          </cell>
          <cell r="IN97" t="e">
            <v>#DIV/0!</v>
          </cell>
          <cell r="IO97" t="e">
            <v>#DIV/0!</v>
          </cell>
          <cell r="IP97" t="e">
            <v>#DIV/0!</v>
          </cell>
          <cell r="IQ97" t="e">
            <v>#DIV/0!</v>
          </cell>
          <cell r="IR97" t="e">
            <v>#DIV/0!</v>
          </cell>
          <cell r="IS97" t="e">
            <v>#DIV/0!</v>
          </cell>
          <cell r="IT97" t="e">
            <v>#DIV/0!</v>
          </cell>
          <cell r="IU97" t="e">
            <v>#DIV/0!</v>
          </cell>
          <cell r="IV97" t="e">
            <v>#DIV/0!</v>
          </cell>
          <cell r="IW97" t="e">
            <v>#DIV/0!</v>
          </cell>
          <cell r="IX97" t="e">
            <v>#DIV/0!</v>
          </cell>
          <cell r="IY97" t="e">
            <v>#DIV/0!</v>
          </cell>
          <cell r="IZ97" t="e">
            <v>#DIV/0!</v>
          </cell>
          <cell r="JA97" t="e">
            <v>#DIV/0!</v>
          </cell>
          <cell r="JB97" t="e">
            <v>#DIV/0!</v>
          </cell>
          <cell r="JC97" t="e">
            <v>#DIV/0!</v>
          </cell>
          <cell r="JD97" t="e">
            <v>#DIV/0!</v>
          </cell>
          <cell r="JE97" t="e">
            <v>#DIV/0!</v>
          </cell>
          <cell r="JF97" t="e">
            <v>#DIV/0!</v>
          </cell>
          <cell r="JG97" t="e">
            <v>#DIV/0!</v>
          </cell>
          <cell r="JH97" t="e">
            <v>#DIV/0!</v>
          </cell>
          <cell r="JI97" t="e">
            <v>#DIV/0!</v>
          </cell>
          <cell r="JJ97" t="e">
            <v>#DIV/0!</v>
          </cell>
          <cell r="JK97" t="e">
            <v>#DIV/0!</v>
          </cell>
          <cell r="JL97" t="e">
            <v>#DIV/0!</v>
          </cell>
          <cell r="JM97" t="e">
            <v>#DIV/0!</v>
          </cell>
          <cell r="JN97" t="e">
            <v>#DIV/0!</v>
          </cell>
          <cell r="JO97" t="e">
            <v>#DIV/0!</v>
          </cell>
          <cell r="JP97" t="e">
            <v>#DIV/0!</v>
          </cell>
          <cell r="JQ97" t="e">
            <v>#DIV/0!</v>
          </cell>
          <cell r="JR97" t="e">
            <v>#DIV/0!</v>
          </cell>
          <cell r="JS97" t="e">
            <v>#DIV/0!</v>
          </cell>
          <cell r="JT97" t="e">
            <v>#DIV/0!</v>
          </cell>
          <cell r="JU97" t="e">
            <v>#DIV/0!</v>
          </cell>
          <cell r="JV97" t="e">
            <v>#DIV/0!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t="str">
            <v/>
          </cell>
          <cell r="FP103" t="str">
            <v/>
          </cell>
          <cell r="FQ103" t="str">
            <v/>
          </cell>
          <cell r="FR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t="str">
            <v/>
          </cell>
          <cell r="FP104" t="str">
            <v/>
          </cell>
          <cell r="FQ104" t="str">
            <v/>
          </cell>
          <cell r="FR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t="str">
            <v/>
          </cell>
          <cell r="FP105" t="str">
            <v/>
          </cell>
          <cell r="FQ105" t="str">
            <v/>
          </cell>
          <cell r="FR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t="str">
            <v/>
          </cell>
          <cell r="FP106" t="str">
            <v/>
          </cell>
          <cell r="FQ106" t="str">
            <v/>
          </cell>
          <cell r="FR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t="str">
            <v/>
          </cell>
          <cell r="FP107" t="str">
            <v/>
          </cell>
          <cell r="FQ107" t="str">
            <v/>
          </cell>
          <cell r="FR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t="str">
            <v/>
          </cell>
          <cell r="FP109" t="str">
            <v/>
          </cell>
          <cell r="FQ109" t="str">
            <v/>
          </cell>
          <cell r="FR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t="str">
            <v/>
          </cell>
          <cell r="FP110" t="str">
            <v/>
          </cell>
          <cell r="FQ110" t="str">
            <v/>
          </cell>
          <cell r="FR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t="str">
            <v/>
          </cell>
          <cell r="FP111" t="str">
            <v/>
          </cell>
          <cell r="FQ111" t="str">
            <v/>
          </cell>
          <cell r="FR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t="str">
            <v/>
          </cell>
          <cell r="FP113" t="str">
            <v/>
          </cell>
          <cell r="FQ113" t="str">
            <v/>
          </cell>
          <cell r="FR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t="str">
            <v/>
          </cell>
          <cell r="FP114" t="str">
            <v/>
          </cell>
          <cell r="FQ114" t="str">
            <v/>
          </cell>
          <cell r="FR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t="str">
            <v/>
          </cell>
          <cell r="FP115" t="str">
            <v/>
          </cell>
          <cell r="FQ115" t="str">
            <v/>
          </cell>
          <cell r="FR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t="str">
            <v/>
          </cell>
          <cell r="FP116" t="str">
            <v/>
          </cell>
          <cell r="FQ116" t="str">
            <v/>
          </cell>
          <cell r="FR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t="str">
            <v/>
          </cell>
          <cell r="FP117" t="str">
            <v/>
          </cell>
          <cell r="FQ117" t="str">
            <v/>
          </cell>
          <cell r="FR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t="str">
            <v/>
          </cell>
          <cell r="FP119" t="str">
            <v/>
          </cell>
          <cell r="FQ119" t="str">
            <v/>
          </cell>
          <cell r="FR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t="str">
            <v/>
          </cell>
          <cell r="FP120" t="str">
            <v/>
          </cell>
          <cell r="FQ120" t="str">
            <v/>
          </cell>
          <cell r="FR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v>123164.21</v>
          </cell>
          <cell r="FO121" t="str">
            <v/>
          </cell>
          <cell r="FP121" t="str">
            <v/>
          </cell>
          <cell r="FQ121" t="str">
            <v/>
          </cell>
          <cell r="FR121" t="str">
            <v/>
          </cell>
        </row>
        <row r="122">
          <cell r="A122">
            <v>0</v>
          </cell>
          <cell r="FG122" t="str">
            <v/>
          </cell>
          <cell r="FH122" t="str">
            <v/>
          </cell>
          <cell r="FI122" t="str">
            <v/>
          </cell>
          <cell r="FJ122" t="str">
            <v/>
          </cell>
          <cell r="FK122" t="str">
            <v/>
          </cell>
          <cell r="FL122" t="str">
            <v/>
          </cell>
          <cell r="FM122" t="str">
            <v/>
          </cell>
          <cell r="FN122" t="str">
            <v/>
          </cell>
          <cell r="FO122" t="str">
            <v/>
          </cell>
          <cell r="FP122" t="str">
            <v/>
          </cell>
          <cell r="FQ122" t="str">
            <v/>
          </cell>
          <cell r="FR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0</v>
          </cell>
          <cell r="FP124">
            <v>0</v>
          </cell>
          <cell r="FQ124">
            <v>0</v>
          </cell>
          <cell r="FR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v>0</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0</v>
          </cell>
          <cell r="FP152">
            <v>0</v>
          </cell>
          <cell r="FQ152">
            <v>0</v>
          </cell>
          <cell r="FR152">
            <v>0</v>
          </cell>
          <cell r="FS152">
            <v>0</v>
          </cell>
          <cell r="FT152">
            <v>0</v>
          </cell>
          <cell r="FU152">
            <v>0</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0</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0</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0</v>
          </cell>
          <cell r="FP155">
            <v>0</v>
          </cell>
          <cell r="FQ155">
            <v>0</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0</v>
          </cell>
          <cell r="FP156">
            <v>0</v>
          </cell>
          <cell r="FQ156">
            <v>0</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0</v>
          </cell>
          <cell r="FP157">
            <v>0</v>
          </cell>
          <cell r="FQ157">
            <v>0</v>
          </cell>
          <cell r="FR157">
            <v>0</v>
          </cell>
          <cell r="FS157">
            <v>0</v>
          </cell>
          <cell r="FT157">
            <v>0</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0</v>
          </cell>
          <cell r="FP159">
            <v>0</v>
          </cell>
          <cell r="FQ159">
            <v>0</v>
          </cell>
          <cell r="FR159">
            <v>0</v>
          </cell>
          <cell r="FS159">
            <v>0</v>
          </cell>
          <cell r="FT159">
            <v>0</v>
          </cell>
          <cell r="FU159">
            <v>0</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0</v>
          </cell>
          <cell r="FP160">
            <v>0</v>
          </cell>
          <cell r="FQ160">
            <v>0</v>
          </cell>
          <cell r="FR160">
            <v>0</v>
          </cell>
          <cell r="FS160">
            <v>0</v>
          </cell>
          <cell r="FT160">
            <v>0</v>
          </cell>
          <cell r="FU160">
            <v>0</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0</v>
          </cell>
          <cell r="FP161">
            <v>0</v>
          </cell>
          <cell r="FQ161">
            <v>0</v>
          </cell>
          <cell r="FR161">
            <v>0</v>
          </cell>
          <cell r="FS161">
            <v>0</v>
          </cell>
          <cell r="FT161">
            <v>0</v>
          </cell>
          <cell r="FU161">
            <v>0</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0</v>
          </cell>
          <cell r="FP163">
            <v>0</v>
          </cell>
          <cell r="FQ163">
            <v>0</v>
          </cell>
          <cell r="FR163">
            <v>0</v>
          </cell>
          <cell r="FS163">
            <v>0</v>
          </cell>
          <cell r="FT163">
            <v>0</v>
          </cell>
          <cell r="FU163">
            <v>0</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0</v>
          </cell>
          <cell r="FP165">
            <v>0</v>
          </cell>
          <cell r="FQ165">
            <v>0</v>
          </cell>
          <cell r="FR165">
            <v>0</v>
          </cell>
          <cell r="FS165">
            <v>0</v>
          </cell>
          <cell r="FT165">
            <v>0</v>
          </cell>
          <cell r="FU165">
            <v>0</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0</v>
          </cell>
          <cell r="FP166">
            <v>0</v>
          </cell>
          <cell r="FQ166">
            <v>0</v>
          </cell>
          <cell r="FR166">
            <v>0</v>
          </cell>
          <cell r="FS166">
            <v>0</v>
          </cell>
          <cell r="FT166">
            <v>0</v>
          </cell>
          <cell r="FU166">
            <v>0</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0</v>
          </cell>
          <cell r="FP167">
            <v>0</v>
          </cell>
          <cell r="FQ167">
            <v>0</v>
          </cell>
          <cell r="FR167">
            <v>0</v>
          </cell>
          <cell r="FS167">
            <v>0</v>
          </cell>
          <cell r="FT167">
            <v>0</v>
          </cell>
          <cell r="FU167">
            <v>0</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0</v>
          </cell>
          <cell r="FP169">
            <v>0</v>
          </cell>
          <cell r="FQ169">
            <v>0</v>
          </cell>
          <cell r="FR169">
            <v>0</v>
          </cell>
          <cell r="FS169">
            <v>0</v>
          </cell>
          <cell r="FT169">
            <v>0</v>
          </cell>
          <cell r="FU169">
            <v>0</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0</v>
          </cell>
          <cell r="FP170">
            <v>0</v>
          </cell>
          <cell r="FQ170">
            <v>0</v>
          </cell>
          <cell r="FR170">
            <v>0</v>
          </cell>
          <cell r="FS170">
            <v>0</v>
          </cell>
          <cell r="FT170">
            <v>0</v>
          </cell>
          <cell r="FU170">
            <v>0</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29.77458</v>
          </cell>
          <cell r="FO171">
            <v>0</v>
          </cell>
          <cell r="FP171">
            <v>0</v>
          </cell>
          <cell r="FQ171">
            <v>0</v>
          </cell>
          <cell r="FR171">
            <v>0</v>
          </cell>
          <cell r="FS171">
            <v>0</v>
          </cell>
          <cell r="FT171">
            <v>0</v>
          </cell>
          <cell r="FU171">
            <v>0</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0</v>
          </cell>
          <cell r="FP174">
            <v>0</v>
          </cell>
          <cell r="FQ174">
            <v>0</v>
          </cell>
          <cell r="FR174">
            <v>0</v>
          </cell>
          <cell r="FS174">
            <v>0</v>
          </cell>
          <cell r="FT174">
            <v>0</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v>0</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row>
        <row r="220">
          <cell r="A220" t="str">
            <v>Raiffeisen ZDMF</v>
          </cell>
          <cell r="FE220">
            <v>8048</v>
          </cell>
          <cell r="FF220">
            <v>8929</v>
          </cell>
        </row>
        <row r="221">
          <cell r="A221" t="str">
            <v>Erste ZDMF</v>
          </cell>
        </row>
        <row r="222">
          <cell r="A222">
            <v>0</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v>0</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refreshError="1"/>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row>
        <row r="22">
          <cell r="A22">
            <v>0</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t="str">
            <v/>
          </cell>
          <cell r="EW27" t="str">
            <v/>
          </cell>
          <cell r="EX27" t="str">
            <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t="str">
            <v/>
          </cell>
          <cell r="EW28" t="str">
            <v/>
          </cell>
          <cell r="EX28" t="str">
            <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t="str">
            <v/>
          </cell>
          <cell r="EW29" t="str">
            <v/>
          </cell>
          <cell r="EX29" t="str">
            <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t="str">
            <v/>
          </cell>
          <cell r="EW30" t="str">
            <v/>
          </cell>
          <cell r="EX30" t="str">
            <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t="str">
            <v/>
          </cell>
          <cell r="EW31" t="str">
            <v/>
          </cell>
          <cell r="EX31" t="str">
            <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t="str">
            <v/>
          </cell>
          <cell r="EW32" t="str">
            <v/>
          </cell>
          <cell r="EX32" t="str">
            <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t="str">
            <v/>
          </cell>
          <cell r="EW35" t="str">
            <v/>
          </cell>
          <cell r="EX35" t="str">
            <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t="str">
            <v/>
          </cell>
          <cell r="EW36" t="str">
            <v/>
          </cell>
          <cell r="EX36" t="str">
            <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t="str">
            <v/>
          </cell>
          <cell r="EW39" t="str">
            <v/>
          </cell>
          <cell r="EX39" t="str">
            <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t="str">
            <v/>
          </cell>
          <cell r="EW40" t="str">
            <v/>
          </cell>
          <cell r="EX40" t="str">
            <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t="str">
            <v/>
          </cell>
          <cell r="EW41" t="str">
            <v/>
          </cell>
          <cell r="EX41" t="str">
            <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t="str">
            <v/>
          </cell>
          <cell r="EW42" t="str">
            <v/>
          </cell>
          <cell r="EX42" t="str">
            <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t="str">
            <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t="str">
            <v/>
          </cell>
          <cell r="EW45" t="str">
            <v/>
          </cell>
          <cell r="EX45" t="str">
            <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t="str">
            <v/>
          </cell>
          <cell r="EW46" t="str">
            <v/>
          </cell>
          <cell r="EX46" t="str">
            <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v>0</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-1</v>
          </cell>
          <cell r="EW49" t="e">
            <v>#DIV/0!</v>
          </cell>
          <cell r="EX49" t="e">
            <v>#DIV/0!</v>
          </cell>
          <cell r="EY49" t="e">
            <v>#DIV/0!</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t="str">
            <v/>
          </cell>
          <cell r="EW52" t="str">
            <v/>
          </cell>
          <cell r="EX52" t="str">
            <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t="str">
            <v/>
          </cell>
          <cell r="EW53" t="str">
            <v/>
          </cell>
          <cell r="EX53" t="str">
            <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t="str">
            <v/>
          </cell>
          <cell r="EW54" t="str">
            <v/>
          </cell>
          <cell r="EX54" t="str">
            <v/>
          </cell>
          <cell r="EY54" t="str">
            <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t="str">
            <v/>
          </cell>
          <cell r="EW55" t="str">
            <v/>
          </cell>
          <cell r="EX55" t="str">
            <v/>
          </cell>
          <cell r="EY55" t="str">
            <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t="str">
            <v/>
          </cell>
          <cell r="EW56" t="str">
            <v/>
          </cell>
          <cell r="EX56" t="str">
            <v/>
          </cell>
          <cell r="EY56" t="str">
            <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t="str">
            <v/>
          </cell>
          <cell r="EW57" t="str">
            <v/>
          </cell>
          <cell r="EX57" t="str">
            <v/>
          </cell>
          <cell r="EY57" t="str">
            <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t="str">
            <v/>
          </cell>
          <cell r="EW59" t="str">
            <v/>
          </cell>
          <cell r="EX59" t="str">
            <v/>
          </cell>
          <cell r="EY59" t="str">
            <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t="str">
            <v/>
          </cell>
          <cell r="EW61" t="str">
            <v/>
          </cell>
          <cell r="EX61" t="str">
            <v/>
          </cell>
          <cell r="EY61" t="str">
            <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t="str">
            <v/>
          </cell>
          <cell r="EW63" t="str">
            <v/>
          </cell>
          <cell r="EX63" t="str">
            <v/>
          </cell>
          <cell r="EY63" t="str">
            <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t="str">
            <v/>
          </cell>
          <cell r="EW65" t="str">
            <v/>
          </cell>
          <cell r="EX65" t="str">
            <v/>
          </cell>
          <cell r="EY65" t="str">
            <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t="str">
            <v/>
          </cell>
          <cell r="EW66" t="str">
            <v/>
          </cell>
          <cell r="EX66" t="str">
            <v/>
          </cell>
          <cell r="EY66" t="str">
            <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t="str">
            <v/>
          </cell>
          <cell r="EW67" t="str">
            <v/>
          </cell>
          <cell r="EX67" t="str">
            <v/>
          </cell>
          <cell r="EY67" t="str">
            <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t="str">
            <v/>
          </cell>
          <cell r="EW69" t="str">
            <v/>
          </cell>
          <cell r="EX69" t="str">
            <v/>
          </cell>
          <cell r="EY69" t="str">
            <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t="str">
            <v/>
          </cell>
          <cell r="EW70" t="str">
            <v/>
          </cell>
          <cell r="EX70" t="str">
            <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t="str">
            <v/>
          </cell>
          <cell r="EW71" t="str">
            <v/>
          </cell>
          <cell r="EX71" t="str">
            <v/>
          </cell>
          <cell r="EY71" t="str">
            <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v>0</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-710605219.93999994</v>
          </cell>
          <cell r="EW74">
            <v>0</v>
          </cell>
          <cell r="EX74">
            <v>0</v>
          </cell>
          <cell r="EY74">
            <v>0</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t="str">
            <v/>
          </cell>
          <cell r="EW77" t="str">
            <v/>
          </cell>
          <cell r="EX77" t="str">
            <v/>
          </cell>
          <cell r="EY77" t="str">
            <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t="str">
            <v/>
          </cell>
          <cell r="EW78" t="str">
            <v/>
          </cell>
          <cell r="EX78" t="str">
            <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t="str">
            <v/>
          </cell>
          <cell r="EW79" t="str">
            <v/>
          </cell>
          <cell r="EX79" t="str">
            <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t="str">
            <v/>
          </cell>
          <cell r="EW80" t="str">
            <v/>
          </cell>
          <cell r="EX80" t="str">
            <v/>
          </cell>
          <cell r="EY80" t="str">
            <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t="str">
            <v/>
          </cell>
          <cell r="EW81" t="str">
            <v/>
          </cell>
          <cell r="EX81" t="str">
            <v/>
          </cell>
          <cell r="EY81" t="str">
            <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t="str">
            <v/>
          </cell>
          <cell r="EW82" t="str">
            <v/>
          </cell>
          <cell r="EX82" t="str">
            <v/>
          </cell>
          <cell r="EY82" t="str">
            <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t="str">
            <v/>
          </cell>
          <cell r="EW84" t="str">
            <v/>
          </cell>
          <cell r="EX84" t="str">
            <v/>
          </cell>
          <cell r="EY84" t="str">
            <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t="str">
            <v/>
          </cell>
          <cell r="EW85" t="str">
            <v/>
          </cell>
          <cell r="EX85" t="str">
            <v/>
          </cell>
          <cell r="EY85" t="str">
            <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t="str">
            <v/>
          </cell>
          <cell r="EW88" t="str">
            <v/>
          </cell>
          <cell r="EX88" t="str">
            <v/>
          </cell>
          <cell r="EY88" t="str">
            <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t="str">
            <v/>
          </cell>
          <cell r="EW89" t="str">
            <v/>
          </cell>
          <cell r="EX89" t="str">
            <v/>
          </cell>
          <cell r="EY89" t="str">
            <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t="str">
            <v/>
          </cell>
          <cell r="EW91" t="str">
            <v/>
          </cell>
          <cell r="EX91" t="str">
            <v/>
          </cell>
          <cell r="EY91" t="str">
            <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t="str">
            <v/>
          </cell>
          <cell r="EW92" t="str">
            <v/>
          </cell>
          <cell r="EX92" t="str">
            <v/>
          </cell>
          <cell r="EY92" t="str">
            <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t="str">
            <v/>
          </cell>
          <cell r="EW94" t="str">
            <v/>
          </cell>
          <cell r="EX94" t="str">
            <v/>
          </cell>
          <cell r="EY94" t="str">
            <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t="str">
            <v/>
          </cell>
          <cell r="EW95" t="str">
            <v/>
          </cell>
          <cell r="EX95" t="str">
            <v/>
          </cell>
          <cell r="EY95" t="str">
            <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t="str">
            <v/>
          </cell>
          <cell r="EW96" t="str">
            <v/>
          </cell>
          <cell r="EX96" t="str">
            <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v>0</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0</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0</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40"/>
      <c r="B1" s="341"/>
      <c r="C1" s="341"/>
      <c r="D1" s="341"/>
      <c r="E1" s="341"/>
      <c r="F1" s="341"/>
      <c r="G1" s="341"/>
      <c r="H1" s="341"/>
      <c r="I1" s="341"/>
    </row>
    <row r="2" spans="1:9" ht="18">
      <c r="A2" s="726" t="s">
        <v>0</v>
      </c>
      <c r="B2" s="726"/>
      <c r="C2" s="726"/>
      <c r="D2" s="726"/>
      <c r="E2" s="726"/>
      <c r="F2" s="726"/>
      <c r="G2" s="726"/>
      <c r="H2" s="726"/>
      <c r="I2" s="726"/>
    </row>
    <row r="3" spans="1:9" ht="18">
      <c r="A3" s="342"/>
      <c r="B3" s="342"/>
      <c r="C3" s="342"/>
      <c r="D3" s="342"/>
      <c r="E3" s="342"/>
      <c r="F3" s="342"/>
      <c r="G3" s="342"/>
      <c r="H3" s="342"/>
      <c r="I3" s="342"/>
    </row>
    <row r="4" spans="1:9" ht="16.5">
      <c r="A4" s="727" t="s">
        <v>1</v>
      </c>
      <c r="B4" s="727"/>
      <c r="C4" s="727"/>
      <c r="D4" s="727"/>
      <c r="E4" s="727"/>
      <c r="F4" s="727"/>
      <c r="G4" s="727"/>
      <c r="H4" s="727"/>
      <c r="I4" s="727"/>
    </row>
    <row r="5" spans="1:9" ht="15" customHeight="1">
      <c r="A5" s="343"/>
      <c r="B5" s="343"/>
      <c r="C5" s="343"/>
      <c r="D5" s="343"/>
      <c r="E5" s="343"/>
      <c r="F5" s="343"/>
      <c r="G5" s="343"/>
      <c r="H5" s="343"/>
      <c r="I5" s="343"/>
    </row>
    <row r="6" spans="1:9" ht="15" customHeight="1">
      <c r="A6" s="344"/>
      <c r="B6" s="344"/>
      <c r="C6" s="344"/>
      <c r="D6" s="344"/>
      <c r="E6" s="344"/>
      <c r="F6" s="344"/>
      <c r="G6" s="344"/>
      <c r="H6" s="344"/>
      <c r="I6" s="344"/>
    </row>
    <row r="7" spans="1:9">
      <c r="A7" s="728" t="s">
        <v>1444</v>
      </c>
      <c r="B7" s="729"/>
      <c r="C7" s="729"/>
      <c r="D7" s="729"/>
      <c r="E7" s="729"/>
      <c r="F7" s="729"/>
      <c r="G7" s="729"/>
      <c r="H7" s="729"/>
      <c r="I7" s="729"/>
    </row>
    <row r="8" spans="1:9">
      <c r="A8" s="345"/>
      <c r="B8" s="345"/>
      <c r="C8" s="345"/>
      <c r="D8" s="345"/>
      <c r="E8" s="345"/>
      <c r="F8" s="345"/>
      <c r="G8" s="345"/>
      <c r="H8" s="345"/>
      <c r="I8" s="345"/>
    </row>
    <row r="9" spans="1:9">
      <c r="A9" s="346"/>
      <c r="B9" s="346"/>
      <c r="C9" s="346"/>
      <c r="D9" s="346"/>
      <c r="E9" s="346"/>
      <c r="F9" s="346"/>
      <c r="G9" s="346"/>
      <c r="H9" s="346"/>
      <c r="I9" s="346"/>
    </row>
    <row r="10" spans="1:9">
      <c r="A10" s="346"/>
      <c r="B10" s="346"/>
      <c r="C10" s="346"/>
      <c r="D10" s="346"/>
      <c r="E10" s="346"/>
      <c r="F10" s="346"/>
      <c r="G10" s="346"/>
      <c r="H10" s="346"/>
      <c r="I10" s="346"/>
    </row>
    <row r="11" spans="1:9">
      <c r="A11" s="346"/>
      <c r="B11" s="346"/>
      <c r="C11" s="346"/>
      <c r="D11" s="346"/>
      <c r="E11" s="346"/>
      <c r="F11" s="346"/>
      <c r="G11" s="346"/>
      <c r="H11" s="346"/>
      <c r="I11" s="346"/>
    </row>
    <row r="12" spans="1:9">
      <c r="A12" s="346"/>
      <c r="B12" s="346"/>
      <c r="C12" s="346"/>
      <c r="D12" s="346"/>
      <c r="E12" s="346"/>
      <c r="F12" s="346"/>
      <c r="G12" s="346"/>
      <c r="H12" s="346"/>
      <c r="I12" s="346"/>
    </row>
    <row r="13" spans="1:9">
      <c r="A13" s="346"/>
      <c r="B13" s="346"/>
      <c r="C13" s="346"/>
      <c r="D13" s="346"/>
      <c r="E13" s="346"/>
      <c r="F13" s="346"/>
      <c r="G13" s="346"/>
      <c r="H13" s="346"/>
      <c r="I13" s="346"/>
    </row>
    <row r="14" spans="1:9">
      <c r="A14" s="346"/>
      <c r="B14" s="346"/>
      <c r="C14" s="346"/>
      <c r="D14" s="346"/>
      <c r="E14" s="346"/>
      <c r="F14" s="346"/>
      <c r="G14" s="346"/>
      <c r="H14" s="346"/>
      <c r="I14" s="346"/>
    </row>
    <row r="15" spans="1:9">
      <c r="A15" s="346"/>
      <c r="B15" s="346"/>
      <c r="C15" s="346"/>
      <c r="D15" s="346"/>
      <c r="E15" s="346"/>
      <c r="F15" s="346"/>
      <c r="G15" s="346"/>
      <c r="H15" s="346"/>
      <c r="I15" s="346"/>
    </row>
    <row r="16" spans="1:9">
      <c r="A16" s="346"/>
      <c r="B16" s="346"/>
      <c r="C16" s="346"/>
      <c r="D16" s="346"/>
      <c r="E16" s="346"/>
      <c r="F16" s="346"/>
      <c r="G16" s="346"/>
      <c r="H16" s="346"/>
      <c r="I16" s="346"/>
    </row>
    <row r="17" spans="1:9">
      <c r="A17" s="346"/>
      <c r="B17" s="346"/>
      <c r="C17" s="346"/>
      <c r="D17" s="346"/>
      <c r="E17" s="346"/>
      <c r="F17" s="346"/>
      <c r="G17" s="346"/>
      <c r="H17" s="346"/>
      <c r="I17" s="346"/>
    </row>
    <row r="18" spans="1:9" ht="30">
      <c r="A18" s="730" t="s">
        <v>2</v>
      </c>
      <c r="B18" s="730"/>
      <c r="C18" s="730"/>
      <c r="D18" s="730"/>
      <c r="E18" s="730"/>
      <c r="F18" s="730"/>
      <c r="G18" s="730"/>
      <c r="H18" s="730"/>
      <c r="I18" s="730"/>
    </row>
    <row r="19" spans="1:9" ht="18.75" customHeight="1">
      <c r="A19" s="347"/>
      <c r="B19" s="347"/>
      <c r="C19" s="347"/>
      <c r="D19" s="347"/>
      <c r="E19" s="347"/>
      <c r="F19" s="347"/>
      <c r="G19" s="347"/>
      <c r="H19" s="347"/>
      <c r="I19" s="347"/>
    </row>
    <row r="20" spans="1:9" ht="18.75" customHeight="1">
      <c r="A20" s="731" t="s">
        <v>1342</v>
      </c>
      <c r="B20" s="731"/>
      <c r="C20" s="731"/>
      <c r="D20" s="731"/>
      <c r="E20" s="731"/>
      <c r="F20" s="731"/>
      <c r="G20" s="731"/>
      <c r="H20" s="731"/>
      <c r="I20" s="731"/>
    </row>
    <row r="21" spans="1:9" ht="18.75" customHeight="1">
      <c r="A21" s="348"/>
      <c r="B21" s="348"/>
      <c r="C21" s="348"/>
      <c r="D21" s="348"/>
      <c r="E21" s="348"/>
      <c r="F21" s="348"/>
      <c r="G21" s="348"/>
      <c r="H21" s="348"/>
      <c r="I21" s="348"/>
    </row>
    <row r="22" spans="1:9" ht="26.25" customHeight="1">
      <c r="A22" s="732" t="s">
        <v>3</v>
      </c>
      <c r="B22" s="732"/>
      <c r="C22" s="732"/>
      <c r="D22" s="732"/>
      <c r="E22" s="732"/>
      <c r="F22" s="732"/>
      <c r="G22" s="732"/>
      <c r="H22" s="732"/>
      <c r="I22" s="732"/>
    </row>
    <row r="23" spans="1:9" ht="18.75">
      <c r="A23" s="349"/>
      <c r="B23" s="349"/>
      <c r="C23" s="349"/>
      <c r="D23" s="349"/>
      <c r="E23" s="349"/>
      <c r="F23" s="349"/>
      <c r="G23" s="349"/>
      <c r="H23" s="349"/>
      <c r="I23" s="349"/>
    </row>
    <row r="24" spans="1:9" ht="18.75" customHeight="1">
      <c r="A24" s="722" t="s">
        <v>1343</v>
      </c>
      <c r="B24" s="722"/>
      <c r="C24" s="722"/>
      <c r="D24" s="722"/>
      <c r="E24" s="722"/>
      <c r="F24" s="722"/>
      <c r="G24" s="722"/>
      <c r="H24" s="722"/>
      <c r="I24" s="722"/>
    </row>
    <row r="25" spans="1:9">
      <c r="A25" s="346"/>
      <c r="B25" s="346"/>
      <c r="C25" s="346"/>
      <c r="D25" s="346"/>
      <c r="E25" s="346"/>
      <c r="F25" s="346"/>
      <c r="G25" s="346"/>
      <c r="H25" s="346"/>
      <c r="I25" s="346"/>
    </row>
    <row r="26" spans="1:9">
      <c r="A26" s="346"/>
      <c r="B26" s="346"/>
      <c r="C26" s="346"/>
      <c r="D26" s="346"/>
      <c r="E26" s="346"/>
      <c r="F26" s="346"/>
      <c r="G26" s="346"/>
      <c r="H26" s="346"/>
      <c r="I26" s="346"/>
    </row>
    <row r="27" spans="1:9">
      <c r="A27" s="346"/>
      <c r="B27" s="346"/>
      <c r="C27" s="346"/>
      <c r="D27" s="346"/>
      <c r="E27" s="346"/>
      <c r="F27" s="346"/>
      <c r="G27" s="346"/>
      <c r="H27" s="346"/>
      <c r="I27" s="346"/>
    </row>
    <row r="28" spans="1:9">
      <c r="A28" s="346"/>
      <c r="B28" s="346"/>
      <c r="C28" s="346"/>
      <c r="D28" s="346"/>
      <c r="E28" s="346"/>
      <c r="F28" s="346"/>
      <c r="G28" s="346"/>
      <c r="H28" s="346"/>
      <c r="I28" s="346"/>
    </row>
    <row r="29" spans="1:9">
      <c r="A29" s="346"/>
      <c r="B29" s="346"/>
      <c r="C29" s="346"/>
      <c r="D29" s="346"/>
      <c r="E29" s="346"/>
      <c r="F29" s="346"/>
      <c r="G29" s="346"/>
      <c r="H29" s="346"/>
      <c r="I29" s="346"/>
    </row>
    <row r="30" spans="1:9">
      <c r="A30" s="346"/>
      <c r="B30" s="346"/>
      <c r="C30" s="346"/>
      <c r="D30" s="346"/>
      <c r="E30" s="346"/>
      <c r="F30" s="346"/>
      <c r="G30" s="346"/>
      <c r="H30" s="346"/>
      <c r="I30" s="346"/>
    </row>
    <row r="31" spans="1:9">
      <c r="A31" s="346"/>
      <c r="B31" s="346"/>
      <c r="C31" s="346"/>
      <c r="D31" s="346"/>
      <c r="E31" s="346"/>
      <c r="F31" s="346"/>
      <c r="G31" s="346"/>
      <c r="H31" s="346"/>
      <c r="I31" s="346"/>
    </row>
    <row r="32" spans="1:9">
      <c r="A32" s="346"/>
      <c r="B32" s="346"/>
      <c r="C32" s="346"/>
      <c r="D32" s="346"/>
      <c r="E32" s="346"/>
      <c r="F32" s="346"/>
      <c r="G32" s="346"/>
      <c r="H32" s="346"/>
      <c r="I32" s="346"/>
    </row>
    <row r="33" spans="1:9">
      <c r="A33" s="346"/>
      <c r="B33" s="346"/>
      <c r="C33" s="346"/>
      <c r="D33" s="346"/>
      <c r="E33" s="346"/>
      <c r="F33" s="346"/>
      <c r="G33" s="346"/>
      <c r="H33" s="346"/>
      <c r="I33" s="346"/>
    </row>
    <row r="34" spans="1:9">
      <c r="A34" s="346"/>
      <c r="B34" s="346"/>
      <c r="C34" s="346"/>
      <c r="D34" s="346"/>
      <c r="E34" s="346"/>
      <c r="F34" s="346"/>
      <c r="G34" s="346"/>
      <c r="H34" s="346"/>
      <c r="I34" s="346"/>
    </row>
    <row r="35" spans="1:9">
      <c r="A35" s="346"/>
      <c r="B35" s="346"/>
      <c r="C35" s="346"/>
      <c r="D35" s="346"/>
      <c r="E35" s="346"/>
      <c r="F35" s="346"/>
      <c r="G35" s="346"/>
      <c r="H35" s="346"/>
      <c r="I35" s="346"/>
    </row>
    <row r="36" spans="1:9">
      <c r="A36" s="723"/>
      <c r="B36" s="723"/>
      <c r="C36" s="723"/>
      <c r="D36" s="723"/>
      <c r="E36" s="723"/>
      <c r="F36" s="723"/>
      <c r="G36" s="723"/>
      <c r="H36" s="723"/>
      <c r="I36" s="723"/>
    </row>
    <row r="37" spans="1:9" ht="50.25" customHeight="1">
      <c r="A37" s="724" t="s">
        <v>4</v>
      </c>
      <c r="B37" s="724"/>
      <c r="C37" s="724"/>
      <c r="D37" s="724"/>
      <c r="E37" s="724"/>
      <c r="F37" s="724"/>
      <c r="G37" s="724"/>
      <c r="H37" s="724"/>
      <c r="I37" s="724"/>
    </row>
    <row r="38" spans="1:9">
      <c r="A38" s="350"/>
      <c r="B38" s="350"/>
      <c r="C38" s="350"/>
      <c r="D38" s="350"/>
      <c r="E38" s="350"/>
      <c r="F38" s="350"/>
      <c r="G38" s="350"/>
      <c r="H38" s="350"/>
      <c r="I38" s="350"/>
    </row>
    <row r="39" spans="1:9" ht="65.25" customHeight="1">
      <c r="A39" s="725" t="s">
        <v>5</v>
      </c>
      <c r="B39" s="725"/>
      <c r="C39" s="725"/>
      <c r="D39" s="725"/>
      <c r="E39" s="725"/>
      <c r="F39" s="725"/>
      <c r="G39" s="725"/>
      <c r="H39" s="725"/>
      <c r="I39" s="725"/>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8.85546875" customWidth="1"/>
  </cols>
  <sheetData>
    <row r="1" spans="1:19" ht="12.75" customHeight="1">
      <c r="A1" s="351" t="s">
        <v>829</v>
      </c>
      <c r="L1" s="352" t="str">
        <f>Naslovnica!A20</f>
        <v>Kolovoz 2016.</v>
      </c>
    </row>
    <row r="2" spans="1:19" ht="12.75" customHeight="1">
      <c r="A2" s="111" t="s">
        <v>835</v>
      </c>
      <c r="J2" s="87"/>
      <c r="K2" s="87"/>
      <c r="L2" s="112" t="str">
        <f>Naslovnica!A24</f>
        <v>August 2016</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452</v>
      </c>
    </row>
    <row r="26" spans="1:1" ht="12.75" customHeight="1">
      <c r="A26" s="37"/>
    </row>
    <row r="27" spans="1:1" ht="12.75" customHeight="1">
      <c r="A27" s="351" t="s">
        <v>830</v>
      </c>
    </row>
    <row r="28" spans="1:1" ht="12.75" customHeight="1">
      <c r="A28" s="111" t="s">
        <v>834</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452</v>
      </c>
    </row>
    <row r="52" spans="1:1" ht="12.75" customHeight="1"/>
    <row r="53" spans="1:1" ht="12.75" customHeight="1">
      <c r="A53" s="351" t="s">
        <v>831</v>
      </c>
    </row>
    <row r="54" spans="1:1" ht="12.75" customHeight="1">
      <c r="A54" s="111" t="s">
        <v>836</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452</v>
      </c>
    </row>
    <row r="78" spans="1:12" ht="12.75" customHeight="1">
      <c r="A78" s="73" t="s">
        <v>306</v>
      </c>
    </row>
    <row r="79" spans="1:12" ht="12.75" customHeight="1">
      <c r="L79" s="40" t="s">
        <v>345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6.570312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14" t="s">
        <v>856</v>
      </c>
      <c r="AG1" s="352" t="str">
        <f>Naslovnica!A20</f>
        <v>Kolovoz 2016.</v>
      </c>
    </row>
    <row r="2" spans="1:33" ht="12.75" customHeight="1">
      <c r="A2" s="113" t="s">
        <v>857</v>
      </c>
      <c r="AG2" s="112" t="str">
        <f>Naslovnica!A24</f>
        <v>August 2016</v>
      </c>
    </row>
    <row r="3" spans="1:33" ht="12.75" customHeight="1">
      <c r="A3" s="113"/>
      <c r="AG3" s="112"/>
    </row>
    <row r="4" spans="1:33" ht="12.75" customHeight="1">
      <c r="I4" s="624"/>
      <c r="J4" s="624"/>
      <c r="K4" s="624"/>
      <c r="AG4" s="21" t="s">
        <v>453</v>
      </c>
    </row>
    <row r="5" spans="1:33" ht="15" customHeight="1">
      <c r="A5" s="384" t="s">
        <v>839</v>
      </c>
      <c r="B5" s="775" t="s">
        <v>844</v>
      </c>
      <c r="C5" s="775"/>
      <c r="D5" s="775"/>
      <c r="E5" s="775"/>
      <c r="F5" s="775"/>
      <c r="G5" s="775"/>
      <c r="H5" s="775"/>
      <c r="I5" s="775"/>
      <c r="J5" s="773" t="s">
        <v>851</v>
      </c>
      <c r="K5" s="773"/>
      <c r="L5" s="775" t="s">
        <v>845</v>
      </c>
      <c r="M5" s="775"/>
      <c r="N5" s="775"/>
      <c r="O5" s="775"/>
      <c r="P5" s="775"/>
      <c r="Q5" s="775"/>
      <c r="R5" s="775"/>
      <c r="S5" s="775"/>
      <c r="T5" s="773" t="s">
        <v>852</v>
      </c>
      <c r="U5" s="773"/>
      <c r="V5" s="775" t="s">
        <v>846</v>
      </c>
      <c r="W5" s="775"/>
      <c r="X5" s="775"/>
      <c r="Y5" s="775"/>
      <c r="Z5" s="775"/>
      <c r="AA5" s="775"/>
      <c r="AB5" s="775"/>
      <c r="AC5" s="775"/>
      <c r="AD5" s="773" t="s">
        <v>853</v>
      </c>
      <c r="AE5" s="773"/>
      <c r="AF5" s="774" t="s">
        <v>794</v>
      </c>
      <c r="AG5" s="774"/>
    </row>
    <row r="6" spans="1:33" ht="22.5" customHeight="1">
      <c r="A6" s="776" t="s">
        <v>454</v>
      </c>
      <c r="B6" s="750" t="s">
        <v>840</v>
      </c>
      <c r="C6" s="750"/>
      <c r="D6" s="750" t="s">
        <v>841</v>
      </c>
      <c r="E6" s="750"/>
      <c r="F6" s="750" t="s">
        <v>842</v>
      </c>
      <c r="G6" s="750"/>
      <c r="H6" s="750" t="s">
        <v>843</v>
      </c>
      <c r="I6" s="750"/>
      <c r="J6" s="773"/>
      <c r="K6" s="773"/>
      <c r="L6" s="750" t="s">
        <v>840</v>
      </c>
      <c r="M6" s="750"/>
      <c r="N6" s="750" t="s">
        <v>841</v>
      </c>
      <c r="O6" s="750"/>
      <c r="P6" s="750" t="s">
        <v>842</v>
      </c>
      <c r="Q6" s="750"/>
      <c r="R6" s="750" t="s">
        <v>843</v>
      </c>
      <c r="S6" s="750"/>
      <c r="T6" s="773"/>
      <c r="U6" s="773"/>
      <c r="V6" s="750" t="s">
        <v>840</v>
      </c>
      <c r="W6" s="750"/>
      <c r="X6" s="750" t="s">
        <v>841</v>
      </c>
      <c r="Y6" s="750"/>
      <c r="Z6" s="750" t="s">
        <v>842</v>
      </c>
      <c r="AA6" s="750"/>
      <c r="AB6" s="750" t="s">
        <v>843</v>
      </c>
      <c r="AC6" s="750"/>
      <c r="AD6" s="773"/>
      <c r="AE6" s="773"/>
      <c r="AF6" s="774"/>
      <c r="AG6" s="774"/>
    </row>
    <row r="7" spans="1:33">
      <c r="A7" s="776"/>
      <c r="B7" s="384" t="s">
        <v>130</v>
      </c>
      <c r="C7" s="384" t="s">
        <v>131</v>
      </c>
      <c r="D7" s="384" t="s">
        <v>130</v>
      </c>
      <c r="E7" s="384" t="s">
        <v>131</v>
      </c>
      <c r="F7" s="384" t="s">
        <v>130</v>
      </c>
      <c r="G7" s="384" t="s">
        <v>131</v>
      </c>
      <c r="H7" s="384" t="s">
        <v>130</v>
      </c>
      <c r="I7" s="384" t="s">
        <v>131</v>
      </c>
      <c r="J7" s="384" t="s">
        <v>130</v>
      </c>
      <c r="K7" s="384" t="s">
        <v>131</v>
      </c>
      <c r="L7" s="384" t="s">
        <v>130</v>
      </c>
      <c r="M7" s="384" t="s">
        <v>131</v>
      </c>
      <c r="N7" s="384" t="s">
        <v>130</v>
      </c>
      <c r="O7" s="384" t="s">
        <v>131</v>
      </c>
      <c r="P7" s="384" t="s">
        <v>130</v>
      </c>
      <c r="Q7" s="384" t="s">
        <v>131</v>
      </c>
      <c r="R7" s="384" t="s">
        <v>130</v>
      </c>
      <c r="S7" s="384" t="s">
        <v>131</v>
      </c>
      <c r="T7" s="384" t="s">
        <v>130</v>
      </c>
      <c r="U7" s="384" t="s">
        <v>131</v>
      </c>
      <c r="V7" s="384" t="s">
        <v>130</v>
      </c>
      <c r="W7" s="384" t="s">
        <v>131</v>
      </c>
      <c r="X7" s="384" t="s">
        <v>130</v>
      </c>
      <c r="Y7" s="384" t="s">
        <v>131</v>
      </c>
      <c r="Z7" s="384" t="s">
        <v>130</v>
      </c>
      <c r="AA7" s="384" t="s">
        <v>131</v>
      </c>
      <c r="AB7" s="384" t="s">
        <v>130</v>
      </c>
      <c r="AC7" s="384" t="s">
        <v>131</v>
      </c>
      <c r="AD7" s="384" t="s">
        <v>130</v>
      </c>
      <c r="AE7" s="384" t="s">
        <v>131</v>
      </c>
      <c r="AF7" s="384" t="s">
        <v>130</v>
      </c>
      <c r="AG7" s="384" t="s">
        <v>131</v>
      </c>
    </row>
    <row r="8" spans="1:33">
      <c r="A8" s="776"/>
      <c r="B8" s="385" t="s">
        <v>122</v>
      </c>
      <c r="C8" s="385" t="s">
        <v>123</v>
      </c>
      <c r="D8" s="385" t="s">
        <v>122</v>
      </c>
      <c r="E8" s="385" t="s">
        <v>123</v>
      </c>
      <c r="F8" s="385" t="s">
        <v>122</v>
      </c>
      <c r="G8" s="385" t="s">
        <v>123</v>
      </c>
      <c r="H8" s="385" t="s">
        <v>122</v>
      </c>
      <c r="I8" s="385" t="s">
        <v>123</v>
      </c>
      <c r="J8" s="385" t="s">
        <v>122</v>
      </c>
      <c r="K8" s="385" t="s">
        <v>123</v>
      </c>
      <c r="L8" s="385" t="s">
        <v>122</v>
      </c>
      <c r="M8" s="385" t="s">
        <v>123</v>
      </c>
      <c r="N8" s="385" t="s">
        <v>122</v>
      </c>
      <c r="O8" s="385" t="s">
        <v>123</v>
      </c>
      <c r="P8" s="385" t="s">
        <v>122</v>
      </c>
      <c r="Q8" s="385" t="s">
        <v>123</v>
      </c>
      <c r="R8" s="385" t="s">
        <v>122</v>
      </c>
      <c r="S8" s="385" t="s">
        <v>123</v>
      </c>
      <c r="T8" s="385" t="s">
        <v>122</v>
      </c>
      <c r="U8" s="385" t="s">
        <v>123</v>
      </c>
      <c r="V8" s="385" t="s">
        <v>122</v>
      </c>
      <c r="W8" s="385" t="s">
        <v>123</v>
      </c>
      <c r="X8" s="385" t="s">
        <v>122</v>
      </c>
      <c r="Y8" s="385" t="s">
        <v>123</v>
      </c>
      <c r="Z8" s="385" t="s">
        <v>122</v>
      </c>
      <c r="AA8" s="385" t="s">
        <v>123</v>
      </c>
      <c r="AB8" s="385" t="s">
        <v>122</v>
      </c>
      <c r="AC8" s="385" t="s">
        <v>123</v>
      </c>
      <c r="AD8" s="385" t="s">
        <v>122</v>
      </c>
      <c r="AE8" s="385" t="s">
        <v>123</v>
      </c>
      <c r="AF8" s="385" t="s">
        <v>122</v>
      </c>
      <c r="AG8" s="385" t="s">
        <v>123</v>
      </c>
    </row>
    <row r="9" spans="1:33" ht="18">
      <c r="A9" s="199" t="s">
        <v>559</v>
      </c>
      <c r="B9" s="173">
        <v>3315.4642400000002</v>
      </c>
      <c r="C9" s="174">
        <v>1.5087325802739643E-2</v>
      </c>
      <c r="D9" s="173">
        <v>1264.2208899999998</v>
      </c>
      <c r="E9" s="174">
        <v>2.0030241263750279E-2</v>
      </c>
      <c r="F9" s="173">
        <v>3324.3161500000001</v>
      </c>
      <c r="G9" s="174">
        <v>5.445391191431756E-2</v>
      </c>
      <c r="H9" s="173">
        <v>8177.2937699999993</v>
      </c>
      <c r="I9" s="174">
        <v>6.9615963446403833E-2</v>
      </c>
      <c r="J9" s="173">
        <v>16081.295050000001</v>
      </c>
      <c r="K9" s="174">
        <v>3.4854894328897941E-2</v>
      </c>
      <c r="L9" s="173">
        <v>1278016.1991900001</v>
      </c>
      <c r="M9" s="174">
        <v>4.1845424138510112E-2</v>
      </c>
      <c r="N9" s="173">
        <v>115701.44543000001</v>
      </c>
      <c r="O9" s="174">
        <v>1.1223939503858717E-2</v>
      </c>
      <c r="P9" s="173">
        <v>237499.67125000001</v>
      </c>
      <c r="Q9" s="174">
        <v>1.9239499127305784E-2</v>
      </c>
      <c r="R9" s="173">
        <v>944776.15466999996</v>
      </c>
      <c r="S9" s="174">
        <v>4.1116753401104482E-2</v>
      </c>
      <c r="T9" s="173">
        <v>2575993.4705400001</v>
      </c>
      <c r="U9" s="174">
        <v>3.3818079532364716E-2</v>
      </c>
      <c r="V9" s="173">
        <v>22491.466519999998</v>
      </c>
      <c r="W9" s="174">
        <v>2.1130905785047834E-2</v>
      </c>
      <c r="X9" s="173">
        <v>3959.3549600000001</v>
      </c>
      <c r="Y9" s="174">
        <v>1.3921631866431663E-2</v>
      </c>
      <c r="Z9" s="173">
        <v>2108.02754</v>
      </c>
      <c r="AA9" s="174">
        <v>5.3084125444367624E-3</v>
      </c>
      <c r="AB9" s="173">
        <v>7937.1342500000001</v>
      </c>
      <c r="AC9" s="174">
        <v>8.6519275094314087E-3</v>
      </c>
      <c r="AD9" s="173">
        <v>36495.983269999997</v>
      </c>
      <c r="AE9" s="174">
        <v>1.3703374436108253E-2</v>
      </c>
      <c r="AF9" s="173">
        <v>2628570.7488600002</v>
      </c>
      <c r="AG9" s="174">
        <v>3.3148533544295866E-2</v>
      </c>
    </row>
    <row r="10" spans="1:33" ht="18">
      <c r="A10" s="199" t="s">
        <v>560</v>
      </c>
      <c r="B10" s="176">
        <v>1190.8618999999999</v>
      </c>
      <c r="C10" s="177">
        <v>5.4191269067554639E-3</v>
      </c>
      <c r="D10" s="176">
        <v>81.399210000000011</v>
      </c>
      <c r="E10" s="177">
        <v>1.2896842852981765E-3</v>
      </c>
      <c r="F10" s="176">
        <v>1817.7940000000001</v>
      </c>
      <c r="G10" s="177">
        <v>2.9776347942831786E-2</v>
      </c>
      <c r="H10" s="176">
        <v>204.36901999999998</v>
      </c>
      <c r="I10" s="177">
        <v>1.739859986208784E-3</v>
      </c>
      <c r="J10" s="176">
        <v>3294.4241300000003</v>
      </c>
      <c r="K10" s="177">
        <v>7.1403953828781674E-3</v>
      </c>
      <c r="L10" s="176">
        <v>153614.63383999999</v>
      </c>
      <c r="M10" s="177">
        <v>5.0297245926857618E-3</v>
      </c>
      <c r="N10" s="176">
        <v>20466.537949999998</v>
      </c>
      <c r="O10" s="177">
        <v>1.9854132586719282E-3</v>
      </c>
      <c r="P10" s="176">
        <v>45471.050880000003</v>
      </c>
      <c r="Q10" s="177">
        <v>3.6835429671081572E-3</v>
      </c>
      <c r="R10" s="176">
        <v>51028.383829999999</v>
      </c>
      <c r="S10" s="177">
        <v>2.2207604034289673E-3</v>
      </c>
      <c r="T10" s="176">
        <v>270580.60649999999</v>
      </c>
      <c r="U10" s="174">
        <v>3.5522281306925355E-3</v>
      </c>
      <c r="V10" s="176">
        <v>361.09627</v>
      </c>
      <c r="W10" s="177">
        <v>3.3925272297905256E-4</v>
      </c>
      <c r="X10" s="176">
        <v>280.88072</v>
      </c>
      <c r="Y10" s="177">
        <v>9.8761490740862214E-4</v>
      </c>
      <c r="Z10" s="176">
        <v>2.7</v>
      </c>
      <c r="AA10" s="177">
        <v>6.7991113009743976E-6</v>
      </c>
      <c r="AB10" s="176">
        <v>26773.200000000001</v>
      </c>
      <c r="AC10" s="177">
        <v>2.918430989062696E-2</v>
      </c>
      <c r="AD10" s="176">
        <v>27417.876990000001</v>
      </c>
      <c r="AE10" s="177">
        <v>1.0294761257904498E-2</v>
      </c>
      <c r="AF10" s="176">
        <v>301292.90762000001</v>
      </c>
      <c r="AG10" s="174">
        <v>3.7995621990511404E-3</v>
      </c>
    </row>
    <row r="11" spans="1:33" ht="27">
      <c r="A11" s="199" t="s">
        <v>561</v>
      </c>
      <c r="B11" s="176">
        <v>215497.48597000001</v>
      </c>
      <c r="C11" s="177">
        <v>0.98064118480756257</v>
      </c>
      <c r="D11" s="176">
        <v>63352.14817</v>
      </c>
      <c r="E11" s="177">
        <v>1.0037477014178717</v>
      </c>
      <c r="F11" s="176">
        <v>55953.042219999996</v>
      </c>
      <c r="G11" s="177">
        <v>0.91653798703410672</v>
      </c>
      <c r="H11" s="176">
        <v>109466.33423000001</v>
      </c>
      <c r="I11" s="177">
        <v>0.93192253289531823</v>
      </c>
      <c r="J11" s="176">
        <v>444269.01058999996</v>
      </c>
      <c r="K11" s="177">
        <v>0.96291681544133423</v>
      </c>
      <c r="L11" s="176">
        <v>29214454.560279999</v>
      </c>
      <c r="M11" s="177">
        <v>0.95655379237364591</v>
      </c>
      <c r="N11" s="176">
        <v>10263719.211750001</v>
      </c>
      <c r="O11" s="177">
        <v>0.99566053897719631</v>
      </c>
      <c r="P11" s="176">
        <v>12069552.042920001</v>
      </c>
      <c r="Q11" s="177">
        <v>0.97773666285330108</v>
      </c>
      <c r="R11" s="176">
        <v>22021574.649009999</v>
      </c>
      <c r="S11" s="177">
        <v>0.95838114655171824</v>
      </c>
      <c r="T11" s="176">
        <v>73569300.463959992</v>
      </c>
      <c r="U11" s="177">
        <v>0.96583026420058704</v>
      </c>
      <c r="V11" s="176">
        <v>1089893.2233</v>
      </c>
      <c r="W11" s="177">
        <v>1.0239630660292933</v>
      </c>
      <c r="X11" s="176">
        <v>280504.91706000001</v>
      </c>
      <c r="Y11" s="177">
        <v>0.98629353303379153</v>
      </c>
      <c r="Z11" s="176">
        <v>395860.14354000002</v>
      </c>
      <c r="AA11" s="177">
        <v>0.99685080575857832</v>
      </c>
      <c r="AB11" s="176">
        <v>942026.39436000003</v>
      </c>
      <c r="AC11" s="177">
        <v>1.026862318219421</v>
      </c>
      <c r="AD11" s="176">
        <v>2708284.6782600004</v>
      </c>
      <c r="AE11" s="177">
        <v>1.0168965376603141</v>
      </c>
      <c r="AF11" s="176">
        <v>76721854.152809992</v>
      </c>
      <c r="AG11" s="177">
        <v>0.96752843995847515</v>
      </c>
    </row>
    <row r="12" spans="1:33" ht="18.75">
      <c r="A12" s="199" t="s">
        <v>562</v>
      </c>
      <c r="B12" s="178">
        <v>186186.54611000002</v>
      </c>
      <c r="C12" s="179">
        <v>0.84725904968541521</v>
      </c>
      <c r="D12" s="178">
        <v>49817.110890000004</v>
      </c>
      <c r="E12" s="179">
        <v>0.78929936855394123</v>
      </c>
      <c r="F12" s="178">
        <v>45129.519</v>
      </c>
      <c r="G12" s="179">
        <v>0.73924342375243723</v>
      </c>
      <c r="H12" s="178">
        <v>95631.467449999996</v>
      </c>
      <c r="I12" s="179">
        <v>0.81414180896244837</v>
      </c>
      <c r="J12" s="178">
        <v>376764.64345000003</v>
      </c>
      <c r="K12" s="179">
        <v>0.81660660994555034</v>
      </c>
      <c r="L12" s="178">
        <v>26063463.476970002</v>
      </c>
      <c r="M12" s="179">
        <v>0.85338251925415098</v>
      </c>
      <c r="N12" s="178">
        <v>9027315.4591100011</v>
      </c>
      <c r="O12" s="179">
        <v>0.87571976494104908</v>
      </c>
      <c r="P12" s="178">
        <v>10217831.32667</v>
      </c>
      <c r="Q12" s="179">
        <v>0.8277314905648534</v>
      </c>
      <c r="R12" s="178">
        <v>20585960.863000002</v>
      </c>
      <c r="S12" s="179">
        <v>0.89590309000168089</v>
      </c>
      <c r="T12" s="178">
        <v>65894571.125750005</v>
      </c>
      <c r="U12" s="179">
        <v>0.86507511473409771</v>
      </c>
      <c r="V12" s="178">
        <v>1089893.2233</v>
      </c>
      <c r="W12" s="179">
        <v>1.0239630660292933</v>
      </c>
      <c r="X12" s="178">
        <v>280504.91706000001</v>
      </c>
      <c r="Y12" s="179">
        <v>0.98629353303379153</v>
      </c>
      <c r="Z12" s="178">
        <v>395860.14354000002</v>
      </c>
      <c r="AA12" s="179">
        <v>0.99685080575857832</v>
      </c>
      <c r="AB12" s="178">
        <v>942026.39436000003</v>
      </c>
      <c r="AC12" s="179">
        <v>1.026862318219421</v>
      </c>
      <c r="AD12" s="178">
        <v>2708284.6782600004</v>
      </c>
      <c r="AE12" s="179">
        <v>1.0168965376603141</v>
      </c>
      <c r="AF12" s="178">
        <v>68979620.447460011</v>
      </c>
      <c r="AG12" s="179">
        <v>0.86989222689444501</v>
      </c>
    </row>
    <row r="13" spans="1:33" ht="19.5">
      <c r="A13" s="200" t="s">
        <v>475</v>
      </c>
      <c r="B13" s="178">
        <v>78470.174140000003</v>
      </c>
      <c r="C13" s="179">
        <v>0.35708576457090518</v>
      </c>
      <c r="D13" s="178">
        <v>20760.242460000001</v>
      </c>
      <c r="E13" s="179">
        <v>0.32892405785807943</v>
      </c>
      <c r="F13" s="178">
        <v>14120.79147</v>
      </c>
      <c r="G13" s="179">
        <v>0.23130541746693584</v>
      </c>
      <c r="H13" s="178">
        <v>19311.032670000001</v>
      </c>
      <c r="I13" s="179">
        <v>0.16440110656156975</v>
      </c>
      <c r="J13" s="178">
        <v>132662.24073999998</v>
      </c>
      <c r="K13" s="179">
        <v>0.28753457778436314</v>
      </c>
      <c r="L13" s="178">
        <v>3197674.3983700001</v>
      </c>
      <c r="M13" s="179">
        <v>0.10469980078613605</v>
      </c>
      <c r="N13" s="178">
        <v>1541929.6489800001</v>
      </c>
      <c r="O13" s="179">
        <v>0.14957916070139476</v>
      </c>
      <c r="P13" s="178">
        <v>1742780.40222</v>
      </c>
      <c r="Q13" s="179">
        <v>0.14118007764441196</v>
      </c>
      <c r="R13" s="178">
        <v>2430341.9505700003</v>
      </c>
      <c r="S13" s="179">
        <v>0.10576872645229879</v>
      </c>
      <c r="T13" s="178">
        <v>8912726.4001400005</v>
      </c>
      <c r="U13" s="179">
        <v>0.11700778503408125</v>
      </c>
      <c r="V13" s="178">
        <v>0</v>
      </c>
      <c r="W13" s="179">
        <v>0</v>
      </c>
      <c r="X13" s="178">
        <v>0</v>
      </c>
      <c r="Y13" s="179">
        <v>0</v>
      </c>
      <c r="Z13" s="178">
        <v>0</v>
      </c>
      <c r="AA13" s="179">
        <v>0</v>
      </c>
      <c r="AB13" s="178">
        <v>0</v>
      </c>
      <c r="AC13" s="179">
        <v>0</v>
      </c>
      <c r="AD13" s="178">
        <v>0</v>
      </c>
      <c r="AE13" s="179">
        <v>0</v>
      </c>
      <c r="AF13" s="178">
        <v>9045388.6408799998</v>
      </c>
      <c r="AG13" s="179">
        <v>0.11407011544712783</v>
      </c>
    </row>
    <row r="14" spans="1:33" ht="19.5">
      <c r="A14" s="200" t="s">
        <v>563</v>
      </c>
      <c r="B14" s="178">
        <v>104012.37871999999</v>
      </c>
      <c r="C14" s="179">
        <v>0.47331792221851371</v>
      </c>
      <c r="D14" s="178">
        <v>25724.078120000002</v>
      </c>
      <c r="E14" s="179">
        <v>0.40757077747003517</v>
      </c>
      <c r="F14" s="178">
        <v>25800.69742</v>
      </c>
      <c r="G14" s="179">
        <v>0.42262794549087651</v>
      </c>
      <c r="H14" s="178">
        <v>66398.686289999998</v>
      </c>
      <c r="I14" s="179">
        <v>0.56527362813013815</v>
      </c>
      <c r="J14" s="178">
        <v>221935.84055000002</v>
      </c>
      <c r="K14" s="179">
        <v>0.48102781810258449</v>
      </c>
      <c r="L14" s="178">
        <v>21367107.433320001</v>
      </c>
      <c r="M14" s="179">
        <v>0.69961215963230616</v>
      </c>
      <c r="N14" s="178">
        <v>7173304.5581499999</v>
      </c>
      <c r="O14" s="179">
        <v>0.69586629712539083</v>
      </c>
      <c r="P14" s="178">
        <v>8019044.4965900006</v>
      </c>
      <c r="Q14" s="179">
        <v>0.64961100275194406</v>
      </c>
      <c r="R14" s="178">
        <v>17202212.140270002</v>
      </c>
      <c r="S14" s="179">
        <v>0.74864200480591003</v>
      </c>
      <c r="T14" s="178">
        <v>53761668.628330007</v>
      </c>
      <c r="U14" s="179">
        <v>0.70579231129975395</v>
      </c>
      <c r="V14" s="178">
        <v>988297.61658000003</v>
      </c>
      <c r="W14" s="179">
        <v>0.92851321210953697</v>
      </c>
      <c r="X14" s="178">
        <v>256550.57259999998</v>
      </c>
      <c r="Y14" s="179">
        <v>0.90206679192497796</v>
      </c>
      <c r="Z14" s="178">
        <v>349799.04213999998</v>
      </c>
      <c r="AA14" s="179">
        <v>0.88086022980892353</v>
      </c>
      <c r="AB14" s="178">
        <v>854472.14668000001</v>
      </c>
      <c r="AC14" s="179">
        <v>0.93142321133141992</v>
      </c>
      <c r="AD14" s="178">
        <v>2449119.378</v>
      </c>
      <c r="AE14" s="179">
        <v>0.91958612615460433</v>
      </c>
      <c r="AF14" s="178">
        <v>56432723.846880004</v>
      </c>
      <c r="AG14" s="179">
        <v>0.71166509033305836</v>
      </c>
    </row>
    <row r="15" spans="1:33" ht="19.5">
      <c r="A15" s="200" t="s">
        <v>564</v>
      </c>
      <c r="B15" s="178">
        <v>0</v>
      </c>
      <c r="C15" s="179">
        <v>0</v>
      </c>
      <c r="D15" s="178">
        <v>0</v>
      </c>
      <c r="E15" s="179">
        <v>0</v>
      </c>
      <c r="F15" s="178">
        <v>0</v>
      </c>
      <c r="G15" s="179">
        <v>0</v>
      </c>
      <c r="H15" s="178">
        <v>0</v>
      </c>
      <c r="I15" s="179">
        <v>0</v>
      </c>
      <c r="J15" s="178">
        <v>0</v>
      </c>
      <c r="K15" s="179">
        <v>0</v>
      </c>
      <c r="L15" s="178">
        <v>0</v>
      </c>
      <c r="M15" s="179">
        <v>0</v>
      </c>
      <c r="N15" s="178">
        <v>0</v>
      </c>
      <c r="O15" s="179">
        <v>0</v>
      </c>
      <c r="P15" s="178">
        <v>0</v>
      </c>
      <c r="Q15" s="179">
        <v>0</v>
      </c>
      <c r="R15" s="178">
        <v>0</v>
      </c>
      <c r="S15" s="179">
        <v>0</v>
      </c>
      <c r="T15" s="178">
        <v>0</v>
      </c>
      <c r="U15" s="179">
        <v>0</v>
      </c>
      <c r="V15" s="178">
        <v>0</v>
      </c>
      <c r="W15" s="179">
        <v>0</v>
      </c>
      <c r="X15" s="178">
        <v>0</v>
      </c>
      <c r="Y15" s="179">
        <v>0</v>
      </c>
      <c r="Z15" s="178">
        <v>0</v>
      </c>
      <c r="AA15" s="179">
        <v>0</v>
      </c>
      <c r="AB15" s="178">
        <v>0</v>
      </c>
      <c r="AC15" s="179">
        <v>0</v>
      </c>
      <c r="AD15" s="178">
        <v>0</v>
      </c>
      <c r="AE15" s="179">
        <v>0</v>
      </c>
      <c r="AF15" s="178">
        <v>0</v>
      </c>
      <c r="AG15" s="179">
        <v>0</v>
      </c>
    </row>
    <row r="16" spans="1:33" ht="19.5">
      <c r="A16" s="200" t="s">
        <v>565</v>
      </c>
      <c r="B16" s="178">
        <v>3703.99325</v>
      </c>
      <c r="C16" s="179">
        <v>1.6855362895996269E-2</v>
      </c>
      <c r="D16" s="178">
        <v>3332.7903099999999</v>
      </c>
      <c r="E16" s="179">
        <v>5.2804533225826615E-2</v>
      </c>
      <c r="F16" s="178">
        <v>4207.1211600000006</v>
      </c>
      <c r="G16" s="179">
        <v>6.8914686426410299E-2</v>
      </c>
      <c r="H16" s="178">
        <v>9420.7284</v>
      </c>
      <c r="I16" s="179">
        <v>8.0201727170295681E-2</v>
      </c>
      <c r="J16" s="178">
        <v>20664.633119999999</v>
      </c>
      <c r="K16" s="179">
        <v>4.4788905464615836E-2</v>
      </c>
      <c r="L16" s="178">
        <v>155940.70291999998</v>
      </c>
      <c r="M16" s="179">
        <v>5.1058858708368238E-3</v>
      </c>
      <c r="N16" s="178">
        <v>245090.28418000002</v>
      </c>
      <c r="O16" s="179">
        <v>2.377566254592867E-2</v>
      </c>
      <c r="P16" s="178">
        <v>276526.04489999998</v>
      </c>
      <c r="Q16" s="179">
        <v>2.2400968268838684E-2</v>
      </c>
      <c r="R16" s="178">
        <v>649128.40977999999</v>
      </c>
      <c r="S16" s="179">
        <v>2.825013376835056E-2</v>
      </c>
      <c r="T16" s="178">
        <v>1326685.44178</v>
      </c>
      <c r="U16" s="179">
        <v>1.7416951672296475E-2</v>
      </c>
      <c r="V16" s="178">
        <v>11985.486720000001</v>
      </c>
      <c r="W16" s="179">
        <v>1.1260456957889022E-2</v>
      </c>
      <c r="X16" s="178">
        <v>23954.34446</v>
      </c>
      <c r="Y16" s="179">
        <v>8.4226741108813535E-2</v>
      </c>
      <c r="Z16" s="178">
        <v>28912.486379999998</v>
      </c>
      <c r="AA16" s="179">
        <v>7.280711588352827E-2</v>
      </c>
      <c r="AB16" s="178">
        <v>87554.24768</v>
      </c>
      <c r="AC16" s="179">
        <v>9.5439106888000932E-2</v>
      </c>
      <c r="AD16" s="178">
        <v>152406.56524</v>
      </c>
      <c r="AE16" s="179">
        <v>5.7225043494625677E-2</v>
      </c>
      <c r="AF16" s="178">
        <v>1499756.6401399998</v>
      </c>
      <c r="AG16" s="179">
        <v>1.8913218643828521E-2</v>
      </c>
    </row>
    <row r="17" spans="1:33" ht="19.5">
      <c r="A17" s="538" t="s">
        <v>671</v>
      </c>
      <c r="B17" s="178">
        <v>0</v>
      </c>
      <c r="C17" s="179">
        <v>0</v>
      </c>
      <c r="D17" s="178">
        <v>0</v>
      </c>
      <c r="E17" s="179">
        <v>0</v>
      </c>
      <c r="F17" s="178">
        <v>0</v>
      </c>
      <c r="G17" s="179">
        <v>0</v>
      </c>
      <c r="H17" s="178">
        <v>0</v>
      </c>
      <c r="I17" s="179">
        <v>0</v>
      </c>
      <c r="J17" s="178">
        <v>0</v>
      </c>
      <c r="K17" s="179">
        <v>0</v>
      </c>
      <c r="L17" s="178">
        <v>41606.899869999994</v>
      </c>
      <c r="M17" s="179">
        <v>1.3623132267432483E-3</v>
      </c>
      <c r="N17" s="178">
        <v>46938.19526</v>
      </c>
      <c r="O17" s="179">
        <v>4.5533697704518636E-3</v>
      </c>
      <c r="P17" s="178">
        <v>70484.397370000006</v>
      </c>
      <c r="Q17" s="179">
        <v>5.7098373844119126E-3</v>
      </c>
      <c r="R17" s="178">
        <v>40833.052069999998</v>
      </c>
      <c r="S17" s="179">
        <v>1.7770585384461553E-3</v>
      </c>
      <c r="T17" s="178">
        <v>199862.54457</v>
      </c>
      <c r="U17" s="179">
        <v>2.6238294099371999E-3</v>
      </c>
      <c r="V17" s="178">
        <v>0</v>
      </c>
      <c r="W17" s="179">
        <v>0</v>
      </c>
      <c r="X17" s="178">
        <v>0</v>
      </c>
      <c r="Y17" s="179">
        <v>0</v>
      </c>
      <c r="Z17" s="178">
        <v>0</v>
      </c>
      <c r="AA17" s="179">
        <v>0</v>
      </c>
      <c r="AB17" s="178">
        <v>0</v>
      </c>
      <c r="AC17" s="179">
        <v>0</v>
      </c>
      <c r="AD17" s="178">
        <v>0</v>
      </c>
      <c r="AE17" s="179">
        <v>0</v>
      </c>
      <c r="AF17" s="178">
        <v>199862.54457</v>
      </c>
      <c r="AG17" s="179">
        <v>2.5204382517762824E-3</v>
      </c>
    </row>
    <row r="18" spans="1:33" ht="19.5">
      <c r="A18" s="538" t="s">
        <v>672</v>
      </c>
      <c r="B18" s="178">
        <v>0</v>
      </c>
      <c r="C18" s="179">
        <v>0</v>
      </c>
      <c r="D18" s="178">
        <v>0</v>
      </c>
      <c r="E18" s="179">
        <v>0</v>
      </c>
      <c r="F18" s="178">
        <v>1000.90895</v>
      </c>
      <c r="G18" s="179">
        <v>1.6395374368214671E-2</v>
      </c>
      <c r="H18" s="178">
        <v>501.02009000000004</v>
      </c>
      <c r="I18" s="179">
        <v>4.2653471004446943E-3</v>
      </c>
      <c r="J18" s="178">
        <v>1501.92904</v>
      </c>
      <c r="K18" s="179">
        <v>3.2553085939868464E-3</v>
      </c>
      <c r="L18" s="178">
        <v>770242.03152999992</v>
      </c>
      <c r="M18" s="179">
        <v>2.5219636902183581E-2</v>
      </c>
      <c r="N18" s="178">
        <v>20052.772539999998</v>
      </c>
      <c r="O18" s="179">
        <v>1.945274797882871E-3</v>
      </c>
      <c r="P18" s="178">
        <v>108995.98559</v>
      </c>
      <c r="Q18" s="179">
        <v>8.8296045152468344E-3</v>
      </c>
      <c r="R18" s="178">
        <v>263445.31031000003</v>
      </c>
      <c r="S18" s="179">
        <v>1.1465166436675387E-2</v>
      </c>
      <c r="T18" s="178">
        <v>1162736.0999700001</v>
      </c>
      <c r="U18" s="179">
        <v>1.5264596884127252E-2</v>
      </c>
      <c r="V18" s="178">
        <v>0</v>
      </c>
      <c r="W18" s="179">
        <v>0</v>
      </c>
      <c r="X18" s="178">
        <v>0</v>
      </c>
      <c r="Y18" s="179">
        <v>0</v>
      </c>
      <c r="Z18" s="178">
        <v>17148.615020000001</v>
      </c>
      <c r="AA18" s="179">
        <v>4.3183460066126403E-2</v>
      </c>
      <c r="AB18" s="178">
        <v>0</v>
      </c>
      <c r="AC18" s="179">
        <v>0</v>
      </c>
      <c r="AD18" s="178">
        <v>17148.615020000001</v>
      </c>
      <c r="AE18" s="179">
        <v>6.4388974244433354E-3</v>
      </c>
      <c r="AF18" s="178">
        <v>1181386.6440300001</v>
      </c>
      <c r="AG18" s="179">
        <v>1.4898299699711575E-2</v>
      </c>
    </row>
    <row r="19" spans="1:33" ht="19.5">
      <c r="A19" s="175" t="s">
        <v>682</v>
      </c>
      <c r="B19" s="178">
        <v>0</v>
      </c>
      <c r="C19" s="179">
        <v>0</v>
      </c>
      <c r="D19" s="178">
        <v>0</v>
      </c>
      <c r="E19" s="179">
        <v>0</v>
      </c>
      <c r="F19" s="178">
        <v>0</v>
      </c>
      <c r="G19" s="179">
        <v>0</v>
      </c>
      <c r="H19" s="178">
        <v>0</v>
      </c>
      <c r="I19" s="179">
        <v>0</v>
      </c>
      <c r="J19" s="178">
        <v>0</v>
      </c>
      <c r="K19" s="179">
        <v>0</v>
      </c>
      <c r="L19" s="178">
        <v>0</v>
      </c>
      <c r="M19" s="179">
        <v>0</v>
      </c>
      <c r="N19" s="178">
        <v>0</v>
      </c>
      <c r="O19" s="179">
        <v>0</v>
      </c>
      <c r="P19" s="178">
        <v>0</v>
      </c>
      <c r="Q19" s="179">
        <v>0</v>
      </c>
      <c r="R19" s="178">
        <v>0</v>
      </c>
      <c r="S19" s="179">
        <v>0</v>
      </c>
      <c r="T19" s="178">
        <v>0</v>
      </c>
      <c r="U19" s="179">
        <v>0</v>
      </c>
      <c r="V19" s="178">
        <v>89610.12</v>
      </c>
      <c r="W19" s="179">
        <v>8.4189396961867405E-2</v>
      </c>
      <c r="X19" s="178">
        <v>0</v>
      </c>
      <c r="Y19" s="179">
        <v>0</v>
      </c>
      <c r="Z19" s="178">
        <v>0</v>
      </c>
      <c r="AA19" s="179">
        <v>0</v>
      </c>
      <c r="AB19" s="178">
        <v>0</v>
      </c>
      <c r="AC19" s="179">
        <v>0</v>
      </c>
      <c r="AD19" s="178">
        <v>89610.12</v>
      </c>
      <c r="AE19" s="179">
        <v>3.3646470586640893E-2</v>
      </c>
      <c r="AF19" s="178">
        <v>89610.12</v>
      </c>
      <c r="AG19" s="179">
        <v>1.130060535755656E-3</v>
      </c>
    </row>
    <row r="20" spans="1:33" ht="17.25" customHeight="1">
      <c r="A20" s="199" t="s">
        <v>598</v>
      </c>
      <c r="B20" s="178">
        <v>0</v>
      </c>
      <c r="C20" s="179">
        <v>0</v>
      </c>
      <c r="D20" s="178">
        <v>0</v>
      </c>
      <c r="E20" s="179">
        <v>0</v>
      </c>
      <c r="F20" s="178">
        <v>0</v>
      </c>
      <c r="G20" s="179">
        <v>0</v>
      </c>
      <c r="H20" s="178">
        <v>0</v>
      </c>
      <c r="I20" s="179">
        <v>0</v>
      </c>
      <c r="J20" s="178">
        <v>0</v>
      </c>
      <c r="K20" s="179">
        <v>0</v>
      </c>
      <c r="L20" s="178">
        <v>530892.01095999999</v>
      </c>
      <c r="M20" s="179">
        <v>1.7382722835945084E-2</v>
      </c>
      <c r="N20" s="178">
        <v>0</v>
      </c>
      <c r="O20" s="179">
        <v>0</v>
      </c>
      <c r="P20" s="178">
        <v>0</v>
      </c>
      <c r="Q20" s="179">
        <v>0</v>
      </c>
      <c r="R20" s="178">
        <v>0</v>
      </c>
      <c r="S20" s="179">
        <v>0</v>
      </c>
      <c r="T20" s="178">
        <v>530892.01095999999</v>
      </c>
      <c r="U20" s="179">
        <v>6.9696404339016881E-3</v>
      </c>
      <c r="V20" s="178">
        <v>0</v>
      </c>
      <c r="W20" s="179">
        <v>0</v>
      </c>
      <c r="X20" s="178">
        <v>0</v>
      </c>
      <c r="Y20" s="179">
        <v>0</v>
      </c>
      <c r="Z20" s="178">
        <v>0</v>
      </c>
      <c r="AA20" s="179">
        <v>0</v>
      </c>
      <c r="AB20" s="178">
        <v>0</v>
      </c>
      <c r="AC20" s="179">
        <v>0</v>
      </c>
      <c r="AD20" s="178">
        <v>0</v>
      </c>
      <c r="AE20" s="179">
        <v>0</v>
      </c>
      <c r="AF20" s="178">
        <v>530892.01095999999</v>
      </c>
      <c r="AG20" s="179">
        <v>6.6950039831868901E-3</v>
      </c>
    </row>
    <row r="21" spans="1:33" ht="19.5">
      <c r="A21" s="200" t="s">
        <v>741</v>
      </c>
      <c r="B21" s="178">
        <v>29310.939859999999</v>
      </c>
      <c r="C21" s="179">
        <v>0.13338213512214744</v>
      </c>
      <c r="D21" s="178">
        <v>13535.037279999999</v>
      </c>
      <c r="E21" s="179">
        <v>0.21444833286393042</v>
      </c>
      <c r="F21" s="178">
        <v>10823.523220000001</v>
      </c>
      <c r="G21" s="179">
        <v>0.17729456328166948</v>
      </c>
      <c r="H21" s="178">
        <v>13834.866779999998</v>
      </c>
      <c r="I21" s="179">
        <v>0.11778072393286988</v>
      </c>
      <c r="J21" s="178">
        <v>67504.367140000002</v>
      </c>
      <c r="K21" s="179">
        <v>0.14631020549578377</v>
      </c>
      <c r="L21" s="178">
        <v>3150991.0833100001</v>
      </c>
      <c r="M21" s="179">
        <v>0.10317127311949498</v>
      </c>
      <c r="N21" s="178">
        <v>1236403.7526400001</v>
      </c>
      <c r="O21" s="179">
        <v>0.11994077403614729</v>
      </c>
      <c r="P21" s="178">
        <v>1851720.7162500001</v>
      </c>
      <c r="Q21" s="179">
        <v>0.15000517228844759</v>
      </c>
      <c r="R21" s="178">
        <v>1435613.7860099999</v>
      </c>
      <c r="S21" s="179">
        <v>6.2478056550037409E-2</v>
      </c>
      <c r="T21" s="178">
        <v>7674729.3382100007</v>
      </c>
      <c r="U21" s="179">
        <v>0.10075514946648946</v>
      </c>
      <c r="V21" s="178">
        <v>0</v>
      </c>
      <c r="W21" s="179">
        <v>0</v>
      </c>
      <c r="X21" s="178">
        <v>0</v>
      </c>
      <c r="Y21" s="179">
        <v>0</v>
      </c>
      <c r="Z21" s="178">
        <v>0</v>
      </c>
      <c r="AA21" s="179">
        <v>0</v>
      </c>
      <c r="AB21" s="178">
        <v>0</v>
      </c>
      <c r="AC21" s="179">
        <v>0</v>
      </c>
      <c r="AD21" s="178">
        <v>0</v>
      </c>
      <c r="AE21" s="179">
        <v>0</v>
      </c>
      <c r="AF21" s="178">
        <v>7742233.7053500004</v>
      </c>
      <c r="AG21" s="179">
        <v>9.7636213064030267E-2</v>
      </c>
    </row>
    <row r="22" spans="1:33" ht="19.5">
      <c r="A22" s="200" t="s">
        <v>742</v>
      </c>
      <c r="B22" s="178">
        <v>29310.939859999999</v>
      </c>
      <c r="C22" s="179">
        <v>0.13338213512214744</v>
      </c>
      <c r="D22" s="178">
        <v>8196.6118499999993</v>
      </c>
      <c r="E22" s="179">
        <v>0.12986663501566925</v>
      </c>
      <c r="F22" s="178">
        <v>5902.2030500000001</v>
      </c>
      <c r="G22" s="179">
        <v>9.6680950452055062E-2</v>
      </c>
      <c r="H22" s="178">
        <v>11843.857810000001</v>
      </c>
      <c r="I22" s="179">
        <v>0.10083061652869597</v>
      </c>
      <c r="J22" s="178">
        <v>55253.612569999998</v>
      </c>
      <c r="K22" s="179">
        <v>0.11975769497601607</v>
      </c>
      <c r="L22" s="178">
        <v>3150991.0833100001</v>
      </c>
      <c r="M22" s="179">
        <v>0.10317127311949498</v>
      </c>
      <c r="N22" s="178">
        <v>615264.71838999994</v>
      </c>
      <c r="O22" s="179">
        <v>5.9685459869609075E-2</v>
      </c>
      <c r="P22" s="178">
        <v>1395872.64487</v>
      </c>
      <c r="Q22" s="179">
        <v>0.1130775903455335</v>
      </c>
      <c r="R22" s="178">
        <v>838110.59825000004</v>
      </c>
      <c r="S22" s="179">
        <v>3.6474657643253111E-2</v>
      </c>
      <c r="T22" s="178">
        <v>6000239.0448199995</v>
      </c>
      <c r="U22" s="179">
        <v>7.8772156665593521E-2</v>
      </c>
      <c r="V22" s="178">
        <v>0</v>
      </c>
      <c r="W22" s="179">
        <v>0</v>
      </c>
      <c r="X22" s="178">
        <v>0</v>
      </c>
      <c r="Y22" s="179">
        <v>0</v>
      </c>
      <c r="Z22" s="178">
        <v>0</v>
      </c>
      <c r="AA22" s="179">
        <v>0</v>
      </c>
      <c r="AB22" s="178">
        <v>0</v>
      </c>
      <c r="AC22" s="179">
        <v>0</v>
      </c>
      <c r="AD22" s="178">
        <v>0</v>
      </c>
      <c r="AE22" s="179">
        <v>0</v>
      </c>
      <c r="AF22" s="178">
        <v>6055492.6573899994</v>
      </c>
      <c r="AG22" s="179">
        <v>7.6364960527612102E-2</v>
      </c>
    </row>
    <row r="23" spans="1:33" ht="19.5">
      <c r="A23" s="200" t="s">
        <v>743</v>
      </c>
      <c r="B23" s="178">
        <v>0</v>
      </c>
      <c r="C23" s="179">
        <v>0</v>
      </c>
      <c r="D23" s="178">
        <v>0</v>
      </c>
      <c r="E23" s="179">
        <v>0</v>
      </c>
      <c r="F23" s="178">
        <v>0</v>
      </c>
      <c r="G23" s="179">
        <v>0</v>
      </c>
      <c r="H23" s="178">
        <v>0</v>
      </c>
      <c r="I23" s="179">
        <v>0</v>
      </c>
      <c r="J23" s="178">
        <v>0</v>
      </c>
      <c r="K23" s="179">
        <v>0</v>
      </c>
      <c r="L23" s="178">
        <v>0</v>
      </c>
      <c r="M23" s="179">
        <v>0</v>
      </c>
      <c r="N23" s="178">
        <v>0</v>
      </c>
      <c r="O23" s="179">
        <v>0</v>
      </c>
      <c r="P23" s="178">
        <v>0</v>
      </c>
      <c r="Q23" s="179">
        <v>0</v>
      </c>
      <c r="R23" s="178">
        <v>0</v>
      </c>
      <c r="S23" s="179">
        <v>0</v>
      </c>
      <c r="T23" s="178">
        <v>0</v>
      </c>
      <c r="U23" s="179">
        <v>0</v>
      </c>
      <c r="V23" s="178">
        <v>0</v>
      </c>
      <c r="W23" s="179">
        <v>0</v>
      </c>
      <c r="X23" s="178">
        <v>0</v>
      </c>
      <c r="Y23" s="179">
        <v>0</v>
      </c>
      <c r="Z23" s="178">
        <v>0</v>
      </c>
      <c r="AA23" s="179">
        <v>0</v>
      </c>
      <c r="AB23" s="178">
        <v>0</v>
      </c>
      <c r="AC23" s="179">
        <v>0</v>
      </c>
      <c r="AD23" s="178">
        <v>0</v>
      </c>
      <c r="AE23" s="179">
        <v>0</v>
      </c>
      <c r="AF23" s="178">
        <v>0</v>
      </c>
      <c r="AG23" s="179">
        <v>0</v>
      </c>
    </row>
    <row r="24" spans="1:33" ht="19.5">
      <c r="A24" s="200" t="s">
        <v>564</v>
      </c>
      <c r="B24" s="178">
        <v>0</v>
      </c>
      <c r="C24" s="179">
        <v>0</v>
      </c>
      <c r="D24" s="178">
        <v>0</v>
      </c>
      <c r="E24" s="179">
        <v>0</v>
      </c>
      <c r="F24" s="178">
        <v>0</v>
      </c>
      <c r="G24" s="179">
        <v>0</v>
      </c>
      <c r="H24" s="178">
        <v>0</v>
      </c>
      <c r="I24" s="179">
        <v>0</v>
      </c>
      <c r="J24" s="178">
        <v>0</v>
      </c>
      <c r="K24" s="179">
        <v>0</v>
      </c>
      <c r="L24" s="178">
        <v>0</v>
      </c>
      <c r="M24" s="179">
        <v>0</v>
      </c>
      <c r="N24" s="178">
        <v>0</v>
      </c>
      <c r="O24" s="179">
        <v>0</v>
      </c>
      <c r="P24" s="178">
        <v>0</v>
      </c>
      <c r="Q24" s="179">
        <v>0</v>
      </c>
      <c r="R24" s="178">
        <v>0</v>
      </c>
      <c r="S24" s="179">
        <v>0</v>
      </c>
      <c r="T24" s="178">
        <v>0</v>
      </c>
      <c r="U24" s="179">
        <v>0</v>
      </c>
      <c r="V24" s="178">
        <v>0</v>
      </c>
      <c r="W24" s="179">
        <v>0</v>
      </c>
      <c r="X24" s="178">
        <v>0</v>
      </c>
      <c r="Y24" s="179">
        <v>0</v>
      </c>
      <c r="Z24" s="178">
        <v>0</v>
      </c>
      <c r="AA24" s="179">
        <v>0</v>
      </c>
      <c r="AB24" s="178">
        <v>0</v>
      </c>
      <c r="AC24" s="179">
        <v>0</v>
      </c>
      <c r="AD24" s="178">
        <v>0</v>
      </c>
      <c r="AE24" s="179">
        <v>0</v>
      </c>
      <c r="AF24" s="178">
        <v>0</v>
      </c>
      <c r="AG24" s="179">
        <v>0</v>
      </c>
    </row>
    <row r="25" spans="1:33" ht="19.5">
      <c r="A25" s="200" t="s">
        <v>744</v>
      </c>
      <c r="B25" s="178">
        <v>0</v>
      </c>
      <c r="C25" s="179">
        <v>0</v>
      </c>
      <c r="D25" s="178">
        <v>0</v>
      </c>
      <c r="E25" s="179">
        <v>0</v>
      </c>
      <c r="F25" s="178">
        <v>0</v>
      </c>
      <c r="G25" s="179">
        <v>0</v>
      </c>
      <c r="H25" s="178">
        <v>0</v>
      </c>
      <c r="I25" s="179">
        <v>0</v>
      </c>
      <c r="J25" s="178">
        <v>0</v>
      </c>
      <c r="K25" s="179">
        <v>0</v>
      </c>
      <c r="L25" s="178">
        <v>0</v>
      </c>
      <c r="M25" s="179">
        <v>0</v>
      </c>
      <c r="N25" s="178">
        <v>0</v>
      </c>
      <c r="O25" s="179">
        <v>0</v>
      </c>
      <c r="P25" s="178">
        <v>0</v>
      </c>
      <c r="Q25" s="179">
        <v>0</v>
      </c>
      <c r="R25" s="178">
        <v>0</v>
      </c>
      <c r="S25" s="179">
        <v>0</v>
      </c>
      <c r="T25" s="178">
        <v>0</v>
      </c>
      <c r="U25" s="179">
        <v>0</v>
      </c>
      <c r="V25" s="178">
        <v>0</v>
      </c>
      <c r="W25" s="179">
        <v>0</v>
      </c>
      <c r="X25" s="178">
        <v>0</v>
      </c>
      <c r="Y25" s="179">
        <v>0</v>
      </c>
      <c r="Z25" s="178">
        <v>0</v>
      </c>
      <c r="AA25" s="179">
        <v>0</v>
      </c>
      <c r="AB25" s="178">
        <v>0</v>
      </c>
      <c r="AC25" s="179">
        <v>0</v>
      </c>
      <c r="AD25" s="178">
        <v>0</v>
      </c>
      <c r="AE25" s="179">
        <v>0</v>
      </c>
      <c r="AF25" s="178">
        <v>0</v>
      </c>
      <c r="AG25" s="179">
        <v>0</v>
      </c>
    </row>
    <row r="26" spans="1:33" ht="19.5">
      <c r="A26" s="538" t="s">
        <v>671</v>
      </c>
      <c r="B26" s="178">
        <v>0</v>
      </c>
      <c r="C26" s="179">
        <v>0</v>
      </c>
      <c r="D26" s="178">
        <v>0</v>
      </c>
      <c r="E26" s="179">
        <v>0</v>
      </c>
      <c r="F26" s="178">
        <v>374.30975000000001</v>
      </c>
      <c r="G26" s="179">
        <v>6.1313753672827508E-3</v>
      </c>
      <c r="H26" s="178">
        <v>0</v>
      </c>
      <c r="I26" s="179">
        <v>0</v>
      </c>
      <c r="J26" s="178">
        <v>374.30975000000001</v>
      </c>
      <c r="K26" s="179">
        <v>8.1128582878194294E-4</v>
      </c>
      <c r="L26" s="178">
        <v>0</v>
      </c>
      <c r="M26" s="179">
        <v>0</v>
      </c>
      <c r="N26" s="178">
        <v>0</v>
      </c>
      <c r="O26" s="179">
        <v>0</v>
      </c>
      <c r="P26" s="178">
        <v>18341.20133</v>
      </c>
      <c r="Q26" s="179">
        <v>1.4857937492082935E-3</v>
      </c>
      <c r="R26" s="178">
        <v>0</v>
      </c>
      <c r="S26" s="179">
        <v>0</v>
      </c>
      <c r="T26" s="178">
        <v>18341.20133</v>
      </c>
      <c r="U26" s="179">
        <v>2.4078640430987924E-4</v>
      </c>
      <c r="V26" s="178">
        <v>0</v>
      </c>
      <c r="W26" s="179">
        <v>0</v>
      </c>
      <c r="X26" s="178">
        <v>0</v>
      </c>
      <c r="Y26" s="179">
        <v>0</v>
      </c>
      <c r="Z26" s="178">
        <v>0</v>
      </c>
      <c r="AA26" s="179">
        <v>0</v>
      </c>
      <c r="AB26" s="178">
        <v>0</v>
      </c>
      <c r="AC26" s="179">
        <v>0</v>
      </c>
      <c r="AD26" s="178">
        <v>0</v>
      </c>
      <c r="AE26" s="179">
        <v>0</v>
      </c>
      <c r="AF26" s="178">
        <v>18715.51108</v>
      </c>
      <c r="AG26" s="179">
        <v>2.3601866037012019E-4</v>
      </c>
    </row>
    <row r="27" spans="1:33" ht="39">
      <c r="A27" s="538" t="s">
        <v>689</v>
      </c>
      <c r="B27" s="178">
        <v>0</v>
      </c>
      <c r="C27" s="179">
        <v>0</v>
      </c>
      <c r="D27" s="178">
        <v>5338.4254299999993</v>
      </c>
      <c r="E27" s="179">
        <v>8.4581697848261181E-2</v>
      </c>
      <c r="F27" s="178">
        <v>4547.0104199999996</v>
      </c>
      <c r="G27" s="179">
        <v>7.4482237462331652E-2</v>
      </c>
      <c r="H27" s="178">
        <v>1991.0089699999999</v>
      </c>
      <c r="I27" s="179">
        <v>1.6950107404173905E-2</v>
      </c>
      <c r="J27" s="178">
        <v>11876.444819999997</v>
      </c>
      <c r="K27" s="179">
        <v>2.5741224690985776E-2</v>
      </c>
      <c r="L27" s="178">
        <v>0</v>
      </c>
      <c r="M27" s="179">
        <v>0</v>
      </c>
      <c r="N27" s="178">
        <v>621139.03425000003</v>
      </c>
      <c r="O27" s="179">
        <v>6.0255314166538211E-2</v>
      </c>
      <c r="P27" s="178">
        <v>437506.87005000003</v>
      </c>
      <c r="Q27" s="179">
        <v>3.5441788193705803E-2</v>
      </c>
      <c r="R27" s="178">
        <v>597503.18776</v>
      </c>
      <c r="S27" s="179">
        <v>2.6003398906784297E-2</v>
      </c>
      <c r="T27" s="178">
        <v>1656149.0920600002</v>
      </c>
      <c r="U27" s="179">
        <v>2.1742206396586052E-2</v>
      </c>
      <c r="V27" s="178">
        <v>0</v>
      </c>
      <c r="W27" s="179">
        <v>0</v>
      </c>
      <c r="X27" s="178">
        <v>0</v>
      </c>
      <c r="Y27" s="179">
        <v>0</v>
      </c>
      <c r="Z27" s="178">
        <v>0</v>
      </c>
      <c r="AA27" s="179">
        <v>0</v>
      </c>
      <c r="AB27" s="178">
        <v>0</v>
      </c>
      <c r="AC27" s="179">
        <v>0</v>
      </c>
      <c r="AD27" s="178">
        <v>0</v>
      </c>
      <c r="AE27" s="179">
        <v>0</v>
      </c>
      <c r="AF27" s="178">
        <v>1668025.5368800003</v>
      </c>
      <c r="AG27" s="179">
        <v>2.1035233876048023E-2</v>
      </c>
    </row>
    <row r="28" spans="1:33" ht="19.5" customHeight="1">
      <c r="A28" s="175" t="s">
        <v>682</v>
      </c>
      <c r="B28" s="178">
        <v>0</v>
      </c>
      <c r="C28" s="179">
        <v>0</v>
      </c>
      <c r="D28" s="178">
        <v>0</v>
      </c>
      <c r="E28" s="179">
        <v>0</v>
      </c>
      <c r="F28" s="178">
        <v>0</v>
      </c>
      <c r="G28" s="179">
        <v>0</v>
      </c>
      <c r="H28" s="178">
        <v>0</v>
      </c>
      <c r="I28" s="179">
        <v>0</v>
      </c>
      <c r="J28" s="178">
        <v>0</v>
      </c>
      <c r="K28" s="179">
        <v>0</v>
      </c>
      <c r="L28" s="178">
        <v>0</v>
      </c>
      <c r="M28" s="179">
        <v>0</v>
      </c>
      <c r="N28" s="178">
        <v>0</v>
      </c>
      <c r="O28" s="179">
        <v>0</v>
      </c>
      <c r="P28" s="178">
        <v>0</v>
      </c>
      <c r="Q28" s="179">
        <v>0</v>
      </c>
      <c r="R28" s="178">
        <v>0</v>
      </c>
      <c r="S28" s="179">
        <v>0</v>
      </c>
      <c r="T28" s="178">
        <v>0</v>
      </c>
      <c r="U28" s="179">
        <v>0</v>
      </c>
      <c r="V28" s="178">
        <v>0</v>
      </c>
      <c r="W28" s="179">
        <v>0</v>
      </c>
      <c r="X28" s="178">
        <v>0</v>
      </c>
      <c r="Y28" s="179">
        <v>0</v>
      </c>
      <c r="Z28" s="178">
        <v>0</v>
      </c>
      <c r="AA28" s="179">
        <v>0</v>
      </c>
      <c r="AB28" s="178">
        <v>0</v>
      </c>
      <c r="AC28" s="179">
        <v>0</v>
      </c>
      <c r="AD28" s="178">
        <v>0</v>
      </c>
      <c r="AE28" s="179">
        <v>0</v>
      </c>
      <c r="AF28" s="178">
        <v>0</v>
      </c>
      <c r="AG28" s="179">
        <v>0</v>
      </c>
    </row>
    <row r="29" spans="1:33" ht="19.5">
      <c r="A29" s="200" t="s">
        <v>598</v>
      </c>
      <c r="B29" s="178">
        <v>0</v>
      </c>
      <c r="C29" s="179">
        <v>0</v>
      </c>
      <c r="D29" s="178">
        <v>0</v>
      </c>
      <c r="E29" s="179">
        <v>0</v>
      </c>
      <c r="F29" s="178">
        <v>0</v>
      </c>
      <c r="G29" s="179">
        <v>0</v>
      </c>
      <c r="H29" s="178">
        <v>0</v>
      </c>
      <c r="I29" s="179">
        <v>0</v>
      </c>
      <c r="J29" s="178">
        <v>0</v>
      </c>
      <c r="K29" s="179">
        <v>0</v>
      </c>
      <c r="L29" s="178">
        <v>0</v>
      </c>
      <c r="M29" s="179">
        <v>0</v>
      </c>
      <c r="N29" s="178">
        <v>0</v>
      </c>
      <c r="O29" s="179">
        <v>0</v>
      </c>
      <c r="P29" s="178">
        <v>0</v>
      </c>
      <c r="Q29" s="179">
        <v>0</v>
      </c>
      <c r="R29" s="178">
        <v>0</v>
      </c>
      <c r="S29" s="179">
        <v>0</v>
      </c>
      <c r="T29" s="178">
        <v>0</v>
      </c>
      <c r="U29" s="179">
        <v>0</v>
      </c>
      <c r="V29" s="178">
        <v>0</v>
      </c>
      <c r="W29" s="179">
        <v>0</v>
      </c>
      <c r="X29" s="178">
        <v>0</v>
      </c>
      <c r="Y29" s="179">
        <v>0</v>
      </c>
      <c r="Z29" s="178">
        <v>0</v>
      </c>
      <c r="AA29" s="179">
        <v>0</v>
      </c>
      <c r="AB29" s="178">
        <v>0</v>
      </c>
      <c r="AC29" s="179">
        <v>0</v>
      </c>
      <c r="AD29" s="178">
        <v>0</v>
      </c>
      <c r="AE29" s="179">
        <v>0</v>
      </c>
      <c r="AF29" s="178">
        <v>0</v>
      </c>
      <c r="AG29" s="179">
        <v>0</v>
      </c>
    </row>
    <row r="30" spans="1:33" ht="19.5">
      <c r="A30" s="200" t="s">
        <v>1015</v>
      </c>
      <c r="B30" s="178">
        <v>0</v>
      </c>
      <c r="C30" s="179">
        <v>0</v>
      </c>
      <c r="D30" s="178">
        <v>0</v>
      </c>
      <c r="E30" s="179">
        <v>0</v>
      </c>
      <c r="F30" s="178">
        <v>0</v>
      </c>
      <c r="G30" s="179">
        <v>0</v>
      </c>
      <c r="H30" s="178">
        <v>0</v>
      </c>
      <c r="I30" s="179">
        <v>0</v>
      </c>
      <c r="J30" s="178">
        <v>0</v>
      </c>
      <c r="K30" s="179">
        <v>0</v>
      </c>
      <c r="L30" s="178">
        <v>0</v>
      </c>
      <c r="M30" s="179">
        <v>0</v>
      </c>
      <c r="N30" s="178">
        <v>0</v>
      </c>
      <c r="O30" s="179">
        <v>0</v>
      </c>
      <c r="P30" s="178">
        <v>0</v>
      </c>
      <c r="Q30" s="179">
        <v>0</v>
      </c>
      <c r="R30" s="178">
        <v>0</v>
      </c>
      <c r="S30" s="179">
        <v>0</v>
      </c>
      <c r="T30" s="178">
        <v>0</v>
      </c>
      <c r="U30" s="179">
        <v>0</v>
      </c>
      <c r="V30" s="178">
        <v>0</v>
      </c>
      <c r="W30" s="179">
        <v>0</v>
      </c>
      <c r="X30" s="178">
        <v>0</v>
      </c>
      <c r="Y30" s="179">
        <v>0</v>
      </c>
      <c r="Z30" s="178">
        <v>0</v>
      </c>
      <c r="AA30" s="179">
        <v>0</v>
      </c>
      <c r="AB30" s="178">
        <v>0</v>
      </c>
      <c r="AC30" s="179">
        <v>0</v>
      </c>
      <c r="AD30" s="178">
        <v>0</v>
      </c>
      <c r="AE30" s="179">
        <v>0</v>
      </c>
      <c r="AF30" s="178">
        <v>0</v>
      </c>
      <c r="AG30" s="179">
        <v>0</v>
      </c>
    </row>
    <row r="31" spans="1:33" ht="18">
      <c r="A31" s="199" t="s">
        <v>745</v>
      </c>
      <c r="B31" s="176">
        <v>220003.81211000003</v>
      </c>
      <c r="C31" s="177">
        <v>1.0011476375170578</v>
      </c>
      <c r="D31" s="176">
        <v>64697.76827</v>
      </c>
      <c r="E31" s="177">
        <v>1.0250676269669201</v>
      </c>
      <c r="F31" s="176">
        <v>61095.152369999996</v>
      </c>
      <c r="G31" s="177">
        <v>1.000768246891256</v>
      </c>
      <c r="H31" s="176">
        <v>117847.99702</v>
      </c>
      <c r="I31" s="177">
        <v>1.0032783563279308</v>
      </c>
      <c r="J31" s="176">
        <v>463644.72977000009</v>
      </c>
      <c r="K31" s="177">
        <v>1.0049121051531102</v>
      </c>
      <c r="L31" s="176">
        <v>30646085.393310003</v>
      </c>
      <c r="M31" s="177">
        <v>1.0034289411048418</v>
      </c>
      <c r="N31" s="176">
        <v>10399887.19513</v>
      </c>
      <c r="O31" s="177">
        <v>1.008869891739727</v>
      </c>
      <c r="P31" s="176">
        <v>12352522.76505</v>
      </c>
      <c r="Q31" s="177">
        <v>1.0006597049477148</v>
      </c>
      <c r="R31" s="176">
        <v>23017379.187509999</v>
      </c>
      <c r="S31" s="177">
        <v>1.0017186603562518</v>
      </c>
      <c r="T31" s="176">
        <v>76415874.541000009</v>
      </c>
      <c r="U31" s="177">
        <v>1.0032005718636445</v>
      </c>
      <c r="V31" s="176">
        <v>1112745.7860899998</v>
      </c>
      <c r="W31" s="177">
        <v>1.0454332245373201</v>
      </c>
      <c r="X31" s="176">
        <v>284745.15273999999</v>
      </c>
      <c r="Y31" s="177">
        <v>1.0012027798076319</v>
      </c>
      <c r="Z31" s="176">
        <v>397970.87108000001</v>
      </c>
      <c r="AA31" s="177">
        <v>1.0021660174143159</v>
      </c>
      <c r="AB31" s="176">
        <v>976736.72860999999</v>
      </c>
      <c r="AC31" s="177">
        <v>1.0646985556194792</v>
      </c>
      <c r="AD31" s="176">
        <v>2772198.5385199999</v>
      </c>
      <c r="AE31" s="177">
        <v>1.0408946733543269</v>
      </c>
      <c r="AF31" s="176">
        <v>79651717.809290007</v>
      </c>
      <c r="AG31" s="177">
        <v>1.0044765357018224</v>
      </c>
    </row>
    <row r="32" spans="1:33" ht="18">
      <c r="A32" s="199" t="s">
        <v>746</v>
      </c>
      <c r="B32" s="176">
        <v>252.1952</v>
      </c>
      <c r="C32" s="177">
        <v>1.147637517057667E-3</v>
      </c>
      <c r="D32" s="176">
        <v>1582.1585600000001</v>
      </c>
      <c r="E32" s="177">
        <v>2.5067626966920099E-2</v>
      </c>
      <c r="F32" s="176">
        <v>46.900129999999997</v>
      </c>
      <c r="G32" s="177">
        <v>7.6824689125612868E-4</v>
      </c>
      <c r="H32" s="176">
        <v>385.08528000000001</v>
      </c>
      <c r="I32" s="177">
        <v>3.278356327930749E-3</v>
      </c>
      <c r="J32" s="176">
        <v>2266.3391700000002</v>
      </c>
      <c r="K32" s="177">
        <v>4.9121051531103065E-3</v>
      </c>
      <c r="L32" s="176">
        <v>104724.52767</v>
      </c>
      <c r="M32" s="177">
        <v>3.4289411048418089E-3</v>
      </c>
      <c r="N32" s="176">
        <v>91434.856249999997</v>
      </c>
      <c r="O32" s="177">
        <v>8.8698917397268852E-3</v>
      </c>
      <c r="P32" s="176">
        <v>8143.6479800000006</v>
      </c>
      <c r="Q32" s="177">
        <v>6.5970494771493506E-4</v>
      </c>
      <c r="R32" s="176">
        <v>39491.18518</v>
      </c>
      <c r="S32" s="177">
        <v>1.7186603562518677E-3</v>
      </c>
      <c r="T32" s="176">
        <v>243794.21708</v>
      </c>
      <c r="U32" s="177">
        <v>3.2005718636444061E-3</v>
      </c>
      <c r="V32" s="176">
        <v>48358.544540000003</v>
      </c>
      <c r="W32" s="177">
        <v>4.5433224537320183E-2</v>
      </c>
      <c r="X32" s="176">
        <v>342.07428000000004</v>
      </c>
      <c r="Y32" s="177">
        <v>1.2027798076317633E-3</v>
      </c>
      <c r="Z32" s="176">
        <v>860.14873999999998</v>
      </c>
      <c r="AA32" s="177">
        <v>2.1660174143158847E-3</v>
      </c>
      <c r="AB32" s="176">
        <v>59353.37775</v>
      </c>
      <c r="AC32" s="177">
        <v>6.4698555619479292E-2</v>
      </c>
      <c r="AD32" s="176">
        <v>108914.14530999999</v>
      </c>
      <c r="AE32" s="177">
        <v>4.0894673354327025E-2</v>
      </c>
      <c r="AF32" s="176">
        <v>354974.70155999996</v>
      </c>
      <c r="AG32" s="177">
        <v>4.4765357018224919E-3</v>
      </c>
    </row>
    <row r="33" spans="1:33" ht="22.5" customHeight="1">
      <c r="A33" s="459" t="s">
        <v>747</v>
      </c>
      <c r="B33" s="386">
        <v>219751.61690999998</v>
      </c>
      <c r="C33" s="636">
        <v>1</v>
      </c>
      <c r="D33" s="386">
        <v>63115.609710000004</v>
      </c>
      <c r="E33" s="636">
        <v>1</v>
      </c>
      <c r="F33" s="386">
        <v>61048.252240000002</v>
      </c>
      <c r="G33" s="636">
        <v>1</v>
      </c>
      <c r="H33" s="386">
        <v>117462.91174</v>
      </c>
      <c r="I33" s="636">
        <v>1</v>
      </c>
      <c r="J33" s="386">
        <v>461378.39059999998</v>
      </c>
      <c r="K33" s="636">
        <v>1</v>
      </c>
      <c r="L33" s="386">
        <v>30541360.86564</v>
      </c>
      <c r="M33" s="636">
        <v>1</v>
      </c>
      <c r="N33" s="386">
        <v>10308452.338879999</v>
      </c>
      <c r="O33" s="636">
        <v>1</v>
      </c>
      <c r="P33" s="386">
        <v>12344379.117070001</v>
      </c>
      <c r="Q33" s="636">
        <v>1</v>
      </c>
      <c r="R33" s="386">
        <v>22977888.002330001</v>
      </c>
      <c r="S33" s="636">
        <v>1</v>
      </c>
      <c r="T33" s="386">
        <v>76172080.323920012</v>
      </c>
      <c r="U33" s="636">
        <v>1</v>
      </c>
      <c r="V33" s="386">
        <v>1064387.2415499999</v>
      </c>
      <c r="W33" s="636">
        <v>1</v>
      </c>
      <c r="X33" s="386">
        <v>284403.07845999999</v>
      </c>
      <c r="Y33" s="636">
        <v>1</v>
      </c>
      <c r="Z33" s="386">
        <v>397110.72233999998</v>
      </c>
      <c r="AA33" s="636">
        <v>1</v>
      </c>
      <c r="AB33" s="386">
        <v>917383.35086000001</v>
      </c>
      <c r="AC33" s="636">
        <v>1</v>
      </c>
      <c r="AD33" s="386">
        <v>2663284.3932099999</v>
      </c>
      <c r="AE33" s="636">
        <v>1</v>
      </c>
      <c r="AF33" s="386">
        <v>79296743.107730001</v>
      </c>
      <c r="AG33" s="636">
        <v>1</v>
      </c>
    </row>
    <row r="34" spans="1:33" ht="19.5">
      <c r="A34" s="175" t="s">
        <v>710</v>
      </c>
      <c r="B34" s="178">
        <v>649.43209999999999</v>
      </c>
      <c r="C34" s="179">
        <v>2.955300666870529E-3</v>
      </c>
      <c r="D34" s="178">
        <v>9.119629999999999</v>
      </c>
      <c r="E34" s="179">
        <v>1.4449088017849077E-4</v>
      </c>
      <c r="F34" s="178">
        <v>23.801599999999997</v>
      </c>
      <c r="G34" s="179">
        <v>3.8988175953716701E-4</v>
      </c>
      <c r="H34" s="178">
        <v>0</v>
      </c>
      <c r="I34" s="179">
        <v>0</v>
      </c>
      <c r="J34" s="178">
        <v>682.35333000000003</v>
      </c>
      <c r="K34" s="179">
        <v>1.478945143296878E-3</v>
      </c>
      <c r="L34" s="178">
        <v>48941.843999999997</v>
      </c>
      <c r="M34" s="179">
        <v>1.6024775128819202E-3</v>
      </c>
      <c r="N34" s="178">
        <v>9614.92</v>
      </c>
      <c r="O34" s="179">
        <v>9.327219726025963E-4</v>
      </c>
      <c r="P34" s="178">
        <v>3189.42</v>
      </c>
      <c r="Q34" s="179">
        <v>2.5837022419293815E-4</v>
      </c>
      <c r="R34" s="178">
        <v>0</v>
      </c>
      <c r="S34" s="179">
        <v>0</v>
      </c>
      <c r="T34" s="178">
        <v>61746.183999999994</v>
      </c>
      <c r="U34" s="174">
        <v>8.1061438439682608E-4</v>
      </c>
      <c r="V34" s="178">
        <v>284.61932999999999</v>
      </c>
      <c r="W34" s="179">
        <v>2.6740204963893296E-4</v>
      </c>
      <c r="X34" s="178">
        <v>280.88072</v>
      </c>
      <c r="Y34" s="179">
        <v>9.8761490740862214E-4</v>
      </c>
      <c r="Z34" s="178">
        <v>2.7</v>
      </c>
      <c r="AA34" s="179">
        <v>6.7991113009743976E-6</v>
      </c>
      <c r="AB34" s="178">
        <v>110.3129</v>
      </c>
      <c r="AC34" s="179">
        <v>1.2024733160525236E-4</v>
      </c>
      <c r="AD34" s="178">
        <v>678.51295000000005</v>
      </c>
      <c r="AE34" s="179">
        <v>2.5476548870629728E-4</v>
      </c>
      <c r="AF34" s="178">
        <v>63107.050279999989</v>
      </c>
      <c r="AG34" s="179">
        <v>7.9583407598802375E-4</v>
      </c>
    </row>
    <row r="35" spans="1:33" ht="28.5">
      <c r="A35" s="175" t="s">
        <v>711</v>
      </c>
      <c r="B35" s="178">
        <v>0</v>
      </c>
      <c r="C35" s="179">
        <v>0</v>
      </c>
      <c r="D35" s="178">
        <v>1550.4144699999999</v>
      </c>
      <c r="E35" s="179">
        <v>2.4564675476062989E-2</v>
      </c>
      <c r="F35" s="178">
        <v>0</v>
      </c>
      <c r="G35" s="179">
        <v>0</v>
      </c>
      <c r="H35" s="178">
        <v>0</v>
      </c>
      <c r="I35" s="179">
        <v>0</v>
      </c>
      <c r="J35" s="178">
        <v>1550.4144699999999</v>
      </c>
      <c r="K35" s="179">
        <v>3.3603968057189714E-3</v>
      </c>
      <c r="L35" s="178">
        <v>0</v>
      </c>
      <c r="M35" s="179">
        <v>0</v>
      </c>
      <c r="N35" s="178">
        <v>87471.099130000002</v>
      </c>
      <c r="O35" s="179">
        <v>8.4853764905221084E-3</v>
      </c>
      <c r="P35" s="178">
        <v>0</v>
      </c>
      <c r="Q35" s="179">
        <v>0</v>
      </c>
      <c r="R35" s="178">
        <v>0</v>
      </c>
      <c r="S35" s="179">
        <v>0</v>
      </c>
      <c r="T35" s="178">
        <v>87471.099130000002</v>
      </c>
      <c r="U35" s="174">
        <v>1.1483354367903722E-3</v>
      </c>
      <c r="V35" s="178">
        <v>0</v>
      </c>
      <c r="W35" s="179">
        <v>0</v>
      </c>
      <c r="X35" s="178">
        <v>0</v>
      </c>
      <c r="Y35" s="179">
        <v>0</v>
      </c>
      <c r="Z35" s="178">
        <v>0</v>
      </c>
      <c r="AA35" s="179">
        <v>0</v>
      </c>
      <c r="AB35" s="178">
        <v>5000.5833300000004</v>
      </c>
      <c r="AC35" s="179">
        <v>5.4509200818961979E-3</v>
      </c>
      <c r="AD35" s="178">
        <v>5000.5833300000004</v>
      </c>
      <c r="AE35" s="179">
        <v>1.8776002077543446E-3</v>
      </c>
      <c r="AF35" s="178">
        <v>94022.09693</v>
      </c>
      <c r="AG35" s="174">
        <v>1.1856993521444455E-3</v>
      </c>
    </row>
    <row r="36" spans="1:33" ht="12.75" customHeight="1">
      <c r="A36" s="37" t="s">
        <v>452</v>
      </c>
    </row>
    <row r="37" spans="1:33" ht="12.75" customHeight="1">
      <c r="A37" s="37"/>
    </row>
    <row r="38" spans="1:33" ht="12.75" customHeight="1">
      <c r="A38" s="633"/>
      <c r="L38" s="329"/>
    </row>
    <row r="39" spans="1:33" ht="12.75" customHeight="1">
      <c r="A39" s="73" t="s">
        <v>306</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346</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51" t="s">
        <v>858</v>
      </c>
      <c r="H1" s="352" t="str">
        <f>Naslovnica!A20</f>
        <v>Kolovoz 2016.</v>
      </c>
    </row>
    <row r="2" spans="1:9" ht="12.75" customHeight="1">
      <c r="A2" s="111" t="s">
        <v>859</v>
      </c>
      <c r="H2" s="112" t="str">
        <f>Naslovnica!A24</f>
        <v>August 2016</v>
      </c>
    </row>
    <row r="3" spans="1:9" ht="12.75" customHeight="1"/>
    <row r="4" spans="1:9" ht="33.75">
      <c r="A4" s="387" t="s">
        <v>458</v>
      </c>
      <c r="B4" s="388" t="s">
        <v>136</v>
      </c>
      <c r="C4" s="388" t="s">
        <v>137</v>
      </c>
      <c r="D4" s="388" t="s">
        <v>138</v>
      </c>
      <c r="E4" s="388" t="s">
        <v>139</v>
      </c>
      <c r="F4" s="388" t="s">
        <v>140</v>
      </c>
      <c r="G4" s="388" t="s">
        <v>141</v>
      </c>
      <c r="H4" s="388" t="s">
        <v>112</v>
      </c>
    </row>
    <row r="5" spans="1:9" ht="22.5">
      <c r="A5" s="116" t="s">
        <v>456</v>
      </c>
      <c r="B5" s="117">
        <v>31683</v>
      </c>
      <c r="C5" s="117">
        <v>97042</v>
      </c>
      <c r="D5" s="117">
        <v>22703</v>
      </c>
      <c r="E5" s="117">
        <v>18645</v>
      </c>
      <c r="F5" s="117">
        <v>19688</v>
      </c>
      <c r="G5" s="117">
        <v>57755</v>
      </c>
      <c r="H5" s="117">
        <v>247516</v>
      </c>
      <c r="I5" s="87"/>
    </row>
    <row r="6" spans="1:9" ht="22.5">
      <c r="A6" s="389" t="s">
        <v>620</v>
      </c>
      <c r="B6" s="391">
        <v>0.12800384621600219</v>
      </c>
      <c r="C6" s="391">
        <v>0.39206354336689347</v>
      </c>
      <c r="D6" s="391">
        <v>9.1723363338127639E-2</v>
      </c>
      <c r="E6" s="391">
        <v>7.5328463614473401E-2</v>
      </c>
      <c r="F6" s="391">
        <v>7.9542332616881331E-2</v>
      </c>
      <c r="G6" s="391">
        <v>0.23333845084762198</v>
      </c>
      <c r="H6" s="391">
        <v>1</v>
      </c>
      <c r="I6" s="87"/>
    </row>
    <row r="7" spans="1:9" ht="22.5">
      <c r="A7" s="389" t="s">
        <v>459</v>
      </c>
      <c r="B7" s="390">
        <v>381</v>
      </c>
      <c r="C7" s="390">
        <v>307</v>
      </c>
      <c r="D7" s="390">
        <v>122</v>
      </c>
      <c r="E7" s="390">
        <v>105</v>
      </c>
      <c r="F7" s="390">
        <v>335</v>
      </c>
      <c r="G7" s="390">
        <v>392</v>
      </c>
      <c r="H7" s="390">
        <v>1642</v>
      </c>
      <c r="I7" s="87"/>
    </row>
    <row r="8" spans="1:9" ht="22.5">
      <c r="A8" s="167" t="s">
        <v>621</v>
      </c>
      <c r="B8" s="180">
        <v>5</v>
      </c>
      <c r="C8" s="180">
        <v>13</v>
      </c>
      <c r="D8" s="180">
        <v>11</v>
      </c>
      <c r="E8" s="180">
        <v>3</v>
      </c>
      <c r="F8" s="180">
        <v>0</v>
      </c>
      <c r="G8" s="180">
        <v>14</v>
      </c>
      <c r="H8" s="180">
        <v>46</v>
      </c>
      <c r="I8" s="87"/>
    </row>
    <row r="9" spans="1:9" ht="22.5">
      <c r="A9" s="143" t="s">
        <v>622</v>
      </c>
      <c r="B9" s="181">
        <v>3</v>
      </c>
      <c r="C9" s="181">
        <v>2</v>
      </c>
      <c r="D9" s="181">
        <v>0</v>
      </c>
      <c r="E9" s="181">
        <v>1</v>
      </c>
      <c r="F9" s="181">
        <v>0</v>
      </c>
      <c r="G9" s="181">
        <v>5</v>
      </c>
      <c r="H9" s="181">
        <v>11</v>
      </c>
    </row>
    <row r="10" spans="1:9" ht="22.5">
      <c r="A10" s="143" t="s">
        <v>623</v>
      </c>
      <c r="B10" s="181">
        <v>80</v>
      </c>
      <c r="C10" s="181">
        <v>95</v>
      </c>
      <c r="D10" s="181">
        <v>1</v>
      </c>
      <c r="E10" s="181">
        <v>16</v>
      </c>
      <c r="F10" s="181">
        <v>171</v>
      </c>
      <c r="G10" s="181">
        <v>66</v>
      </c>
      <c r="H10" s="181">
        <v>429</v>
      </c>
    </row>
    <row r="11" spans="1:9" ht="22.5">
      <c r="A11" s="338" t="s">
        <v>460</v>
      </c>
      <c r="B11" s="339">
        <v>88</v>
      </c>
      <c r="C11" s="339">
        <v>110</v>
      </c>
      <c r="D11" s="339">
        <v>12</v>
      </c>
      <c r="E11" s="339">
        <v>20</v>
      </c>
      <c r="F11" s="339">
        <v>171</v>
      </c>
      <c r="G11" s="339">
        <v>85</v>
      </c>
      <c r="H11" s="339">
        <v>486</v>
      </c>
    </row>
    <row r="12" spans="1:9" ht="22.5">
      <c r="A12" s="116" t="s">
        <v>457</v>
      </c>
      <c r="B12" s="117">
        <v>31976</v>
      </c>
      <c r="C12" s="117">
        <v>97239</v>
      </c>
      <c r="D12" s="117">
        <v>22813</v>
      </c>
      <c r="E12" s="117">
        <v>18730</v>
      </c>
      <c r="F12" s="117">
        <v>19852</v>
      </c>
      <c r="G12" s="117">
        <v>58062</v>
      </c>
      <c r="H12" s="117">
        <v>248672</v>
      </c>
    </row>
    <row r="13" spans="1:9" ht="21.75">
      <c r="A13" s="392" t="s">
        <v>461</v>
      </c>
      <c r="B13" s="393">
        <v>0.12858705443314888</v>
      </c>
      <c r="C13" s="393">
        <v>0.39103316818942219</v>
      </c>
      <c r="D13" s="393">
        <v>9.1739319263930003E-2</v>
      </c>
      <c r="E13" s="393">
        <v>7.5320100373182347E-2</v>
      </c>
      <c r="F13" s="393">
        <v>7.9832067944923438E-2</v>
      </c>
      <c r="G13" s="393">
        <v>0.23348828979539313</v>
      </c>
      <c r="H13" s="393">
        <v>1</v>
      </c>
    </row>
    <row r="14" spans="1:9" ht="12.75" customHeight="1">
      <c r="A14" s="36" t="s">
        <v>463</v>
      </c>
    </row>
    <row r="15" spans="1:9" ht="12.75" customHeight="1">
      <c r="A15" s="46" t="s">
        <v>462</v>
      </c>
    </row>
    <row r="16" spans="1:9" ht="12.75" customHeight="1"/>
    <row r="17" spans="1:9" ht="12.75" customHeight="1">
      <c r="A17" s="515" t="s">
        <v>335</v>
      </c>
      <c r="H17" s="352" t="str">
        <f>Naslovnica!A20</f>
        <v>Kolovoz 2016.</v>
      </c>
    </row>
    <row r="18" spans="1:9" ht="12.75" customHeight="1">
      <c r="A18" s="111" t="s">
        <v>336</v>
      </c>
      <c r="H18" s="112" t="str">
        <f>Naslovnica!A24</f>
        <v>August 2016</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28" t="s">
        <v>463</v>
      </c>
    </row>
    <row r="37" spans="1:1" ht="12.75" customHeight="1"/>
    <row r="38" spans="1:1" ht="12.75" customHeight="1"/>
    <row r="39" spans="1:1" ht="12.75" customHeight="1">
      <c r="A39" s="73" t="s">
        <v>306</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347</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51" t="s">
        <v>860</v>
      </c>
      <c r="G1" s="517" t="s">
        <v>148</v>
      </c>
      <c r="H1" s="334"/>
      <c r="J1" s="352" t="s">
        <v>1300</v>
      </c>
    </row>
    <row r="2" spans="1:11" ht="12.75" customHeight="1">
      <c r="A2" s="111" t="s">
        <v>861</v>
      </c>
      <c r="G2" s="118" t="s">
        <v>149</v>
      </c>
      <c r="J2" s="112" t="s">
        <v>1301</v>
      </c>
    </row>
    <row r="3" spans="1:11" ht="12.75" customHeight="1"/>
    <row r="4" spans="1:11" ht="12.75" customHeight="1"/>
    <row r="5" spans="1:11" ht="13.5" customHeight="1">
      <c r="A5" s="353"/>
      <c r="B5" s="354"/>
      <c r="C5" s="354" t="s">
        <v>1254</v>
      </c>
      <c r="D5" s="354"/>
      <c r="E5" s="355"/>
      <c r="F5" s="354" t="s">
        <v>1225</v>
      </c>
      <c r="G5" s="355"/>
      <c r="H5" s="774" t="s">
        <v>468</v>
      </c>
      <c r="I5" s="777"/>
      <c r="J5" s="777"/>
    </row>
    <row r="6" spans="1:11" ht="24">
      <c r="A6" s="353"/>
      <c r="B6" s="355"/>
      <c r="C6" s="394" t="s">
        <v>1255</v>
      </c>
      <c r="D6" s="355"/>
      <c r="E6" s="355"/>
      <c r="F6" s="394" t="s">
        <v>1226</v>
      </c>
      <c r="G6" s="355"/>
      <c r="H6" s="778" t="s">
        <v>1025</v>
      </c>
      <c r="I6" s="778"/>
      <c r="J6" s="356" t="s">
        <v>1024</v>
      </c>
    </row>
    <row r="7" spans="1:11" ht="30" customHeight="1">
      <c r="A7" s="357" t="s">
        <v>464</v>
      </c>
      <c r="B7" s="357" t="s">
        <v>465</v>
      </c>
      <c r="C7" s="357" t="s">
        <v>466</v>
      </c>
      <c r="D7" s="357" t="s">
        <v>467</v>
      </c>
      <c r="E7" s="357" t="s">
        <v>465</v>
      </c>
      <c r="F7" s="357" t="s">
        <v>466</v>
      </c>
      <c r="G7" s="357" t="s">
        <v>467</v>
      </c>
      <c r="H7" s="357" t="s">
        <v>465</v>
      </c>
      <c r="I7" s="357" t="s">
        <v>466</v>
      </c>
      <c r="J7" s="357" t="s">
        <v>467</v>
      </c>
    </row>
    <row r="8" spans="1:11" ht="12.75" customHeight="1">
      <c r="A8" s="144" t="s">
        <v>30</v>
      </c>
      <c r="B8" s="145">
        <v>879</v>
      </c>
      <c r="C8" s="145">
        <v>810</v>
      </c>
      <c r="D8" s="145">
        <v>1689</v>
      </c>
      <c r="E8" s="146">
        <v>881</v>
      </c>
      <c r="F8" s="146">
        <v>810</v>
      </c>
      <c r="G8" s="145">
        <v>1691</v>
      </c>
      <c r="H8" s="145">
        <v>-2</v>
      </c>
      <c r="I8" s="145">
        <v>0</v>
      </c>
      <c r="J8" s="147">
        <v>-1.1827321111768097E-3</v>
      </c>
      <c r="K8" s="87"/>
    </row>
    <row r="9" spans="1:11" ht="12.75" customHeight="1">
      <c r="A9" s="144" t="s">
        <v>31</v>
      </c>
      <c r="B9" s="145">
        <v>3789</v>
      </c>
      <c r="C9" s="145">
        <v>2461</v>
      </c>
      <c r="D9" s="145">
        <v>6250</v>
      </c>
      <c r="E9" s="146">
        <v>3751</v>
      </c>
      <c r="F9" s="146">
        <v>2481</v>
      </c>
      <c r="G9" s="145">
        <v>6232</v>
      </c>
      <c r="H9" s="145">
        <v>38</v>
      </c>
      <c r="I9" s="145">
        <v>-20</v>
      </c>
      <c r="J9" s="147">
        <v>2.8883183568677584E-3</v>
      </c>
      <c r="K9" s="87"/>
    </row>
    <row r="10" spans="1:11" ht="12.75" customHeight="1">
      <c r="A10" s="144" t="s">
        <v>32</v>
      </c>
      <c r="B10" s="145">
        <v>11809</v>
      </c>
      <c r="C10" s="145">
        <v>7996</v>
      </c>
      <c r="D10" s="145">
        <v>19805</v>
      </c>
      <c r="E10" s="146">
        <v>11779</v>
      </c>
      <c r="F10" s="146">
        <v>7991</v>
      </c>
      <c r="G10" s="145">
        <v>19770</v>
      </c>
      <c r="H10" s="145">
        <v>30</v>
      </c>
      <c r="I10" s="145">
        <v>5</v>
      </c>
      <c r="J10" s="147">
        <v>1.7703591299949029E-3</v>
      </c>
    </row>
    <row r="11" spans="1:11" ht="12.75" customHeight="1">
      <c r="A11" s="144" t="s">
        <v>33</v>
      </c>
      <c r="B11" s="145">
        <v>18463</v>
      </c>
      <c r="C11" s="145">
        <v>13928</v>
      </c>
      <c r="D11" s="145">
        <v>32391</v>
      </c>
      <c r="E11" s="146">
        <v>18281</v>
      </c>
      <c r="F11" s="146">
        <v>13840</v>
      </c>
      <c r="G11" s="145">
        <v>32121</v>
      </c>
      <c r="H11" s="145">
        <v>182</v>
      </c>
      <c r="I11" s="145">
        <v>88</v>
      </c>
      <c r="J11" s="147">
        <v>8.4057158868029447E-3</v>
      </c>
    </row>
    <row r="12" spans="1:11" ht="12.75" customHeight="1">
      <c r="A12" s="144" t="s">
        <v>34</v>
      </c>
      <c r="B12" s="145">
        <v>20232</v>
      </c>
      <c r="C12" s="145">
        <v>16739</v>
      </c>
      <c r="D12" s="145">
        <v>36971</v>
      </c>
      <c r="E12" s="146">
        <v>19928</v>
      </c>
      <c r="F12" s="146">
        <v>16497</v>
      </c>
      <c r="G12" s="145">
        <v>36425</v>
      </c>
      <c r="H12" s="145">
        <v>304</v>
      </c>
      <c r="I12" s="145">
        <v>242</v>
      </c>
      <c r="J12" s="147">
        <v>1.4989704873026755E-2</v>
      </c>
    </row>
    <row r="13" spans="1:11" ht="12.75" customHeight="1">
      <c r="A13" s="144" t="s">
        <v>35</v>
      </c>
      <c r="B13" s="145">
        <v>18736</v>
      </c>
      <c r="C13" s="145">
        <v>17804</v>
      </c>
      <c r="D13" s="145">
        <v>36540</v>
      </c>
      <c r="E13" s="146">
        <v>18418</v>
      </c>
      <c r="F13" s="146">
        <v>17540</v>
      </c>
      <c r="G13" s="145">
        <v>35958</v>
      </c>
      <c r="H13" s="145">
        <v>318</v>
      </c>
      <c r="I13" s="145">
        <v>264</v>
      </c>
      <c r="J13" s="147">
        <v>1.6185549808109378E-2</v>
      </c>
    </row>
    <row r="14" spans="1:11" ht="12.75" customHeight="1">
      <c r="A14" s="144" t="s">
        <v>36</v>
      </c>
      <c r="B14" s="145">
        <v>16987</v>
      </c>
      <c r="C14" s="145">
        <v>18065</v>
      </c>
      <c r="D14" s="145">
        <v>35052</v>
      </c>
      <c r="E14" s="146">
        <v>16624</v>
      </c>
      <c r="F14" s="146">
        <v>17778</v>
      </c>
      <c r="G14" s="145">
        <v>34402</v>
      </c>
      <c r="H14" s="145">
        <v>363</v>
      </c>
      <c r="I14" s="145">
        <v>287</v>
      </c>
      <c r="J14" s="147">
        <v>1.8894250334282825E-2</v>
      </c>
    </row>
    <row r="15" spans="1:11" ht="12.75" customHeight="1">
      <c r="A15" s="144" t="s">
        <v>144</v>
      </c>
      <c r="B15" s="145">
        <v>25020</v>
      </c>
      <c r="C15" s="145">
        <v>27062</v>
      </c>
      <c r="D15" s="145">
        <v>52082</v>
      </c>
      <c r="E15" s="146">
        <v>24496</v>
      </c>
      <c r="F15" s="146">
        <v>26366</v>
      </c>
      <c r="G15" s="145">
        <v>50862</v>
      </c>
      <c r="H15" s="145">
        <v>524</v>
      </c>
      <c r="I15" s="145">
        <v>696</v>
      </c>
      <c r="J15" s="147">
        <v>2.3986473201997649E-2</v>
      </c>
    </row>
    <row r="16" spans="1:11" ht="12.75" customHeight="1">
      <c r="A16" s="144" t="s">
        <v>145</v>
      </c>
      <c r="B16" s="145">
        <v>9808</v>
      </c>
      <c r="C16" s="145">
        <v>10385</v>
      </c>
      <c r="D16" s="145">
        <v>20193</v>
      </c>
      <c r="E16" s="146">
        <v>9451</v>
      </c>
      <c r="F16" s="146">
        <v>9903</v>
      </c>
      <c r="G16" s="145">
        <v>19354</v>
      </c>
      <c r="H16" s="145">
        <v>357</v>
      </c>
      <c r="I16" s="145">
        <v>482</v>
      </c>
      <c r="J16" s="147">
        <v>4.3350211842513087E-2</v>
      </c>
    </row>
    <row r="17" spans="1:11" ht="12.75" customHeight="1">
      <c r="A17" s="144" t="s">
        <v>146</v>
      </c>
      <c r="B17" s="145">
        <v>2052</v>
      </c>
      <c r="C17" s="145">
        <v>2886</v>
      </c>
      <c r="D17" s="145">
        <v>4938</v>
      </c>
      <c r="E17" s="148">
        <v>1858</v>
      </c>
      <c r="F17" s="148">
        <v>2598</v>
      </c>
      <c r="G17" s="145">
        <v>4456</v>
      </c>
      <c r="H17" s="145">
        <v>194</v>
      </c>
      <c r="I17" s="145">
        <v>288</v>
      </c>
      <c r="J17" s="147">
        <v>0.10816876122082575</v>
      </c>
    </row>
    <row r="18" spans="1:11" ht="12.75" customHeight="1">
      <c r="A18" s="144" t="s">
        <v>147</v>
      </c>
      <c r="B18" s="145">
        <v>123</v>
      </c>
      <c r="C18" s="145">
        <v>204</v>
      </c>
      <c r="D18" s="145">
        <v>327</v>
      </c>
      <c r="E18" s="148">
        <v>106</v>
      </c>
      <c r="F18" s="148">
        <v>176</v>
      </c>
      <c r="G18" s="145">
        <v>282</v>
      </c>
      <c r="H18" s="145">
        <v>17</v>
      </c>
      <c r="I18" s="145">
        <v>28</v>
      </c>
      <c r="J18" s="147">
        <v>0.15957446808510634</v>
      </c>
    </row>
    <row r="19" spans="1:11" ht="26.25" customHeight="1">
      <c r="A19" s="660" t="s">
        <v>1086</v>
      </c>
      <c r="B19" s="358">
        <v>127898</v>
      </c>
      <c r="C19" s="358">
        <v>118340</v>
      </c>
      <c r="D19" s="358">
        <v>246238</v>
      </c>
      <c r="E19" s="358">
        <v>125573</v>
      </c>
      <c r="F19" s="358">
        <v>115980</v>
      </c>
      <c r="G19" s="358">
        <v>241553</v>
      </c>
      <c r="H19" s="358">
        <v>2325</v>
      </c>
      <c r="I19" s="358">
        <v>2360</v>
      </c>
      <c r="J19" s="359">
        <v>1.9395329389409355E-2</v>
      </c>
    </row>
    <row r="20" spans="1:11" ht="12.75" customHeight="1">
      <c r="A20" s="36" t="s">
        <v>142</v>
      </c>
    </row>
    <row r="21" spans="1:11" ht="12.75" customHeight="1"/>
    <row r="22" spans="1:11" ht="12.75" customHeight="1"/>
    <row r="23" spans="1:11" ht="12.75" customHeight="1">
      <c r="A23" s="518" t="s">
        <v>1448</v>
      </c>
    </row>
    <row r="24" spans="1:11" ht="12.75" customHeight="1">
      <c r="A24" s="119" t="s">
        <v>1302</v>
      </c>
    </row>
    <row r="25" spans="1:11" ht="12.75" customHeight="1"/>
    <row r="26" spans="1:11" ht="12.75" customHeight="1">
      <c r="A26" s="609"/>
      <c r="B26" s="609"/>
      <c r="C26" s="609"/>
      <c r="D26" s="609"/>
      <c r="E26" s="609"/>
      <c r="F26" s="609"/>
      <c r="G26" s="609"/>
      <c r="H26" s="609"/>
      <c r="I26" s="609"/>
      <c r="J26" s="609"/>
    </row>
    <row r="27" spans="1:11" ht="12.75" customHeight="1">
      <c r="A27" s="609"/>
      <c r="B27" s="609"/>
      <c r="C27" s="609"/>
      <c r="D27" s="609"/>
      <c r="E27" s="609"/>
      <c r="F27" s="609"/>
      <c r="G27" s="609"/>
      <c r="H27" s="609"/>
      <c r="I27" s="609"/>
      <c r="J27" s="609"/>
      <c r="K27" s="87"/>
    </row>
    <row r="28" spans="1:11" ht="12.75" customHeight="1">
      <c r="A28" s="609"/>
      <c r="B28" s="609"/>
      <c r="C28" s="609"/>
      <c r="D28" s="609"/>
      <c r="E28" s="609"/>
      <c r="F28" s="609"/>
      <c r="G28" s="609"/>
      <c r="H28" s="609"/>
      <c r="I28" s="609"/>
      <c r="J28" s="609"/>
      <c r="K28" s="87"/>
    </row>
    <row r="29" spans="1:11" ht="12.75" customHeight="1">
      <c r="A29" s="609"/>
      <c r="B29" s="609"/>
      <c r="C29" s="609"/>
      <c r="D29" s="609"/>
      <c r="E29" s="609"/>
      <c r="F29" s="609"/>
      <c r="G29" s="609"/>
      <c r="H29" s="609"/>
      <c r="I29" s="609"/>
      <c r="J29" s="609"/>
      <c r="K29" s="87"/>
    </row>
    <row r="30" spans="1:11" ht="12.75" customHeight="1">
      <c r="A30" s="609"/>
      <c r="B30" s="609"/>
      <c r="C30" s="609"/>
      <c r="D30" s="609"/>
      <c r="E30" s="609"/>
      <c r="F30" s="609"/>
      <c r="G30" s="609"/>
      <c r="H30" s="609"/>
      <c r="I30" s="609"/>
      <c r="J30" s="609"/>
      <c r="K30" s="77"/>
    </row>
    <row r="31" spans="1:11" ht="12.75" customHeight="1">
      <c r="A31" s="609"/>
      <c r="B31" s="609"/>
      <c r="C31" s="609"/>
      <c r="D31" s="609"/>
      <c r="E31" s="609"/>
      <c r="F31" s="609"/>
      <c r="G31" s="609"/>
      <c r="H31" s="609"/>
      <c r="I31" s="609"/>
      <c r="J31" s="609"/>
    </row>
    <row r="32" spans="1:11" ht="12.75" customHeight="1">
      <c r="A32" s="609"/>
      <c r="B32" s="609"/>
      <c r="C32" s="609"/>
      <c r="D32" s="609"/>
      <c r="E32" s="609"/>
      <c r="F32" s="609"/>
      <c r="G32" s="609"/>
      <c r="H32" s="609"/>
      <c r="I32" s="609"/>
      <c r="J32" s="609"/>
    </row>
    <row r="33" spans="1:10" ht="12.75" customHeight="1">
      <c r="A33" s="609"/>
      <c r="B33" s="609"/>
      <c r="C33" s="609"/>
      <c r="D33" s="609"/>
      <c r="E33" s="609"/>
      <c r="F33" s="609"/>
      <c r="G33" s="609"/>
      <c r="H33" s="609"/>
      <c r="I33" s="609"/>
      <c r="J33" s="609"/>
    </row>
    <row r="34" spans="1:10" ht="12.75" customHeight="1">
      <c r="A34" s="609"/>
      <c r="B34" s="609"/>
      <c r="C34" s="609"/>
      <c r="D34" s="609"/>
      <c r="E34" s="609"/>
      <c r="F34" s="609"/>
      <c r="G34" s="609"/>
      <c r="H34" s="609"/>
      <c r="I34" s="609"/>
      <c r="J34" s="609"/>
    </row>
    <row r="35" spans="1:10" ht="12.75" customHeight="1">
      <c r="A35" s="609"/>
      <c r="B35" s="609"/>
      <c r="C35" s="609"/>
      <c r="D35" s="609"/>
      <c r="E35" s="609"/>
      <c r="F35" s="609"/>
      <c r="G35" s="609"/>
      <c r="H35" s="609"/>
      <c r="I35" s="609"/>
      <c r="J35" s="609"/>
    </row>
    <row r="36" spans="1:10" ht="12.75" customHeight="1">
      <c r="A36" s="609"/>
      <c r="B36" s="609"/>
      <c r="C36" s="609"/>
      <c r="D36" s="609"/>
      <c r="E36" s="609"/>
      <c r="F36" s="609"/>
      <c r="G36" s="609"/>
      <c r="H36" s="609"/>
      <c r="I36" s="609"/>
      <c r="J36" s="609"/>
    </row>
    <row r="37" spans="1:10" ht="12.75" customHeight="1">
      <c r="A37" s="609"/>
      <c r="B37" s="609"/>
      <c r="C37" s="609"/>
      <c r="D37" s="609"/>
      <c r="E37" s="609"/>
      <c r="F37" s="609"/>
      <c r="G37" s="609"/>
      <c r="H37" s="609"/>
      <c r="I37" s="609"/>
      <c r="J37" s="609"/>
    </row>
    <row r="38" spans="1:10" ht="12.75" customHeight="1">
      <c r="A38" s="609"/>
      <c r="B38" s="609"/>
      <c r="C38" s="609"/>
      <c r="D38" s="609"/>
      <c r="E38" s="609"/>
      <c r="F38" s="609"/>
      <c r="G38" s="609"/>
      <c r="H38" s="609"/>
      <c r="I38" s="609"/>
      <c r="J38" s="609"/>
    </row>
    <row r="39" spans="1:10" ht="12.75" customHeight="1">
      <c r="A39" s="609"/>
      <c r="B39" s="609"/>
      <c r="C39" s="609"/>
      <c r="D39" s="609"/>
      <c r="E39" s="609"/>
      <c r="F39" s="609"/>
      <c r="G39" s="609"/>
      <c r="H39" s="609"/>
      <c r="I39" s="609"/>
      <c r="J39" s="609"/>
    </row>
    <row r="40" spans="1:10" ht="12.75" customHeight="1">
      <c r="A40" s="609"/>
      <c r="B40" s="609"/>
      <c r="C40" s="609"/>
      <c r="D40" s="609"/>
      <c r="E40" s="609"/>
      <c r="F40" s="609"/>
      <c r="G40" s="609"/>
      <c r="H40" s="609"/>
      <c r="I40" s="609"/>
      <c r="J40" s="609"/>
    </row>
    <row r="41" spans="1:10" ht="12.75" customHeight="1">
      <c r="A41" s="609"/>
      <c r="B41" s="609"/>
      <c r="C41" s="609"/>
      <c r="D41" s="609"/>
      <c r="E41" s="609"/>
      <c r="F41" s="609"/>
      <c r="G41" s="609"/>
      <c r="H41" s="609"/>
      <c r="I41" s="609"/>
      <c r="J41" s="609"/>
    </row>
    <row r="42" spans="1:10" ht="12.75" customHeight="1">
      <c r="A42" s="609"/>
      <c r="B42" s="609"/>
      <c r="C42" s="609"/>
      <c r="D42" s="609"/>
      <c r="E42" s="609"/>
      <c r="F42" s="609"/>
      <c r="G42" s="609"/>
      <c r="H42" s="609"/>
      <c r="I42" s="609"/>
      <c r="J42" s="609"/>
    </row>
    <row r="43" spans="1:10" ht="12.75" customHeight="1">
      <c r="A43" s="609"/>
      <c r="B43" s="609"/>
      <c r="C43" s="609"/>
      <c r="D43" s="609"/>
      <c r="E43" s="609"/>
      <c r="F43" s="609"/>
      <c r="G43" s="609"/>
      <c r="H43" s="609"/>
      <c r="I43" s="609"/>
      <c r="J43" s="609"/>
    </row>
    <row r="44" spans="1:10" ht="12.75" customHeight="1">
      <c r="A44" s="609"/>
      <c r="B44" s="609"/>
      <c r="C44" s="609"/>
      <c r="D44" s="609"/>
      <c r="E44" s="609"/>
      <c r="F44" s="609"/>
      <c r="G44" s="609"/>
      <c r="H44" s="609"/>
      <c r="I44" s="609"/>
      <c r="J44" s="609"/>
    </row>
    <row r="45" spans="1:10" ht="12.75" customHeight="1">
      <c r="A45" s="609"/>
      <c r="B45" s="609"/>
      <c r="C45" s="609"/>
      <c r="D45" s="609"/>
      <c r="E45" s="609"/>
      <c r="F45" s="609"/>
      <c r="G45" s="609"/>
      <c r="H45" s="609"/>
      <c r="I45" s="609"/>
      <c r="J45" s="609"/>
    </row>
    <row r="46" spans="1:10" ht="12.75" customHeight="1">
      <c r="A46" s="609"/>
      <c r="B46" s="609"/>
      <c r="C46" s="609"/>
      <c r="D46" s="609"/>
      <c r="E46" s="609"/>
      <c r="F46" s="609"/>
      <c r="G46" s="609"/>
      <c r="H46" s="609"/>
      <c r="I46" s="609"/>
      <c r="J46" s="609"/>
    </row>
    <row r="47" spans="1:10" ht="12.75" customHeight="1">
      <c r="A47" s="609"/>
      <c r="B47" s="609"/>
      <c r="C47" s="609"/>
      <c r="D47" s="609"/>
      <c r="E47" s="609"/>
      <c r="F47" s="609"/>
      <c r="G47" s="609"/>
      <c r="H47" s="609"/>
      <c r="I47" s="609"/>
      <c r="J47" s="609"/>
    </row>
    <row r="48" spans="1:10" ht="12.75" customHeight="1">
      <c r="A48" s="609"/>
      <c r="B48" s="609"/>
      <c r="C48" s="609"/>
      <c r="D48" s="609"/>
      <c r="E48" s="609"/>
      <c r="F48" s="609"/>
      <c r="G48" s="609"/>
      <c r="H48" s="609"/>
      <c r="I48" s="609"/>
      <c r="J48" s="609"/>
    </row>
    <row r="49" spans="1:10" ht="12.75" customHeight="1">
      <c r="A49" s="609"/>
      <c r="B49" s="609"/>
      <c r="C49" s="609"/>
      <c r="D49" s="609"/>
      <c r="E49" s="609"/>
      <c r="F49" s="609"/>
      <c r="G49" s="609"/>
      <c r="H49" s="609"/>
      <c r="I49" s="609"/>
      <c r="J49" s="609"/>
    </row>
    <row r="50" spans="1:10" ht="12.75" customHeight="1">
      <c r="A50" s="609"/>
      <c r="B50" s="609"/>
      <c r="C50" s="609"/>
      <c r="D50" s="609"/>
      <c r="E50" s="609"/>
      <c r="F50" s="609"/>
      <c r="G50" s="609"/>
      <c r="H50" s="609"/>
      <c r="I50" s="609"/>
      <c r="J50" s="609"/>
    </row>
    <row r="51" spans="1:10" ht="12.75" customHeight="1">
      <c r="A51" s="609"/>
      <c r="B51" s="609"/>
      <c r="C51" s="609"/>
      <c r="D51" s="609"/>
      <c r="E51" s="609"/>
      <c r="F51" s="609"/>
      <c r="G51" s="609"/>
      <c r="H51" s="609"/>
      <c r="I51" s="609"/>
      <c r="J51" s="609"/>
    </row>
    <row r="52" spans="1:10" ht="12.75" customHeight="1">
      <c r="A52" s="609"/>
      <c r="B52" s="609"/>
      <c r="C52" s="609"/>
      <c r="D52" s="609"/>
      <c r="E52" s="609"/>
      <c r="F52" s="609"/>
      <c r="G52" s="609"/>
      <c r="H52" s="609"/>
      <c r="I52" s="609"/>
      <c r="J52" s="609"/>
    </row>
    <row r="53" spans="1:10" ht="12.75" customHeight="1">
      <c r="A53" s="609"/>
      <c r="B53" s="609"/>
      <c r="C53" s="609"/>
      <c r="D53" s="609"/>
      <c r="E53" s="609"/>
      <c r="F53" s="609"/>
      <c r="G53" s="609"/>
      <c r="H53" s="609"/>
      <c r="I53" s="609"/>
      <c r="J53" s="609"/>
    </row>
    <row r="54" spans="1:10" ht="12.75" customHeight="1">
      <c r="A54" s="609"/>
      <c r="B54" s="609"/>
      <c r="C54" s="609"/>
      <c r="D54" s="609"/>
      <c r="E54" s="609"/>
      <c r="F54" s="609"/>
      <c r="G54" s="609"/>
      <c r="H54" s="609"/>
      <c r="I54" s="609"/>
      <c r="J54" s="609"/>
    </row>
    <row r="55" spans="1:10" ht="12.75" customHeight="1">
      <c r="A55" s="609"/>
      <c r="B55" s="609"/>
      <c r="C55" s="609"/>
      <c r="D55" s="609"/>
      <c r="E55" s="609"/>
      <c r="F55" s="609"/>
      <c r="G55" s="609"/>
      <c r="H55" s="609"/>
      <c r="I55" s="609"/>
      <c r="J55" s="609"/>
    </row>
    <row r="56" spans="1:10" ht="12.75" customHeight="1">
      <c r="A56" s="609"/>
      <c r="B56" s="609"/>
      <c r="C56" s="609"/>
      <c r="D56" s="609"/>
      <c r="E56" s="609"/>
      <c r="F56" s="609"/>
      <c r="G56" s="609"/>
      <c r="H56" s="609"/>
      <c r="I56" s="609"/>
      <c r="J56" s="609"/>
    </row>
    <row r="57" spans="1:10" ht="12.75" customHeight="1">
      <c r="A57" s="609"/>
      <c r="B57" s="609"/>
      <c r="C57" s="609"/>
      <c r="D57" s="609"/>
      <c r="E57" s="609"/>
      <c r="F57" s="609"/>
      <c r="G57" s="609"/>
      <c r="H57" s="609"/>
      <c r="I57" s="609"/>
      <c r="J57" s="609"/>
    </row>
    <row r="58" spans="1:10" ht="12.75" customHeight="1">
      <c r="A58" s="609"/>
      <c r="B58" s="609"/>
      <c r="C58" s="609"/>
      <c r="D58" s="609"/>
      <c r="E58" s="609"/>
      <c r="F58" s="609"/>
      <c r="G58" s="609"/>
      <c r="H58" s="609"/>
      <c r="I58" s="609"/>
      <c r="J58" s="609"/>
    </row>
    <row r="59" spans="1:10" ht="12.75" customHeight="1">
      <c r="A59" s="609"/>
      <c r="B59" s="609"/>
      <c r="C59" s="609"/>
      <c r="D59" s="609"/>
      <c r="E59" s="609"/>
      <c r="F59" s="609"/>
      <c r="G59" s="609"/>
      <c r="H59" s="609"/>
      <c r="I59" s="609"/>
      <c r="J59" s="609"/>
    </row>
    <row r="60" spans="1:10" ht="12.75" customHeight="1">
      <c r="A60" s="609"/>
      <c r="B60" s="609"/>
      <c r="C60" s="609"/>
      <c r="D60" s="609"/>
      <c r="E60" s="609"/>
      <c r="F60" s="609"/>
      <c r="G60" s="609"/>
      <c r="H60" s="609"/>
      <c r="I60" s="609"/>
      <c r="J60" s="609"/>
    </row>
    <row r="61" spans="1:10" ht="12.75" customHeight="1">
      <c r="A61" s="609"/>
      <c r="B61" s="609"/>
      <c r="C61" s="609"/>
      <c r="D61" s="609"/>
      <c r="E61" s="609"/>
      <c r="F61" s="609"/>
      <c r="G61" s="609"/>
      <c r="H61" s="609"/>
      <c r="I61" s="609"/>
      <c r="J61" s="609"/>
    </row>
    <row r="62" spans="1:10" ht="12.75" customHeight="1">
      <c r="A62" s="609"/>
      <c r="B62" s="609"/>
      <c r="C62" s="609"/>
      <c r="D62" s="609"/>
      <c r="E62" s="609"/>
      <c r="F62" s="609"/>
      <c r="G62" s="609"/>
      <c r="H62" s="609"/>
      <c r="I62" s="609"/>
      <c r="J62" s="609"/>
    </row>
    <row r="63" spans="1:10" ht="12.75" customHeight="1">
      <c r="A63" s="609"/>
      <c r="B63" s="609"/>
      <c r="C63" s="609"/>
      <c r="D63" s="609"/>
      <c r="E63" s="609"/>
      <c r="F63" s="609"/>
      <c r="G63" s="609"/>
      <c r="H63" s="609"/>
      <c r="I63" s="609"/>
      <c r="J63" s="609"/>
    </row>
    <row r="64" spans="1:10" ht="12.75" customHeight="1">
      <c r="A64" s="609"/>
      <c r="B64" s="609"/>
      <c r="C64" s="609"/>
      <c r="D64" s="609"/>
      <c r="E64" s="609"/>
      <c r="F64" s="609"/>
      <c r="G64" s="609"/>
      <c r="H64" s="609"/>
      <c r="I64" s="609"/>
      <c r="J64" s="609"/>
    </row>
    <row r="65" spans="1:10" ht="12.75" customHeight="1">
      <c r="A65" s="609"/>
      <c r="B65" s="609"/>
      <c r="C65" s="609"/>
      <c r="D65" s="609"/>
      <c r="E65" s="609"/>
      <c r="F65" s="609"/>
      <c r="G65" s="609"/>
      <c r="H65" s="609"/>
      <c r="I65" s="609"/>
      <c r="J65" s="609"/>
    </row>
    <row r="66" spans="1:10" ht="12.75" customHeight="1">
      <c r="A66" s="609"/>
      <c r="B66" s="609"/>
      <c r="C66" s="609"/>
      <c r="D66" s="609"/>
      <c r="E66" s="609"/>
      <c r="F66" s="609"/>
      <c r="G66" s="609"/>
      <c r="H66" s="609"/>
      <c r="I66" s="609"/>
      <c r="J66" s="609"/>
    </row>
    <row r="67" spans="1:10" ht="12.75" customHeight="1">
      <c r="A67" s="36" t="s">
        <v>463</v>
      </c>
    </row>
    <row r="68" spans="1:10" ht="12.75" customHeight="1"/>
    <row r="69" spans="1:10" ht="12.75" customHeight="1"/>
    <row r="70" spans="1:10" ht="12.75" customHeight="1">
      <c r="A70" s="73" t="s">
        <v>306</v>
      </c>
    </row>
    <row r="71" spans="1:10" ht="12.75" customHeight="1"/>
    <row r="72" spans="1:10" ht="12.75" customHeight="1"/>
    <row r="73" spans="1:10" ht="12.75" customHeight="1"/>
    <row r="74" spans="1:10" ht="12.75" customHeight="1"/>
    <row r="75" spans="1:10" ht="12.75" customHeight="1">
      <c r="J75" s="715" t="s">
        <v>348</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14" t="s">
        <v>862</v>
      </c>
      <c r="F1" s="352" t="str">
        <f>Naslovnica!A20</f>
        <v>Kolovoz 2016.</v>
      </c>
    </row>
    <row r="2" spans="1:7" ht="12.75" customHeight="1">
      <c r="A2" s="120" t="s">
        <v>863</v>
      </c>
      <c r="F2" s="112" t="str">
        <f>Naslovnica!A24</f>
        <v>August 2016</v>
      </c>
    </row>
    <row r="3" spans="1:7" ht="12.75" customHeight="1"/>
    <row r="4" spans="1:7" ht="12.75" customHeight="1">
      <c r="E4" s="759" t="s">
        <v>445</v>
      </c>
      <c r="F4" s="759"/>
    </row>
    <row r="5" spans="1:7" ht="13.5" customHeight="1">
      <c r="A5" s="767" t="s">
        <v>469</v>
      </c>
      <c r="B5" s="778" t="s">
        <v>150</v>
      </c>
      <c r="C5" s="778"/>
      <c r="D5" s="778"/>
      <c r="E5" s="778"/>
      <c r="F5" s="778"/>
    </row>
    <row r="6" spans="1:7" ht="33.75" customHeight="1">
      <c r="A6" s="767"/>
      <c r="B6" s="395" t="str">
        <f>Naslovnica!A20</f>
        <v>Kolovoz 2016.</v>
      </c>
      <c r="C6" s="612" t="str">
        <f>'5 Tablica 3,4'!$A$8</f>
        <v>Srpanj 2016.</v>
      </c>
      <c r="D6" s="395" t="s">
        <v>98</v>
      </c>
      <c r="E6" s="367" t="s">
        <v>151</v>
      </c>
      <c r="F6" s="396" t="s">
        <v>152</v>
      </c>
    </row>
    <row r="7" spans="1:7" ht="45" customHeight="1">
      <c r="A7" s="767"/>
      <c r="B7" s="397" t="str">
        <f>Naslovnica!A24</f>
        <v>August 2016</v>
      </c>
      <c r="C7" s="613" t="str">
        <f>'5 Tablica 3,4'!$B$8</f>
        <v>July 2016</v>
      </c>
      <c r="D7" s="397" t="s">
        <v>153</v>
      </c>
      <c r="E7" s="372" t="s">
        <v>470</v>
      </c>
      <c r="F7" s="397" t="s">
        <v>154</v>
      </c>
    </row>
    <row r="8" spans="1:7">
      <c r="A8" s="182" t="s">
        <v>136</v>
      </c>
      <c r="B8" s="183">
        <v>6867.79864</v>
      </c>
      <c r="C8" s="183">
        <v>7404.5275700000002</v>
      </c>
      <c r="D8" s="184">
        <v>-7.2486586743845449E-2</v>
      </c>
      <c r="E8" s="686">
        <v>452394.92609999998</v>
      </c>
      <c r="F8" s="184">
        <v>1.5414995444057666E-2</v>
      </c>
      <c r="G8" s="87"/>
    </row>
    <row r="9" spans="1:7">
      <c r="A9" s="182" t="s">
        <v>137</v>
      </c>
      <c r="B9" s="183">
        <v>9972.8906500000012</v>
      </c>
      <c r="C9" s="183">
        <v>10937.932000000001</v>
      </c>
      <c r="D9" s="184">
        <v>-8.8228867211827544E-2</v>
      </c>
      <c r="E9" s="686">
        <v>1269202.9576800007</v>
      </c>
      <c r="F9" s="184">
        <v>7.9198320554099144E-3</v>
      </c>
      <c r="G9" s="87"/>
    </row>
    <row r="10" spans="1:7">
      <c r="A10" s="182" t="s">
        <v>138</v>
      </c>
      <c r="B10" s="183">
        <v>1179.8001899999999</v>
      </c>
      <c r="C10" s="183">
        <v>1278.0578700000001</v>
      </c>
      <c r="D10" s="184">
        <v>-7.6880462384696369E-2</v>
      </c>
      <c r="E10" s="686">
        <v>222254.32063</v>
      </c>
      <c r="F10" s="185">
        <v>5.3366628938145144E-3</v>
      </c>
    </row>
    <row r="11" spans="1:7">
      <c r="A11" s="182" t="s">
        <v>139</v>
      </c>
      <c r="B11" s="183">
        <v>1343.7613000000001</v>
      </c>
      <c r="C11" s="183">
        <v>1169.0543</v>
      </c>
      <c r="D11" s="184">
        <v>0.14944301560671747</v>
      </c>
      <c r="E11" s="686">
        <v>198461.93740000005</v>
      </c>
      <c r="F11" s="184">
        <v>6.8170339569209037E-3</v>
      </c>
    </row>
    <row r="12" spans="1:7">
      <c r="A12" s="182" t="s">
        <v>140</v>
      </c>
      <c r="B12" s="183">
        <v>2377.0177699999999</v>
      </c>
      <c r="C12" s="183">
        <v>1899.2934700000001</v>
      </c>
      <c r="D12" s="184">
        <v>0.25152737454523022</v>
      </c>
      <c r="E12" s="686">
        <v>149310.11835</v>
      </c>
      <c r="F12" s="184">
        <v>1.6177551284339842E-2</v>
      </c>
    </row>
    <row r="13" spans="1:7">
      <c r="A13" s="186" t="s">
        <v>141</v>
      </c>
      <c r="B13" s="183">
        <v>6805.6182600000002</v>
      </c>
      <c r="C13" s="183">
        <v>5955.3090199999997</v>
      </c>
      <c r="D13" s="184">
        <v>0.1427817158008704</v>
      </c>
      <c r="E13" s="687">
        <v>1051995.9243100006</v>
      </c>
      <c r="F13" s="184">
        <v>6.5113675668500015E-3</v>
      </c>
    </row>
    <row r="14" spans="1:7" ht="18.75" customHeight="1">
      <c r="A14" s="398" t="s">
        <v>334</v>
      </c>
      <c r="B14" s="399">
        <v>28546.886810000004</v>
      </c>
      <c r="C14" s="400">
        <v>28644.174230000001</v>
      </c>
      <c r="D14" s="401">
        <v>-3.3964121017705518E-3</v>
      </c>
      <c r="E14" s="688">
        <v>3343620.1844700011</v>
      </c>
      <c r="F14" s="401">
        <v>8.6112384996583913E-3</v>
      </c>
    </row>
    <row r="15" spans="1:7" ht="12.75" customHeight="1">
      <c r="A15" s="27" t="s">
        <v>627</v>
      </c>
      <c r="B15" s="28"/>
      <c r="C15" s="30"/>
      <c r="D15" s="30"/>
      <c r="E15" s="30"/>
      <c r="F15" s="30"/>
      <c r="G15" s="30"/>
    </row>
    <row r="16" spans="1:7" ht="22.5" customHeight="1">
      <c r="A16" s="783" t="s">
        <v>156</v>
      </c>
      <c r="B16" s="783"/>
      <c r="C16" s="783"/>
      <c r="D16" s="783"/>
      <c r="E16" s="783"/>
      <c r="F16" s="783"/>
      <c r="G16" s="47"/>
    </row>
    <row r="17" spans="1:7" ht="12.75" customHeight="1">
      <c r="A17" s="779" t="s">
        <v>157</v>
      </c>
      <c r="B17" s="780"/>
      <c r="C17" s="780"/>
      <c r="D17" s="780"/>
      <c r="E17" s="780"/>
      <c r="F17" s="780"/>
      <c r="G17" s="48"/>
    </row>
    <row r="18" spans="1:7" ht="12.75" customHeight="1">
      <c r="A18" s="781" t="s">
        <v>158</v>
      </c>
      <c r="B18" s="782"/>
      <c r="C18" s="782"/>
      <c r="D18" s="782"/>
      <c r="E18" s="782"/>
      <c r="F18" s="782"/>
      <c r="G18" s="49"/>
    </row>
    <row r="19" spans="1:7" ht="12.75" customHeight="1">
      <c r="A19" s="779" t="s">
        <v>159</v>
      </c>
      <c r="B19" s="780"/>
      <c r="C19" s="780"/>
      <c r="D19" s="780"/>
      <c r="E19" s="780"/>
      <c r="F19" s="780"/>
      <c r="G19" s="48"/>
    </row>
    <row r="20" spans="1:7" ht="12.75" customHeight="1"/>
    <row r="21" spans="1:7" ht="12.75" customHeight="1">
      <c r="A21" s="519" t="s">
        <v>337</v>
      </c>
      <c r="F21" s="352" t="str">
        <f>Naslovnica!A20</f>
        <v>Kolovoz 2016.</v>
      </c>
    </row>
    <row r="22" spans="1:7" ht="12.75" customHeight="1">
      <c r="A22" s="120" t="s">
        <v>338</v>
      </c>
      <c r="F22" s="112" t="str">
        <f>Naslovnica!A24</f>
        <v>August 2016</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627</v>
      </c>
    </row>
    <row r="42" spans="1:1" ht="12.75" customHeight="1"/>
    <row r="43" spans="1:1" ht="12.75" customHeight="1">
      <c r="A43" s="81"/>
    </row>
    <row r="44" spans="1:1" ht="12.75" customHeight="1">
      <c r="A44" s="84"/>
    </row>
    <row r="45" spans="1:1" ht="12.75" customHeight="1"/>
    <row r="46" spans="1:1" ht="12.75" customHeight="1">
      <c r="A46" s="73" t="s">
        <v>306</v>
      </c>
    </row>
    <row r="47" spans="1:1" ht="12.75" customHeight="1"/>
    <row r="48" spans="1:1" ht="12.75" customHeight="1"/>
    <row r="49" spans="6:6" ht="12.75" customHeight="1"/>
    <row r="53" spans="6:6">
      <c r="F53" s="44" t="s">
        <v>349</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15" t="s">
        <v>864</v>
      </c>
      <c r="G1" s="352" t="str">
        <f>Naslovnica!A20</f>
        <v>Kolovoz 2016.</v>
      </c>
    </row>
    <row r="2" spans="1:8" ht="12.75" customHeight="1">
      <c r="A2" s="111" t="s">
        <v>865</v>
      </c>
      <c r="G2" s="112" t="str">
        <f>Naslovnica!A24</f>
        <v>August 2016</v>
      </c>
    </row>
    <row r="3" spans="1:8" ht="12.75" customHeight="1"/>
    <row r="4" spans="1:8" ht="12.75" customHeight="1">
      <c r="F4" s="133"/>
      <c r="G4" s="21" t="s">
        <v>445</v>
      </c>
    </row>
    <row r="5" spans="1:8" ht="15" customHeight="1">
      <c r="A5" s="760" t="s">
        <v>472</v>
      </c>
      <c r="B5" s="761" t="s">
        <v>471</v>
      </c>
      <c r="C5" s="761"/>
      <c r="D5" s="761"/>
      <c r="E5" s="761"/>
      <c r="F5" s="761"/>
      <c r="G5" s="761"/>
    </row>
    <row r="6" spans="1:8">
      <c r="A6" s="760"/>
      <c r="B6" s="765" t="str">
        <f>Naslovnica!A20</f>
        <v>Kolovoz 2016.</v>
      </c>
      <c r="C6" s="777"/>
      <c r="D6" s="766" t="str">
        <f>'5 Tablica 3,4'!A8</f>
        <v>Srpanj 2016.</v>
      </c>
      <c r="E6" s="777"/>
      <c r="F6" s="784" t="s">
        <v>160</v>
      </c>
      <c r="G6" s="784"/>
    </row>
    <row r="7" spans="1:8">
      <c r="A7" s="760"/>
      <c r="B7" s="762" t="str">
        <f>Naslovnica!A24</f>
        <v>August 2016</v>
      </c>
      <c r="C7" s="785"/>
      <c r="D7" s="786" t="str">
        <f>'5 Tablica 3,4'!B8</f>
        <v>July 2016</v>
      </c>
      <c r="E7" s="785"/>
      <c r="F7" s="787" t="s">
        <v>161</v>
      </c>
      <c r="G7" s="787"/>
    </row>
    <row r="8" spans="1:8">
      <c r="A8" s="760"/>
      <c r="B8" s="373" t="s">
        <v>120</v>
      </c>
      <c r="C8" s="373" t="s">
        <v>121</v>
      </c>
      <c r="D8" s="373" t="s">
        <v>120</v>
      </c>
      <c r="E8" s="373" t="s">
        <v>121</v>
      </c>
      <c r="F8" s="373" t="s">
        <v>1030</v>
      </c>
      <c r="G8" s="373" t="s">
        <v>1026</v>
      </c>
    </row>
    <row r="9" spans="1:8">
      <c r="A9" s="760"/>
      <c r="B9" s="374" t="s">
        <v>122</v>
      </c>
      <c r="C9" s="374" t="s">
        <v>123</v>
      </c>
      <c r="D9" s="374" t="s">
        <v>122</v>
      </c>
      <c r="E9" s="374" t="s">
        <v>123</v>
      </c>
      <c r="F9" s="374" t="s">
        <v>122</v>
      </c>
      <c r="G9" s="374" t="s">
        <v>1027</v>
      </c>
    </row>
    <row r="10" spans="1:8">
      <c r="A10" s="169" t="s">
        <v>136</v>
      </c>
      <c r="B10" s="187">
        <v>391398.71986000001</v>
      </c>
      <c r="C10" s="188">
        <v>0.12068889092436011</v>
      </c>
      <c r="D10" s="187">
        <v>381533.71639999998</v>
      </c>
      <c r="E10" s="189">
        <v>0.11970038081567834</v>
      </c>
      <c r="F10" s="190">
        <v>9865.0034600000381</v>
      </c>
      <c r="G10" s="189">
        <v>2.5856177412267201E-2</v>
      </c>
      <c r="H10" s="87"/>
    </row>
    <row r="11" spans="1:8">
      <c r="A11" s="169" t="s">
        <v>137</v>
      </c>
      <c r="B11" s="187">
        <v>1365680.1985599999</v>
      </c>
      <c r="C11" s="188">
        <v>0.4211113122202389</v>
      </c>
      <c r="D11" s="191">
        <v>1342040.7205399999</v>
      </c>
      <c r="E11" s="189">
        <v>0.42104479476819667</v>
      </c>
      <c r="F11" s="190">
        <v>23639.47801999998</v>
      </c>
      <c r="G11" s="189">
        <v>1.7614575815917188E-2</v>
      </c>
      <c r="H11" s="87"/>
    </row>
    <row r="12" spans="1:8">
      <c r="A12" s="169" t="s">
        <v>155</v>
      </c>
      <c r="B12" s="187">
        <v>180070.25693</v>
      </c>
      <c r="C12" s="188">
        <v>5.5525167801059219E-2</v>
      </c>
      <c r="D12" s="191">
        <v>177316.53236000001</v>
      </c>
      <c r="E12" s="189">
        <v>5.5630355945149056E-2</v>
      </c>
      <c r="F12" s="190">
        <v>2753.724569999993</v>
      </c>
      <c r="G12" s="189">
        <v>1.5529993359046701E-2</v>
      </c>
    </row>
    <row r="13" spans="1:8">
      <c r="A13" s="169" t="s">
        <v>139</v>
      </c>
      <c r="B13" s="187">
        <v>203105.79637</v>
      </c>
      <c r="C13" s="188">
        <v>6.2628240871539329E-2</v>
      </c>
      <c r="D13" s="191">
        <v>199776.17004</v>
      </c>
      <c r="E13" s="189">
        <v>6.267672450372648E-2</v>
      </c>
      <c r="F13" s="190">
        <v>3329.6263300000132</v>
      </c>
      <c r="G13" s="189">
        <v>1.6666784278291713E-2</v>
      </c>
    </row>
    <row r="14" spans="1:8">
      <c r="A14" s="169" t="s">
        <v>140</v>
      </c>
      <c r="B14" s="187">
        <v>127671.85067</v>
      </c>
      <c r="C14" s="188">
        <v>3.9367972550176808E-2</v>
      </c>
      <c r="D14" s="191">
        <v>125059.08012</v>
      </c>
      <c r="E14" s="189">
        <v>3.9235377822096011E-2</v>
      </c>
      <c r="F14" s="190">
        <v>2612.770549999997</v>
      </c>
      <c r="G14" s="189">
        <v>2.0892289848069678E-2</v>
      </c>
    </row>
    <row r="15" spans="1:8">
      <c r="A15" s="169" t="s">
        <v>141</v>
      </c>
      <c r="B15" s="187">
        <v>975111.67819000001</v>
      </c>
      <c r="C15" s="188">
        <v>0.30067841563262554</v>
      </c>
      <c r="D15" s="192">
        <v>961679.8171799999</v>
      </c>
      <c r="E15" s="189">
        <v>0.3017123661451534</v>
      </c>
      <c r="F15" s="190">
        <v>13431.86101000011</v>
      </c>
      <c r="G15" s="189">
        <v>1.3967082151507881E-2</v>
      </c>
    </row>
    <row r="16" spans="1:8" ht="18.75" customHeight="1">
      <c r="A16" s="402" t="s">
        <v>127</v>
      </c>
      <c r="B16" s="403">
        <v>3243038.5005800002</v>
      </c>
      <c r="C16" s="401">
        <v>0.99999999999999978</v>
      </c>
      <c r="D16" s="403">
        <v>3187406.0366400001</v>
      </c>
      <c r="E16" s="404">
        <v>1</v>
      </c>
      <c r="F16" s="405">
        <v>55632.463940000533</v>
      </c>
      <c r="G16" s="404">
        <v>1.7453836536823975E-2</v>
      </c>
    </row>
    <row r="17" spans="1:8" ht="12.75" customHeight="1">
      <c r="A17" s="37" t="s">
        <v>473</v>
      </c>
    </row>
    <row r="18" spans="1:8" ht="12.75" customHeight="1"/>
    <row r="19" spans="1:8" ht="12.75" customHeight="1">
      <c r="A19" s="515" t="s">
        <v>339</v>
      </c>
      <c r="G19" s="352" t="str">
        <f>Naslovnica!A20</f>
        <v>Kolovoz 2016.</v>
      </c>
    </row>
    <row r="20" spans="1:8" ht="12.75" customHeight="1">
      <c r="A20" s="111" t="s">
        <v>340</v>
      </c>
      <c r="G20" s="112" t="str">
        <f>Naslovnica!A24</f>
        <v>August 2016</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473</v>
      </c>
    </row>
    <row r="41" spans="1:8" ht="12.75" customHeight="1">
      <c r="A41" s="37"/>
    </row>
    <row r="42" spans="1:8" ht="12.75" customHeight="1">
      <c r="A42" s="351" t="s">
        <v>341</v>
      </c>
      <c r="G42" s="352" t="str">
        <f>Naslovnica!A20</f>
        <v>Kolovoz 2016.</v>
      </c>
    </row>
    <row r="43" spans="1:8" ht="12.75" customHeight="1">
      <c r="A43" s="111" t="s">
        <v>342</v>
      </c>
      <c r="G43" s="112" t="str">
        <f>Naslovnica!A24</f>
        <v>August 2016</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473</v>
      </c>
    </row>
    <row r="64" spans="1:8" ht="12.75" customHeight="1">
      <c r="A64" s="88"/>
    </row>
    <row r="65" spans="1:7">
      <c r="A65" s="73" t="s">
        <v>306</v>
      </c>
    </row>
    <row r="66" spans="1:7">
      <c r="G66" s="44" t="s">
        <v>350</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15" t="s">
        <v>866</v>
      </c>
      <c r="I1" s="352" t="str">
        <f>Naslovnica!A20</f>
        <v>Kolovoz 2016.</v>
      </c>
    </row>
    <row r="2" spans="1:10" ht="12.75" customHeight="1">
      <c r="A2" s="111" t="s">
        <v>946</v>
      </c>
      <c r="I2" s="112" t="str">
        <f>Naslovnica!A24</f>
        <v>August 2016</v>
      </c>
    </row>
    <row r="3" spans="1:10" ht="12.75" customHeight="1"/>
    <row r="4" spans="1:10" ht="35.25" customHeight="1">
      <c r="A4" s="367"/>
      <c r="B4" s="750" t="s">
        <v>990</v>
      </c>
      <c r="C4" s="750"/>
      <c r="D4" s="773" t="s">
        <v>474</v>
      </c>
      <c r="E4" s="773"/>
      <c r="F4" s="773"/>
      <c r="G4" s="773"/>
      <c r="H4" s="773"/>
      <c r="I4" s="367"/>
    </row>
    <row r="5" spans="1:10" ht="12" customHeight="1">
      <c r="A5" s="713"/>
      <c r="B5" s="712"/>
      <c r="C5" s="712"/>
      <c r="D5" s="770" t="s">
        <v>1297</v>
      </c>
      <c r="E5" s="790"/>
      <c r="F5" s="714"/>
      <c r="G5" s="714"/>
      <c r="H5" s="714"/>
      <c r="I5" s="713"/>
    </row>
    <row r="6" spans="1:10" ht="33.75">
      <c r="A6" s="367" t="s">
        <v>472</v>
      </c>
      <c r="B6" s="367" t="str">
        <f>Naslovnica!A20</f>
        <v>Kolovoz 2016.</v>
      </c>
      <c r="C6" s="369" t="str">
        <f>'5 Tablica 3,4'!A8</f>
        <v>Srpanj 2016.</v>
      </c>
      <c r="D6" s="367" t="str">
        <f>Naslovnica!A20</f>
        <v>Kolovoz 2016.</v>
      </c>
      <c r="E6" s="369" t="str">
        <f>C6</f>
        <v>Srpanj 2016.</v>
      </c>
      <c r="F6" s="367" t="s">
        <v>188</v>
      </c>
      <c r="G6" s="367" t="s">
        <v>162</v>
      </c>
      <c r="H6" s="406" t="s">
        <v>163</v>
      </c>
      <c r="I6" s="406" t="s">
        <v>164</v>
      </c>
    </row>
    <row r="7" spans="1:10" ht="34.5" customHeight="1">
      <c r="A7" s="367"/>
      <c r="B7" s="370" t="str">
        <f>Naslovnica!A24</f>
        <v>August 2016</v>
      </c>
      <c r="C7" s="371" t="str">
        <f>'5 Tablica 3,4'!B8</f>
        <v>July 2016</v>
      </c>
      <c r="D7" s="370" t="str">
        <f>Naslovnica!A24</f>
        <v>August 2016</v>
      </c>
      <c r="E7" s="371" t="str">
        <f>C7</f>
        <v>July 2016</v>
      </c>
      <c r="F7" s="370" t="s">
        <v>165</v>
      </c>
      <c r="G7" s="370" t="s">
        <v>166</v>
      </c>
      <c r="H7" s="372" t="s">
        <v>167</v>
      </c>
      <c r="I7" s="397" t="s">
        <v>168</v>
      </c>
    </row>
    <row r="8" spans="1:10" ht="22.5">
      <c r="A8" s="193" t="s">
        <v>695</v>
      </c>
      <c r="B8" s="194">
        <v>239.41149999999999</v>
      </c>
      <c r="C8" s="194">
        <v>236.3734</v>
      </c>
      <c r="D8" s="195">
        <v>1.2852969073508191E-2</v>
      </c>
      <c r="E8" s="195">
        <v>9.4796708315949552E-3</v>
      </c>
      <c r="F8" s="195">
        <v>4.2294033828087274E-2</v>
      </c>
      <c r="G8" s="195">
        <v>5.987661043481185E-2</v>
      </c>
      <c r="H8" s="195">
        <v>7.0850584716924958E-2</v>
      </c>
      <c r="I8" s="196" t="s">
        <v>1068</v>
      </c>
      <c r="J8" s="87"/>
    </row>
    <row r="9" spans="1:10" ht="22.5">
      <c r="A9" s="193" t="s">
        <v>696</v>
      </c>
      <c r="B9" s="197">
        <v>255.16810000000001</v>
      </c>
      <c r="C9" s="197">
        <v>252.1567</v>
      </c>
      <c r="D9" s="195">
        <v>1.1942573804305079E-2</v>
      </c>
      <c r="E9" s="195">
        <v>2.2658907400219919E-2</v>
      </c>
      <c r="F9" s="195">
        <v>1.3221573834649503E-2</v>
      </c>
      <c r="G9" s="195">
        <v>4.8780557978263861E-2</v>
      </c>
      <c r="H9" s="195">
        <v>7.5127797741033397E-2</v>
      </c>
      <c r="I9" s="196" t="s">
        <v>1069</v>
      </c>
      <c r="J9" s="87"/>
    </row>
    <row r="10" spans="1:10" ht="22.5">
      <c r="A10" s="193" t="s">
        <v>697</v>
      </c>
      <c r="B10" s="197">
        <v>152.34110000000001</v>
      </c>
      <c r="C10" s="197">
        <v>150.7433</v>
      </c>
      <c r="D10" s="195">
        <v>1.0599476062949531E-2</v>
      </c>
      <c r="E10" s="195">
        <v>1.0108908986985021E-2</v>
      </c>
      <c r="F10" s="195">
        <v>1.6231299351134876E-2</v>
      </c>
      <c r="G10" s="195">
        <v>3.9846147020378364E-2</v>
      </c>
      <c r="H10" s="195">
        <v>3.3303187390538946E-2</v>
      </c>
      <c r="I10" s="196" t="s">
        <v>1070</v>
      </c>
    </row>
    <row r="11" spans="1:10" ht="22.5">
      <c r="A11" s="193" t="s">
        <v>698</v>
      </c>
      <c r="B11" s="197">
        <v>192.85939999999999</v>
      </c>
      <c r="C11" s="197">
        <v>190.35040000000001</v>
      </c>
      <c r="D11" s="195">
        <v>1.3180954702485481E-2</v>
      </c>
      <c r="E11" s="195">
        <v>2.1051259508469533E-2</v>
      </c>
      <c r="F11" s="198">
        <v>4.0428256837576004E-2</v>
      </c>
      <c r="G11" s="195">
        <v>6.6726771407474184E-2</v>
      </c>
      <c r="H11" s="195">
        <v>5.8911860783676495E-2</v>
      </c>
      <c r="I11" s="196" t="s">
        <v>1071</v>
      </c>
    </row>
    <row r="12" spans="1:10" ht="22.5">
      <c r="A12" s="193" t="s">
        <v>699</v>
      </c>
      <c r="B12" s="197">
        <v>189.31659999999999</v>
      </c>
      <c r="C12" s="197">
        <v>187.54320000000001</v>
      </c>
      <c r="D12" s="195">
        <v>9.455954681374612E-3</v>
      </c>
      <c r="E12" s="195">
        <v>5.2049582976232411E-3</v>
      </c>
      <c r="F12" s="198">
        <v>3.9033613330076822E-2</v>
      </c>
      <c r="G12" s="195">
        <v>5.9963595990520036E-2</v>
      </c>
      <c r="H12" s="195">
        <v>5.7202157179590873E-2</v>
      </c>
      <c r="I12" s="196" t="s">
        <v>1071</v>
      </c>
    </row>
    <row r="13" spans="1:10" ht="22.5">
      <c r="A13" s="193" t="s">
        <v>700</v>
      </c>
      <c r="B13" s="197">
        <v>215.053</v>
      </c>
      <c r="C13" s="197">
        <v>213.05420000000001</v>
      </c>
      <c r="D13" s="195">
        <v>9.3816503030683673E-3</v>
      </c>
      <c r="E13" s="195">
        <v>9.4647596900547804E-3</v>
      </c>
      <c r="F13" s="195">
        <v>1.2354268681335823E-2</v>
      </c>
      <c r="G13" s="195">
        <v>3.0659104611518107E-2</v>
      </c>
      <c r="H13" s="195">
        <v>5.5891291199698934E-2</v>
      </c>
      <c r="I13" s="196" t="s">
        <v>1072</v>
      </c>
    </row>
    <row r="14" spans="1:10" ht="12.75" customHeight="1">
      <c r="A14" s="37" t="s">
        <v>473</v>
      </c>
    </row>
    <row r="15" spans="1:10" ht="12.75" customHeight="1"/>
    <row r="16" spans="1:10" ht="21" customHeight="1">
      <c r="A16" s="789" t="s">
        <v>778</v>
      </c>
      <c r="B16" s="789"/>
      <c r="C16" s="789"/>
      <c r="D16" s="789"/>
      <c r="E16" s="789"/>
      <c r="F16" s="789"/>
      <c r="G16" s="789"/>
      <c r="H16" s="789"/>
      <c r="I16" s="789"/>
    </row>
    <row r="17" spans="1:10" ht="21.75" customHeight="1">
      <c r="A17" s="788" t="s">
        <v>779</v>
      </c>
      <c r="B17" s="788"/>
      <c r="C17" s="788"/>
      <c r="D17" s="788"/>
      <c r="E17" s="788"/>
      <c r="F17" s="788"/>
      <c r="G17" s="788"/>
      <c r="H17" s="788"/>
      <c r="I17" s="788"/>
    </row>
    <row r="18" spans="1:10" ht="19.5" customHeight="1">
      <c r="A18" s="789" t="s">
        <v>780</v>
      </c>
      <c r="B18" s="789"/>
      <c r="C18" s="789"/>
      <c r="D18" s="789"/>
      <c r="E18" s="789"/>
      <c r="F18" s="789"/>
      <c r="G18" s="789"/>
      <c r="H18" s="789"/>
      <c r="I18" s="789"/>
    </row>
    <row r="19" spans="1:10" ht="19.5" customHeight="1">
      <c r="A19" s="788" t="s">
        <v>781</v>
      </c>
      <c r="B19" s="788"/>
      <c r="C19" s="788"/>
      <c r="D19" s="788"/>
      <c r="E19" s="788"/>
      <c r="F19" s="788"/>
      <c r="G19" s="788"/>
      <c r="H19" s="788"/>
      <c r="I19" s="788"/>
    </row>
    <row r="20" spans="1:10" ht="12.75" customHeight="1"/>
    <row r="21" spans="1:10" ht="12.75" customHeight="1">
      <c r="A21" s="38"/>
      <c r="I21" s="14"/>
    </row>
    <row r="22" spans="1:10" ht="12.75" customHeight="1">
      <c r="A22" s="73" t="s">
        <v>306</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351</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57" t="s">
        <v>867</v>
      </c>
      <c r="O1" s="352" t="str">
        <f>Naslovnica!A20</f>
        <v>Kolovoz 2016.</v>
      </c>
    </row>
    <row r="2" spans="1:16" ht="12.75" customHeight="1">
      <c r="A2" s="121" t="s">
        <v>868</v>
      </c>
      <c r="O2" s="112" t="str">
        <f>Naslovnica!A24</f>
        <v>August 2016</v>
      </c>
    </row>
    <row r="3" spans="1:16" ht="12.75" customHeight="1"/>
    <row r="4" spans="1:16" ht="12.75" customHeight="1">
      <c r="L4" s="130"/>
      <c r="M4" s="130"/>
      <c r="N4" s="130"/>
      <c r="O4" s="40" t="s">
        <v>453</v>
      </c>
    </row>
    <row r="5" spans="1:16" ht="31.5" customHeight="1">
      <c r="A5" s="791" t="s">
        <v>628</v>
      </c>
      <c r="B5" s="750" t="s">
        <v>169</v>
      </c>
      <c r="C5" s="750"/>
      <c r="D5" s="750" t="s">
        <v>170</v>
      </c>
      <c r="E5" s="792"/>
      <c r="F5" s="750" t="s">
        <v>171</v>
      </c>
      <c r="G5" s="750"/>
      <c r="H5" s="750" t="s">
        <v>172</v>
      </c>
      <c r="I5" s="750"/>
      <c r="J5" s="750" t="s">
        <v>173</v>
      </c>
      <c r="K5" s="750"/>
      <c r="L5" s="750" t="s">
        <v>174</v>
      </c>
      <c r="M5" s="750"/>
      <c r="N5" s="750" t="s">
        <v>112</v>
      </c>
      <c r="O5" s="750"/>
    </row>
    <row r="6" spans="1:16">
      <c r="A6" s="791"/>
      <c r="B6" s="407" t="s">
        <v>130</v>
      </c>
      <c r="C6" s="407" t="s">
        <v>131</v>
      </c>
      <c r="D6" s="407" t="s">
        <v>130</v>
      </c>
      <c r="E6" s="407" t="s">
        <v>131</v>
      </c>
      <c r="F6" s="407" t="s">
        <v>130</v>
      </c>
      <c r="G6" s="407" t="s">
        <v>131</v>
      </c>
      <c r="H6" s="407" t="s">
        <v>130</v>
      </c>
      <c r="I6" s="407" t="s">
        <v>131</v>
      </c>
      <c r="J6" s="407" t="s">
        <v>130</v>
      </c>
      <c r="K6" s="407" t="s">
        <v>131</v>
      </c>
      <c r="L6" s="407" t="s">
        <v>130</v>
      </c>
      <c r="M6" s="407" t="s">
        <v>131</v>
      </c>
      <c r="N6" s="407" t="s">
        <v>130</v>
      </c>
      <c r="O6" s="407" t="s">
        <v>131</v>
      </c>
    </row>
    <row r="7" spans="1:16">
      <c r="A7" s="791"/>
      <c r="B7" s="408" t="s">
        <v>122</v>
      </c>
      <c r="C7" s="408" t="s">
        <v>123</v>
      </c>
      <c r="D7" s="408" t="s">
        <v>122</v>
      </c>
      <c r="E7" s="408" t="s">
        <v>123</v>
      </c>
      <c r="F7" s="408" t="s">
        <v>122</v>
      </c>
      <c r="G7" s="408" t="s">
        <v>123</v>
      </c>
      <c r="H7" s="408" t="s">
        <v>122</v>
      </c>
      <c r="I7" s="408" t="s">
        <v>123</v>
      </c>
      <c r="J7" s="408" t="s">
        <v>122</v>
      </c>
      <c r="K7" s="408" t="s">
        <v>123</v>
      </c>
      <c r="L7" s="408" t="s">
        <v>122</v>
      </c>
      <c r="M7" s="408" t="s">
        <v>123</v>
      </c>
      <c r="N7" s="408" t="s">
        <v>122</v>
      </c>
      <c r="O7" s="408" t="s">
        <v>123</v>
      </c>
    </row>
    <row r="8" spans="1:16" ht="18">
      <c r="A8" s="199" t="s">
        <v>559</v>
      </c>
      <c r="B8" s="173">
        <v>6698.3776100000005</v>
      </c>
      <c r="C8" s="174">
        <v>1.7113948692514765E-2</v>
      </c>
      <c r="D8" s="173">
        <v>12390.67793</v>
      </c>
      <c r="E8" s="174">
        <v>9.0728985769550612E-3</v>
      </c>
      <c r="F8" s="173">
        <v>6895.0656500000005</v>
      </c>
      <c r="G8" s="174">
        <v>3.8290974687065438E-2</v>
      </c>
      <c r="H8" s="173">
        <v>2312.3697400000001</v>
      </c>
      <c r="I8" s="174">
        <v>1.1385050458075216E-2</v>
      </c>
      <c r="J8" s="173">
        <v>1471.01197</v>
      </c>
      <c r="K8" s="174">
        <v>1.1521819118939541E-2</v>
      </c>
      <c r="L8" s="173">
        <v>62612.071670000005</v>
      </c>
      <c r="M8" s="174">
        <v>6.4210154662715541E-2</v>
      </c>
      <c r="N8" s="173">
        <v>92379.574569999997</v>
      </c>
      <c r="O8" s="174">
        <v>2.8485500419980606E-2</v>
      </c>
      <c r="P8" s="87"/>
    </row>
    <row r="9" spans="1:16" ht="18">
      <c r="A9" s="199" t="s">
        <v>560</v>
      </c>
      <c r="B9" s="176">
        <v>148.08507</v>
      </c>
      <c r="C9" s="177">
        <v>3.7834837592971377E-4</v>
      </c>
      <c r="D9" s="176">
        <v>1558.62067</v>
      </c>
      <c r="E9" s="177">
        <v>1.1412779299684165E-3</v>
      </c>
      <c r="F9" s="176">
        <v>95.445599999999999</v>
      </c>
      <c r="G9" s="177">
        <v>5.3004644757686582E-4</v>
      </c>
      <c r="H9" s="176">
        <v>442.86515999999995</v>
      </c>
      <c r="I9" s="177">
        <v>2.1804653924953859E-3</v>
      </c>
      <c r="J9" s="176">
        <v>48.938220000000001</v>
      </c>
      <c r="K9" s="177">
        <v>3.8331252929428534E-4</v>
      </c>
      <c r="L9" s="176">
        <v>1846.8463400000001</v>
      </c>
      <c r="M9" s="177">
        <v>1.8939844340989864E-3</v>
      </c>
      <c r="N9" s="176">
        <v>4140.8010599999998</v>
      </c>
      <c r="O9" s="177">
        <v>1.2768275983378577E-3</v>
      </c>
      <c r="P9" s="87"/>
    </row>
    <row r="10" spans="1:16" ht="18">
      <c r="A10" s="199" t="s">
        <v>561</v>
      </c>
      <c r="B10" s="176">
        <v>393017.06758999999</v>
      </c>
      <c r="C10" s="177">
        <v>1.0041347803349456</v>
      </c>
      <c r="D10" s="176">
        <v>1401927.4026800001</v>
      </c>
      <c r="E10" s="177">
        <v>1.0265415022993563</v>
      </c>
      <c r="F10" s="176">
        <v>173542.97177</v>
      </c>
      <c r="G10" s="177">
        <v>0.96375145306458132</v>
      </c>
      <c r="H10" s="176">
        <v>208623.31706</v>
      </c>
      <c r="I10" s="177">
        <v>1.0271657470570099</v>
      </c>
      <c r="J10" s="176">
        <v>128147.55804</v>
      </c>
      <c r="K10" s="177">
        <v>1.0037260160912806</v>
      </c>
      <c r="L10" s="176">
        <v>920180.04139000003</v>
      </c>
      <c r="M10" s="177">
        <v>0.94366631225054765</v>
      </c>
      <c r="N10" s="176">
        <v>3225438.3585299999</v>
      </c>
      <c r="O10" s="177">
        <v>0.99457294693328302</v>
      </c>
      <c r="P10" s="87"/>
    </row>
    <row r="11" spans="1:16" ht="18.75">
      <c r="A11" s="199" t="s">
        <v>562</v>
      </c>
      <c r="B11" s="178">
        <v>387974.38003</v>
      </c>
      <c r="C11" s="179">
        <v>0.99125101934103188</v>
      </c>
      <c r="D11" s="178">
        <v>1240390.2123099999</v>
      </c>
      <c r="E11" s="179">
        <v>0.90825818052203899</v>
      </c>
      <c r="F11" s="178">
        <v>155062.67012999998</v>
      </c>
      <c r="G11" s="179">
        <v>0.86112316811031486</v>
      </c>
      <c r="H11" s="178">
        <v>184555.56150000001</v>
      </c>
      <c r="I11" s="179">
        <v>0.90866713209795935</v>
      </c>
      <c r="J11" s="178">
        <v>128147.55804</v>
      </c>
      <c r="K11" s="179">
        <v>1.0037260160912806</v>
      </c>
      <c r="L11" s="178">
        <v>859571.51151999994</v>
      </c>
      <c r="M11" s="179">
        <v>0.88151083690796783</v>
      </c>
      <c r="N11" s="178">
        <v>2955701.89353</v>
      </c>
      <c r="O11" s="179">
        <v>0.91139895286796713</v>
      </c>
    </row>
    <row r="12" spans="1:16" ht="19.5">
      <c r="A12" s="200" t="s">
        <v>475</v>
      </c>
      <c r="B12" s="178">
        <v>11047.494909999999</v>
      </c>
      <c r="C12" s="179">
        <v>2.8225679721056815E-2</v>
      </c>
      <c r="D12" s="178">
        <v>324715.62685</v>
      </c>
      <c r="E12" s="179">
        <v>0.23776842279383142</v>
      </c>
      <c r="F12" s="178">
        <v>19861.965199999999</v>
      </c>
      <c r="G12" s="179">
        <v>0.11030119875777754</v>
      </c>
      <c r="H12" s="178">
        <v>64878.616969999995</v>
      </c>
      <c r="I12" s="179">
        <v>0.31943262146891133</v>
      </c>
      <c r="J12" s="178">
        <v>0</v>
      </c>
      <c r="K12" s="179">
        <v>0</v>
      </c>
      <c r="L12" s="178">
        <v>156305.78196000002</v>
      </c>
      <c r="M12" s="179">
        <v>0.16029526202591937</v>
      </c>
      <c r="N12" s="178">
        <v>576809.48589000001</v>
      </c>
      <c r="O12" s="179">
        <v>0.17786081965681858</v>
      </c>
    </row>
    <row r="13" spans="1:16" ht="19.5">
      <c r="A13" s="200" t="s">
        <v>563</v>
      </c>
      <c r="B13" s="178">
        <v>303659.09993999999</v>
      </c>
      <c r="C13" s="179">
        <v>0.77583059047463476</v>
      </c>
      <c r="D13" s="178">
        <v>726067.4116900001</v>
      </c>
      <c r="E13" s="179">
        <v>0.5316525878173356</v>
      </c>
      <c r="F13" s="178">
        <v>128123.88003</v>
      </c>
      <c r="G13" s="179">
        <v>0.71152161503166245</v>
      </c>
      <c r="H13" s="178">
        <v>100222.97223</v>
      </c>
      <c r="I13" s="179">
        <v>0.49345205317243995</v>
      </c>
      <c r="J13" s="178">
        <v>114144.19464</v>
      </c>
      <c r="K13" s="179">
        <v>0.89404355025004201</v>
      </c>
      <c r="L13" s="178">
        <v>612334.77772999997</v>
      </c>
      <c r="M13" s="179">
        <v>0.62796374141125488</v>
      </c>
      <c r="N13" s="178">
        <v>1984552.33626</v>
      </c>
      <c r="O13" s="179">
        <v>0.61194226831139786</v>
      </c>
    </row>
    <row r="14" spans="1:16" ht="19.5">
      <c r="A14" s="200" t="s">
        <v>564</v>
      </c>
      <c r="B14" s="178">
        <v>0</v>
      </c>
      <c r="C14" s="179">
        <v>0</v>
      </c>
      <c r="D14" s="178">
        <v>0</v>
      </c>
      <c r="E14" s="179">
        <v>0</v>
      </c>
      <c r="F14" s="178">
        <v>0</v>
      </c>
      <c r="G14" s="179">
        <v>0</v>
      </c>
      <c r="H14" s="178">
        <v>0</v>
      </c>
      <c r="I14" s="179">
        <v>0</v>
      </c>
      <c r="J14" s="178">
        <v>0</v>
      </c>
      <c r="K14" s="179">
        <v>0</v>
      </c>
      <c r="L14" s="178">
        <v>0</v>
      </c>
      <c r="M14" s="179">
        <v>0</v>
      </c>
      <c r="N14" s="178">
        <v>0</v>
      </c>
      <c r="O14" s="179">
        <v>0</v>
      </c>
    </row>
    <row r="15" spans="1:16" ht="19.5">
      <c r="A15" s="200" t="s">
        <v>565</v>
      </c>
      <c r="B15" s="178">
        <v>43612.184600000001</v>
      </c>
      <c r="C15" s="179">
        <v>0.11142648758687741</v>
      </c>
      <c r="D15" s="178">
        <v>130295.97261</v>
      </c>
      <c r="E15" s="179">
        <v>9.5407382158971557E-2</v>
      </c>
      <c r="F15" s="178">
        <v>7076.8249000000005</v>
      </c>
      <c r="G15" s="179">
        <v>3.9300354320875017E-2</v>
      </c>
      <c r="H15" s="178">
        <v>18136.835729999999</v>
      </c>
      <c r="I15" s="179">
        <v>8.9297479708358163E-2</v>
      </c>
      <c r="J15" s="178">
        <v>14003.3634</v>
      </c>
      <c r="K15" s="179">
        <v>0.10968246584123868</v>
      </c>
      <c r="L15" s="178">
        <v>89876.666840000005</v>
      </c>
      <c r="M15" s="179">
        <v>9.2170639374178007E-2</v>
      </c>
      <c r="N15" s="178">
        <v>303001.84808000003</v>
      </c>
      <c r="O15" s="179">
        <v>9.3431468058965114E-2</v>
      </c>
    </row>
    <row r="16" spans="1:16" ht="19.5" customHeight="1">
      <c r="A16" s="538" t="s">
        <v>671</v>
      </c>
      <c r="B16" s="178">
        <v>0</v>
      </c>
      <c r="C16" s="179">
        <v>0</v>
      </c>
      <c r="D16" s="178">
        <v>0</v>
      </c>
      <c r="E16" s="179">
        <v>0</v>
      </c>
      <c r="F16" s="178">
        <v>0</v>
      </c>
      <c r="G16" s="179">
        <v>0</v>
      </c>
      <c r="H16" s="178">
        <v>0</v>
      </c>
      <c r="I16" s="179">
        <v>0</v>
      </c>
      <c r="J16" s="178">
        <v>0</v>
      </c>
      <c r="K16" s="179">
        <v>0</v>
      </c>
      <c r="L16" s="178">
        <v>0</v>
      </c>
      <c r="M16" s="179">
        <v>0</v>
      </c>
      <c r="N16" s="178">
        <v>0</v>
      </c>
      <c r="O16" s="179">
        <v>0</v>
      </c>
    </row>
    <row r="17" spans="1:15" ht="18.75" customHeight="1">
      <c r="A17" s="538" t="s">
        <v>672</v>
      </c>
      <c r="B17" s="178">
        <v>0</v>
      </c>
      <c r="C17" s="179">
        <v>0</v>
      </c>
      <c r="D17" s="178">
        <v>0</v>
      </c>
      <c r="E17" s="179">
        <v>0</v>
      </c>
      <c r="F17" s="178">
        <v>0</v>
      </c>
      <c r="G17" s="179">
        <v>0</v>
      </c>
      <c r="H17" s="178">
        <v>1317.1365700000001</v>
      </c>
      <c r="I17" s="179">
        <v>6.4849777482497758E-3</v>
      </c>
      <c r="J17" s="178">
        <v>0</v>
      </c>
      <c r="K17" s="179">
        <v>0</v>
      </c>
      <c r="L17" s="178">
        <v>1054.2849899999999</v>
      </c>
      <c r="M17" s="179">
        <v>1.0811940966156423E-3</v>
      </c>
      <c r="N17" s="178">
        <v>2371.4215599999998</v>
      </c>
      <c r="O17" s="179">
        <v>7.3123447642795371E-4</v>
      </c>
    </row>
    <row r="18" spans="1:15" ht="19.5">
      <c r="A18" s="175" t="s">
        <v>682</v>
      </c>
      <c r="B18" s="178">
        <v>29655.600579999998</v>
      </c>
      <c r="C18" s="179">
        <v>7.5768261558462821E-2</v>
      </c>
      <c r="D18" s="178">
        <v>59311.201159999997</v>
      </c>
      <c r="E18" s="179">
        <v>4.3429787751900623E-2</v>
      </c>
      <c r="F18" s="178">
        <v>0</v>
      </c>
      <c r="G18" s="179">
        <v>0</v>
      </c>
      <c r="H18" s="178">
        <v>0</v>
      </c>
      <c r="I18" s="179">
        <v>0</v>
      </c>
      <c r="J18" s="178">
        <v>0</v>
      </c>
      <c r="K18" s="179">
        <v>0</v>
      </c>
      <c r="L18" s="178">
        <v>0</v>
      </c>
      <c r="M18" s="179">
        <v>0</v>
      </c>
      <c r="N18" s="178">
        <v>88966.801739999995</v>
      </c>
      <c r="O18" s="179">
        <v>2.7433162364357715E-2</v>
      </c>
    </row>
    <row r="19" spans="1:15" ht="18.75">
      <c r="A19" s="199" t="s">
        <v>598</v>
      </c>
      <c r="B19" s="178">
        <v>0</v>
      </c>
      <c r="C19" s="179">
        <v>0</v>
      </c>
      <c r="D19" s="178">
        <v>0</v>
      </c>
      <c r="E19" s="179">
        <v>0</v>
      </c>
      <c r="F19" s="178">
        <v>0</v>
      </c>
      <c r="G19" s="179">
        <v>0</v>
      </c>
      <c r="H19" s="178">
        <v>0</v>
      </c>
      <c r="I19" s="179">
        <v>0</v>
      </c>
      <c r="J19" s="178">
        <v>0</v>
      </c>
      <c r="K19" s="179">
        <v>0</v>
      </c>
      <c r="L19" s="178">
        <v>0</v>
      </c>
      <c r="M19" s="179">
        <v>0</v>
      </c>
      <c r="N19" s="178">
        <v>0</v>
      </c>
      <c r="O19" s="179">
        <v>0</v>
      </c>
    </row>
    <row r="20" spans="1:15" ht="19.5">
      <c r="A20" s="200" t="s">
        <v>741</v>
      </c>
      <c r="B20" s="178">
        <v>5042.6875599999994</v>
      </c>
      <c r="C20" s="179">
        <v>1.2883760993913638E-2</v>
      </c>
      <c r="D20" s="178">
        <v>161537.19037</v>
      </c>
      <c r="E20" s="179">
        <v>0.11828332177731714</v>
      </c>
      <c r="F20" s="178">
        <v>18480.301640000001</v>
      </c>
      <c r="G20" s="179">
        <v>0.10262828495426639</v>
      </c>
      <c r="H20" s="178">
        <v>24067.755559999998</v>
      </c>
      <c r="I20" s="179">
        <v>0.11849861495905076</v>
      </c>
      <c r="J20" s="178">
        <v>0</v>
      </c>
      <c r="K20" s="179">
        <v>0</v>
      </c>
      <c r="L20" s="178">
        <v>60608.529869999998</v>
      </c>
      <c r="M20" s="179">
        <v>6.215547534257964E-2</v>
      </c>
      <c r="N20" s="178">
        <v>269736.46499999997</v>
      </c>
      <c r="O20" s="179">
        <v>8.3173994065315851E-2</v>
      </c>
    </row>
    <row r="21" spans="1:15" ht="19.5">
      <c r="A21" s="200" t="s">
        <v>742</v>
      </c>
      <c r="B21" s="178">
        <v>5042.6875599999994</v>
      </c>
      <c r="C21" s="179">
        <v>1.2883760993913638E-2</v>
      </c>
      <c r="D21" s="178">
        <v>140812.91047999999</v>
      </c>
      <c r="E21" s="179">
        <v>0.10310826109180392</v>
      </c>
      <c r="F21" s="178">
        <v>10888.279859999999</v>
      </c>
      <c r="G21" s="179">
        <v>6.0466842473783318E-2</v>
      </c>
      <c r="H21" s="178">
        <v>16218.13422</v>
      </c>
      <c r="I21" s="179">
        <v>7.9850671472000978E-2</v>
      </c>
      <c r="J21" s="178">
        <v>0</v>
      </c>
      <c r="K21" s="179">
        <v>0</v>
      </c>
      <c r="L21" s="178">
        <v>46318.576310000004</v>
      </c>
      <c r="M21" s="179">
        <v>4.750079128985147E-2</v>
      </c>
      <c r="N21" s="178">
        <v>219280.58843</v>
      </c>
      <c r="O21" s="179">
        <v>6.7615783282085312E-2</v>
      </c>
    </row>
    <row r="22" spans="1:15" ht="19.5">
      <c r="A22" s="200" t="s">
        <v>743</v>
      </c>
      <c r="B22" s="178">
        <v>0</v>
      </c>
      <c r="C22" s="179">
        <v>0</v>
      </c>
      <c r="D22" s="178">
        <v>0</v>
      </c>
      <c r="E22" s="179">
        <v>0</v>
      </c>
      <c r="F22" s="178">
        <v>0</v>
      </c>
      <c r="G22" s="179">
        <v>0</v>
      </c>
      <c r="H22" s="178">
        <v>0</v>
      </c>
      <c r="I22" s="179">
        <v>0</v>
      </c>
      <c r="J22" s="178">
        <v>0</v>
      </c>
      <c r="K22" s="179">
        <v>0</v>
      </c>
      <c r="L22" s="178">
        <v>0</v>
      </c>
      <c r="M22" s="179">
        <v>0</v>
      </c>
      <c r="N22" s="178">
        <v>0</v>
      </c>
      <c r="O22" s="179">
        <v>0</v>
      </c>
    </row>
    <row r="23" spans="1:15" ht="19.5">
      <c r="A23" s="200" t="s">
        <v>564</v>
      </c>
      <c r="B23" s="178">
        <v>0</v>
      </c>
      <c r="C23" s="179">
        <v>0</v>
      </c>
      <c r="D23" s="178">
        <v>0</v>
      </c>
      <c r="E23" s="179">
        <v>0</v>
      </c>
      <c r="F23" s="178">
        <v>0</v>
      </c>
      <c r="G23" s="179">
        <v>0</v>
      </c>
      <c r="H23" s="178">
        <v>0</v>
      </c>
      <c r="I23" s="179">
        <v>0</v>
      </c>
      <c r="J23" s="178">
        <v>0</v>
      </c>
      <c r="K23" s="179">
        <v>0</v>
      </c>
      <c r="L23" s="178">
        <v>0</v>
      </c>
      <c r="M23" s="179">
        <v>0</v>
      </c>
      <c r="N23" s="178">
        <v>0</v>
      </c>
      <c r="O23" s="179">
        <v>0</v>
      </c>
    </row>
    <row r="24" spans="1:15" ht="19.5">
      <c r="A24" s="200" t="s">
        <v>744</v>
      </c>
      <c r="B24" s="178">
        <v>0</v>
      </c>
      <c r="C24" s="179">
        <v>0</v>
      </c>
      <c r="D24" s="178">
        <v>0</v>
      </c>
      <c r="E24" s="179">
        <v>0</v>
      </c>
      <c r="F24" s="178">
        <v>0</v>
      </c>
      <c r="G24" s="179">
        <v>0</v>
      </c>
      <c r="H24" s="178">
        <v>0</v>
      </c>
      <c r="I24" s="179">
        <v>0</v>
      </c>
      <c r="J24" s="178">
        <v>0</v>
      </c>
      <c r="K24" s="179">
        <v>0</v>
      </c>
      <c r="L24" s="178">
        <v>0</v>
      </c>
      <c r="M24" s="179">
        <v>0</v>
      </c>
      <c r="N24" s="178">
        <v>0</v>
      </c>
      <c r="O24" s="179">
        <v>0</v>
      </c>
    </row>
    <row r="25" spans="1:15" ht="19.5">
      <c r="A25" s="538" t="s">
        <v>671</v>
      </c>
      <c r="B25" s="178">
        <v>0</v>
      </c>
      <c r="C25" s="179">
        <v>0</v>
      </c>
      <c r="D25" s="178">
        <v>0</v>
      </c>
      <c r="E25" s="179">
        <v>0</v>
      </c>
      <c r="F25" s="178">
        <v>0</v>
      </c>
      <c r="G25" s="179">
        <v>0</v>
      </c>
      <c r="H25" s="178">
        <v>0</v>
      </c>
      <c r="I25" s="179">
        <v>0</v>
      </c>
      <c r="J25" s="178">
        <v>0</v>
      </c>
      <c r="K25" s="179">
        <v>0</v>
      </c>
      <c r="L25" s="178">
        <v>0</v>
      </c>
      <c r="M25" s="179">
        <v>0</v>
      </c>
      <c r="N25" s="178">
        <v>0</v>
      </c>
      <c r="O25" s="179">
        <v>0</v>
      </c>
    </row>
    <row r="26" spans="1:15" ht="19.5">
      <c r="A26" s="538" t="s">
        <v>689</v>
      </c>
      <c r="B26" s="178">
        <v>0</v>
      </c>
      <c r="C26" s="179">
        <v>0</v>
      </c>
      <c r="D26" s="178">
        <v>20724.279890000002</v>
      </c>
      <c r="E26" s="179">
        <v>1.5175060685513228E-2</v>
      </c>
      <c r="F26" s="178">
        <v>7592.02178</v>
      </c>
      <c r="G26" s="179">
        <v>4.2161442480483056E-2</v>
      </c>
      <c r="H26" s="178">
        <v>7849.6213399999997</v>
      </c>
      <c r="I26" s="179">
        <v>3.864794348704978E-2</v>
      </c>
      <c r="J26" s="178">
        <v>0</v>
      </c>
      <c r="K26" s="179">
        <v>0</v>
      </c>
      <c r="L26" s="178">
        <v>14289.95356</v>
      </c>
      <c r="M26" s="179">
        <v>1.4654684052728174E-2</v>
      </c>
      <c r="N26" s="178">
        <v>50455.87657</v>
      </c>
      <c r="O26" s="179">
        <v>1.5558210783230549E-2</v>
      </c>
    </row>
    <row r="27" spans="1:15" ht="19.5">
      <c r="A27" s="175" t="s">
        <v>682</v>
      </c>
      <c r="B27" s="178">
        <v>0</v>
      </c>
      <c r="C27" s="179">
        <v>0</v>
      </c>
      <c r="D27" s="178">
        <v>0</v>
      </c>
      <c r="E27" s="179">
        <v>0</v>
      </c>
      <c r="F27" s="178">
        <v>0</v>
      </c>
      <c r="G27" s="179">
        <v>0</v>
      </c>
      <c r="H27" s="178">
        <v>0</v>
      </c>
      <c r="I27" s="179">
        <v>0</v>
      </c>
      <c r="J27" s="178">
        <v>0</v>
      </c>
      <c r="K27" s="179">
        <v>0</v>
      </c>
      <c r="L27" s="178">
        <v>0</v>
      </c>
      <c r="M27" s="179">
        <v>0</v>
      </c>
      <c r="N27" s="178">
        <v>0</v>
      </c>
      <c r="O27" s="179">
        <v>0</v>
      </c>
    </row>
    <row r="28" spans="1:15" ht="19.5" customHeight="1">
      <c r="A28" s="200" t="s">
        <v>598</v>
      </c>
      <c r="B28" s="178">
        <v>0</v>
      </c>
      <c r="C28" s="179">
        <v>0</v>
      </c>
      <c r="D28" s="178">
        <v>0</v>
      </c>
      <c r="E28" s="179">
        <v>0</v>
      </c>
      <c r="F28" s="178">
        <v>0</v>
      </c>
      <c r="G28" s="179">
        <v>0</v>
      </c>
      <c r="H28" s="178">
        <v>0</v>
      </c>
      <c r="I28" s="179">
        <v>0</v>
      </c>
      <c r="J28" s="178">
        <v>0</v>
      </c>
      <c r="K28" s="179">
        <v>0</v>
      </c>
      <c r="L28" s="178">
        <v>0</v>
      </c>
      <c r="M28" s="179">
        <v>0</v>
      </c>
      <c r="N28" s="178">
        <v>0</v>
      </c>
      <c r="O28" s="179">
        <v>0</v>
      </c>
    </row>
    <row r="29" spans="1:15" ht="19.5">
      <c r="A29" s="200" t="s">
        <v>1015</v>
      </c>
      <c r="B29" s="178">
        <v>0</v>
      </c>
      <c r="C29" s="179">
        <v>0</v>
      </c>
      <c r="D29" s="178">
        <v>0</v>
      </c>
      <c r="E29" s="179">
        <v>0</v>
      </c>
      <c r="F29" s="178">
        <v>0</v>
      </c>
      <c r="G29" s="179">
        <v>0</v>
      </c>
      <c r="H29" s="178">
        <v>0</v>
      </c>
      <c r="I29" s="179">
        <v>0</v>
      </c>
      <c r="J29" s="178">
        <v>0</v>
      </c>
      <c r="K29" s="179">
        <v>0</v>
      </c>
      <c r="L29" s="178">
        <v>0</v>
      </c>
      <c r="M29" s="179">
        <v>0</v>
      </c>
      <c r="N29" s="178">
        <v>0</v>
      </c>
      <c r="O29" s="179">
        <v>0</v>
      </c>
    </row>
    <row r="30" spans="1:15" ht="18">
      <c r="A30" s="199" t="s">
        <v>745</v>
      </c>
      <c r="B30" s="176">
        <v>399863.53026999999</v>
      </c>
      <c r="C30" s="177">
        <v>1.02162707740339</v>
      </c>
      <c r="D30" s="176">
        <v>1415876.7012799999</v>
      </c>
      <c r="E30" s="177">
        <v>1.0367556788062797</v>
      </c>
      <c r="F30" s="176">
        <v>180533.48302000001</v>
      </c>
      <c r="G30" s="177">
        <v>1.0025724741992237</v>
      </c>
      <c r="H30" s="176">
        <v>211378.55196000001</v>
      </c>
      <c r="I30" s="177">
        <v>1.0407312629075807</v>
      </c>
      <c r="J30" s="176">
        <v>129667.50823000001</v>
      </c>
      <c r="K30" s="177">
        <v>1.0156311477395146</v>
      </c>
      <c r="L30" s="176">
        <v>984638.95939999993</v>
      </c>
      <c r="M30" s="177">
        <v>1.009770451347362</v>
      </c>
      <c r="N30" s="176">
        <v>3321958.7341599995</v>
      </c>
      <c r="O30" s="177">
        <v>1.0243352749516013</v>
      </c>
    </row>
    <row r="31" spans="1:15" ht="19.5">
      <c r="A31" s="200" t="s">
        <v>1016</v>
      </c>
      <c r="B31" s="178">
        <v>8464.81041</v>
      </c>
      <c r="C31" s="179">
        <v>2.1627077403390052E-2</v>
      </c>
      <c r="D31" s="178">
        <v>50196.50273</v>
      </c>
      <c r="E31" s="179">
        <v>3.675567880627964E-2</v>
      </c>
      <c r="F31" s="178">
        <v>463.22609</v>
      </c>
      <c r="G31" s="179">
        <v>2.5724741992236575E-3</v>
      </c>
      <c r="H31" s="178">
        <v>8272.7555900000007</v>
      </c>
      <c r="I31" s="179">
        <v>4.0731262907580605E-2</v>
      </c>
      <c r="J31" s="178">
        <v>1995.6575600000001</v>
      </c>
      <c r="K31" s="179">
        <v>1.5631147739514475E-2</v>
      </c>
      <c r="L31" s="178">
        <v>9527.281210000001</v>
      </c>
      <c r="M31" s="179">
        <v>9.7704513473620969E-3</v>
      </c>
      <c r="N31" s="178">
        <v>78920.233590000003</v>
      </c>
      <c r="O31" s="179">
        <v>2.4335274951601378E-2</v>
      </c>
    </row>
    <row r="32" spans="1:15" ht="22.5" customHeight="1">
      <c r="A32" s="459" t="s">
        <v>747</v>
      </c>
      <c r="B32" s="386">
        <v>391398.71986000001</v>
      </c>
      <c r="C32" s="636">
        <v>1</v>
      </c>
      <c r="D32" s="386">
        <v>1365680.1985499999</v>
      </c>
      <c r="E32" s="636">
        <v>1</v>
      </c>
      <c r="F32" s="386">
        <v>180070.25693</v>
      </c>
      <c r="G32" s="636">
        <v>1</v>
      </c>
      <c r="H32" s="386">
        <v>203105.79637</v>
      </c>
      <c r="I32" s="636">
        <v>1</v>
      </c>
      <c r="J32" s="386">
        <v>127671.85067</v>
      </c>
      <c r="K32" s="636">
        <v>1</v>
      </c>
      <c r="L32" s="386">
        <v>975111.67819000001</v>
      </c>
      <c r="M32" s="636">
        <v>1</v>
      </c>
      <c r="N32" s="386">
        <v>3243038.5005699997</v>
      </c>
      <c r="O32" s="636">
        <v>1</v>
      </c>
    </row>
    <row r="33" spans="1:15" ht="19.5">
      <c r="A33" s="175" t="s">
        <v>710</v>
      </c>
      <c r="B33" s="178">
        <v>82.389359999999996</v>
      </c>
      <c r="C33" s="179">
        <v>2.1049981979877187E-4</v>
      </c>
      <c r="D33" s="178">
        <v>46.020800000000001</v>
      </c>
      <c r="E33" s="179">
        <v>3.3698079571529428E-5</v>
      </c>
      <c r="F33" s="178">
        <v>0</v>
      </c>
      <c r="G33" s="179">
        <v>0</v>
      </c>
      <c r="H33" s="178">
        <v>181.51248000000001</v>
      </c>
      <c r="I33" s="179">
        <v>8.9368439130775362E-4</v>
      </c>
      <c r="J33" s="178">
        <v>22.33503</v>
      </c>
      <c r="K33" s="179">
        <v>1.7494091205531672E-4</v>
      </c>
      <c r="L33" s="178">
        <v>0</v>
      </c>
      <c r="M33" s="179">
        <v>0</v>
      </c>
      <c r="N33" s="178">
        <v>332.25767000000002</v>
      </c>
      <c r="O33" s="179">
        <v>1.0245258264482586E-4</v>
      </c>
    </row>
    <row r="34" spans="1:15" ht="19.5">
      <c r="A34" s="175" t="s">
        <v>711</v>
      </c>
      <c r="B34" s="178">
        <v>7503.2083300000004</v>
      </c>
      <c r="C34" s="179">
        <v>1.917024238782343E-2</v>
      </c>
      <c r="D34" s="178">
        <v>47020.105560000004</v>
      </c>
      <c r="E34" s="179">
        <v>3.4429806926924204E-2</v>
      </c>
      <c r="F34" s="178">
        <v>0</v>
      </c>
      <c r="G34" s="179">
        <v>0</v>
      </c>
      <c r="H34" s="178">
        <v>7836.6379900000002</v>
      </c>
      <c r="I34" s="179">
        <v>3.858401941283799E-2</v>
      </c>
      <c r="J34" s="178">
        <v>1569.9941200000001</v>
      </c>
      <c r="K34" s="179">
        <v>1.2297104739697435E-2</v>
      </c>
      <c r="L34" s="178">
        <v>3000.35</v>
      </c>
      <c r="M34" s="179">
        <v>3.0769296144306695E-3</v>
      </c>
      <c r="N34" s="178">
        <v>66930.296000000017</v>
      </c>
      <c r="O34" s="179">
        <v>2.0638144131880112E-2</v>
      </c>
    </row>
    <row r="35" spans="1:15" ht="12.75" customHeight="1">
      <c r="A35" s="37" t="s">
        <v>473</v>
      </c>
    </row>
    <row r="36" spans="1:15" ht="12.75" customHeight="1"/>
    <row r="37" spans="1:15" ht="12.75" customHeight="1">
      <c r="A37" s="73" t="s">
        <v>306</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352</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19" t="s">
        <v>869</v>
      </c>
      <c r="D1" s="352" t="str">
        <f>Naslovnica!A20</f>
        <v>Kolovoz 2016.</v>
      </c>
    </row>
    <row r="2" spans="1:5" ht="12.75" customHeight="1">
      <c r="A2" s="113" t="s">
        <v>870</v>
      </c>
      <c r="D2" s="112" t="str">
        <f>Naslovnica!A24</f>
        <v>August 2016</v>
      </c>
    </row>
    <row r="3" spans="1:5" ht="12.75" customHeight="1"/>
    <row r="4" spans="1:5" ht="21" customHeight="1">
      <c r="A4" s="767" t="s">
        <v>476</v>
      </c>
      <c r="B4" s="794" t="s">
        <v>478</v>
      </c>
      <c r="C4" s="794"/>
      <c r="D4" s="794"/>
    </row>
    <row r="5" spans="1:5" ht="15" customHeight="1">
      <c r="A5" s="793"/>
      <c r="B5" s="367" t="str">
        <f>Naslovnica!A20</f>
        <v>Kolovoz 2016.</v>
      </c>
      <c r="C5" s="369" t="str">
        <f>'5 Tablica 3,4'!A8</f>
        <v>Srpanj 2016.</v>
      </c>
      <c r="D5" s="760" t="s">
        <v>477</v>
      </c>
    </row>
    <row r="6" spans="1:5" ht="15" customHeight="1">
      <c r="A6" s="793"/>
      <c r="B6" s="370" t="str">
        <f>Naslovnica!A24</f>
        <v>August 2016</v>
      </c>
      <c r="C6" s="371" t="str">
        <f>'5 Tablica 3,4'!B8</f>
        <v>July 2016</v>
      </c>
      <c r="D6" s="795"/>
    </row>
    <row r="7" spans="1:5" ht="45" customHeight="1">
      <c r="A7" s="389" t="s">
        <v>479</v>
      </c>
      <c r="B7" s="201">
        <v>28404</v>
      </c>
      <c r="C7" s="201">
        <v>28437</v>
      </c>
      <c r="D7" s="202">
        <v>-1.1604599641312375E-3</v>
      </c>
      <c r="E7" s="87"/>
    </row>
    <row r="8" spans="1:5" ht="2.25" customHeight="1">
      <c r="B8" s="201"/>
      <c r="C8" s="201"/>
      <c r="D8" s="202"/>
    </row>
    <row r="9" spans="1:5" ht="45" customHeight="1">
      <c r="A9" s="389" t="s">
        <v>480</v>
      </c>
      <c r="B9" s="201">
        <v>743330.41389999993</v>
      </c>
      <c r="C9" s="201">
        <v>738171.51542000007</v>
      </c>
      <c r="D9" s="202">
        <v>6.9887531179858402E-3</v>
      </c>
      <c r="E9" s="87"/>
    </row>
    <row r="10" spans="1:5" ht="2.25" customHeight="1">
      <c r="B10" s="201"/>
      <c r="C10" s="201"/>
      <c r="D10" s="202"/>
    </row>
    <row r="11" spans="1:5" ht="45" customHeight="1">
      <c r="A11" s="389" t="s">
        <v>481</v>
      </c>
      <c r="B11" s="201">
        <v>710605.21993999998</v>
      </c>
      <c r="C11" s="201">
        <v>699637.0984299999</v>
      </c>
      <c r="D11" s="202">
        <v>1.5676872388003402E-2</v>
      </c>
    </row>
    <row r="12" spans="1:5" ht="12.75" customHeight="1">
      <c r="A12" s="46" t="s">
        <v>482</v>
      </c>
    </row>
    <row r="13" spans="1:5" ht="12.75" customHeight="1">
      <c r="A13" s="50" t="s">
        <v>483</v>
      </c>
    </row>
    <row r="14" spans="1:5" ht="12.75" customHeight="1"/>
    <row r="15" spans="1:5" ht="12.75" customHeight="1"/>
    <row r="16" spans="1:5" ht="12.75" customHeight="1">
      <c r="A16" s="75" t="s">
        <v>306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484</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51" t="s">
        <v>871</v>
      </c>
      <c r="G1" s="517" t="s">
        <v>148</v>
      </c>
      <c r="J1" s="352" t="s">
        <v>1300</v>
      </c>
    </row>
    <row r="2" spans="1:11">
      <c r="A2" s="111" t="s">
        <v>872</v>
      </c>
      <c r="G2" s="118" t="s">
        <v>149</v>
      </c>
      <c r="J2" s="112" t="s">
        <v>1301</v>
      </c>
    </row>
    <row r="3" spans="1:11" ht="12.75" customHeight="1"/>
    <row r="4" spans="1:11" ht="12.75" customHeight="1"/>
    <row r="5" spans="1:11">
      <c r="A5" s="353"/>
      <c r="B5" s="354"/>
      <c r="C5" s="354" t="s">
        <v>1254</v>
      </c>
      <c r="D5" s="354"/>
      <c r="E5" s="355"/>
      <c r="F5" s="354" t="s">
        <v>1225</v>
      </c>
      <c r="G5" s="355"/>
      <c r="H5" s="774" t="s">
        <v>468</v>
      </c>
      <c r="I5" s="777"/>
      <c r="J5" s="777"/>
    </row>
    <row r="6" spans="1:11" ht="24">
      <c r="A6" s="353"/>
      <c r="B6" s="355"/>
      <c r="C6" s="394" t="s">
        <v>1255</v>
      </c>
      <c r="D6" s="355"/>
      <c r="E6" s="355"/>
      <c r="F6" s="394" t="s">
        <v>1226</v>
      </c>
      <c r="G6" s="355"/>
      <c r="H6" s="778" t="s">
        <v>1025</v>
      </c>
      <c r="I6" s="778"/>
      <c r="J6" s="356" t="s">
        <v>1024</v>
      </c>
    </row>
    <row r="7" spans="1:11" ht="30" customHeight="1">
      <c r="A7" s="357" t="s">
        <v>464</v>
      </c>
      <c r="B7" s="357" t="s">
        <v>465</v>
      </c>
      <c r="C7" s="357" t="s">
        <v>466</v>
      </c>
      <c r="D7" s="357" t="s">
        <v>467</v>
      </c>
      <c r="E7" s="357" t="s">
        <v>465</v>
      </c>
      <c r="F7" s="357" t="s">
        <v>466</v>
      </c>
      <c r="G7" s="357" t="s">
        <v>467</v>
      </c>
      <c r="H7" s="357" t="s">
        <v>465</v>
      </c>
      <c r="I7" s="357" t="s">
        <v>466</v>
      </c>
      <c r="J7" s="357" t="s">
        <v>467</v>
      </c>
    </row>
    <row r="8" spans="1:11" ht="12.75" customHeight="1">
      <c r="A8" s="144" t="s">
        <v>30</v>
      </c>
      <c r="B8" s="145">
        <v>4</v>
      </c>
      <c r="C8" s="145">
        <v>1</v>
      </c>
      <c r="D8" s="145">
        <v>5</v>
      </c>
      <c r="E8" s="146">
        <v>4</v>
      </c>
      <c r="F8" s="146">
        <v>1</v>
      </c>
      <c r="G8" s="145">
        <v>5</v>
      </c>
      <c r="H8" s="145">
        <v>0</v>
      </c>
      <c r="I8" s="145">
        <v>0</v>
      </c>
      <c r="J8" s="147">
        <v>0</v>
      </c>
      <c r="K8" s="87"/>
    </row>
    <row r="9" spans="1:11" ht="12.75" customHeight="1">
      <c r="A9" s="144" t="s">
        <v>31</v>
      </c>
      <c r="B9" s="145">
        <v>159</v>
      </c>
      <c r="C9" s="145">
        <v>101</v>
      </c>
      <c r="D9" s="145">
        <v>260</v>
      </c>
      <c r="E9" s="146">
        <v>162</v>
      </c>
      <c r="F9" s="146">
        <v>109</v>
      </c>
      <c r="G9" s="145">
        <v>271</v>
      </c>
      <c r="H9" s="145">
        <v>-3</v>
      </c>
      <c r="I9" s="145">
        <v>-8</v>
      </c>
      <c r="J9" s="147">
        <v>-4.0590405904059046E-2</v>
      </c>
      <c r="K9" s="87"/>
    </row>
    <row r="10" spans="1:11" ht="12.75" customHeight="1">
      <c r="A10" s="144" t="s">
        <v>32</v>
      </c>
      <c r="B10" s="145">
        <v>712</v>
      </c>
      <c r="C10" s="145">
        <v>760</v>
      </c>
      <c r="D10" s="145">
        <v>1472</v>
      </c>
      <c r="E10" s="146">
        <v>735</v>
      </c>
      <c r="F10" s="146">
        <v>783</v>
      </c>
      <c r="G10" s="145">
        <v>1518</v>
      </c>
      <c r="H10" s="145">
        <v>-23</v>
      </c>
      <c r="I10" s="145">
        <v>-23</v>
      </c>
      <c r="J10" s="147">
        <v>-3.0303030303030276E-2</v>
      </c>
    </row>
    <row r="11" spans="1:11" ht="12.75" customHeight="1">
      <c r="A11" s="144" t="s">
        <v>33</v>
      </c>
      <c r="B11" s="145">
        <v>1653</v>
      </c>
      <c r="C11" s="145">
        <v>2000</v>
      </c>
      <c r="D11" s="145">
        <v>3653</v>
      </c>
      <c r="E11" s="146">
        <v>1686</v>
      </c>
      <c r="F11" s="146">
        <v>2033</v>
      </c>
      <c r="G11" s="145">
        <v>3719</v>
      </c>
      <c r="H11" s="145">
        <v>-33</v>
      </c>
      <c r="I11" s="145">
        <v>-33</v>
      </c>
      <c r="J11" s="147">
        <v>-1.7746706103791365E-2</v>
      </c>
    </row>
    <row r="12" spans="1:11" ht="12.75" customHeight="1">
      <c r="A12" s="144" t="s">
        <v>34</v>
      </c>
      <c r="B12" s="145">
        <v>2340</v>
      </c>
      <c r="C12" s="145">
        <v>2462</v>
      </c>
      <c r="D12" s="145">
        <v>4802</v>
      </c>
      <c r="E12" s="146">
        <v>2360</v>
      </c>
      <c r="F12" s="146">
        <v>2487</v>
      </c>
      <c r="G12" s="145">
        <v>4847</v>
      </c>
      <c r="H12" s="145">
        <v>-20</v>
      </c>
      <c r="I12" s="145">
        <v>-25</v>
      </c>
      <c r="J12" s="147">
        <v>-9.2840932535589449E-3</v>
      </c>
    </row>
    <row r="13" spans="1:11" ht="12.75" customHeight="1">
      <c r="A13" s="144" t="s">
        <v>35</v>
      </c>
      <c r="B13" s="145">
        <v>2679</v>
      </c>
      <c r="C13" s="145">
        <v>2521</v>
      </c>
      <c r="D13" s="145">
        <v>5200</v>
      </c>
      <c r="E13" s="146">
        <v>2688</v>
      </c>
      <c r="F13" s="146">
        <v>2505</v>
      </c>
      <c r="G13" s="145">
        <v>5193</v>
      </c>
      <c r="H13" s="145">
        <v>-9</v>
      </c>
      <c r="I13" s="145">
        <v>16</v>
      </c>
      <c r="J13" s="147">
        <v>1.3479684190256247E-3</v>
      </c>
    </row>
    <row r="14" spans="1:11" ht="12.75" customHeight="1">
      <c r="A14" s="144" t="s">
        <v>36</v>
      </c>
      <c r="B14" s="145">
        <v>2295</v>
      </c>
      <c r="C14" s="145">
        <v>1985</v>
      </c>
      <c r="D14" s="145">
        <v>4280</v>
      </c>
      <c r="E14" s="146">
        <v>2271</v>
      </c>
      <c r="F14" s="146">
        <v>1958</v>
      </c>
      <c r="G14" s="145">
        <v>4229</v>
      </c>
      <c r="H14" s="145">
        <v>24</v>
      </c>
      <c r="I14" s="145">
        <v>27</v>
      </c>
      <c r="J14" s="147">
        <v>1.205958855521394E-2</v>
      </c>
    </row>
    <row r="15" spans="1:11" ht="12.75" customHeight="1">
      <c r="A15" s="144" t="s">
        <v>144</v>
      </c>
      <c r="B15" s="145">
        <v>3862</v>
      </c>
      <c r="C15" s="145">
        <v>3032</v>
      </c>
      <c r="D15" s="145">
        <v>6894</v>
      </c>
      <c r="E15" s="146">
        <v>3894</v>
      </c>
      <c r="F15" s="146">
        <v>3062</v>
      </c>
      <c r="G15" s="145">
        <v>6956</v>
      </c>
      <c r="H15" s="145">
        <v>-32</v>
      </c>
      <c r="I15" s="145">
        <v>-30</v>
      </c>
      <c r="J15" s="147">
        <v>-8.9131684876365691E-3</v>
      </c>
    </row>
    <row r="16" spans="1:11" ht="12.75" customHeight="1">
      <c r="A16" s="144" t="s">
        <v>145</v>
      </c>
      <c r="B16" s="145">
        <v>1234</v>
      </c>
      <c r="C16" s="145">
        <v>580</v>
      </c>
      <c r="D16" s="145">
        <v>1814</v>
      </c>
      <c r="E16" s="146">
        <v>1221</v>
      </c>
      <c r="F16" s="146">
        <v>561</v>
      </c>
      <c r="G16" s="145">
        <v>1782</v>
      </c>
      <c r="H16" s="145">
        <v>13</v>
      </c>
      <c r="I16" s="145">
        <v>19</v>
      </c>
      <c r="J16" s="147">
        <v>1.7957351290684542E-2</v>
      </c>
    </row>
    <row r="17" spans="1:11" ht="12.75" customHeight="1">
      <c r="A17" s="144" t="s">
        <v>146</v>
      </c>
      <c r="B17" s="145">
        <v>73</v>
      </c>
      <c r="C17" s="145">
        <v>14</v>
      </c>
      <c r="D17" s="145">
        <v>87</v>
      </c>
      <c r="E17" s="145">
        <v>68</v>
      </c>
      <c r="F17" s="145">
        <v>15</v>
      </c>
      <c r="G17" s="145">
        <v>83</v>
      </c>
      <c r="H17" s="145">
        <v>5</v>
      </c>
      <c r="I17" s="145">
        <v>-1</v>
      </c>
      <c r="J17" s="147">
        <v>4.8192771084337283E-2</v>
      </c>
    </row>
    <row r="18" spans="1:11" ht="12.75" customHeight="1">
      <c r="A18" s="144" t="s">
        <v>147</v>
      </c>
      <c r="B18" s="145">
        <v>1</v>
      </c>
      <c r="C18" s="145">
        <v>0</v>
      </c>
      <c r="D18" s="145">
        <v>1</v>
      </c>
      <c r="E18" s="145">
        <v>1</v>
      </c>
      <c r="F18" s="145">
        <v>0</v>
      </c>
      <c r="G18" s="145">
        <v>1</v>
      </c>
      <c r="H18" s="145">
        <v>0</v>
      </c>
      <c r="I18" s="145">
        <v>0</v>
      </c>
      <c r="J18" s="147">
        <v>0</v>
      </c>
    </row>
    <row r="19" spans="1:11" ht="26.25" customHeight="1">
      <c r="A19" s="660" t="s">
        <v>1086</v>
      </c>
      <c r="B19" s="358">
        <v>15012</v>
      </c>
      <c r="C19" s="358">
        <v>13456</v>
      </c>
      <c r="D19" s="358">
        <v>28468</v>
      </c>
      <c r="E19" s="358">
        <v>15090</v>
      </c>
      <c r="F19" s="358">
        <v>13514</v>
      </c>
      <c r="G19" s="358">
        <v>28604</v>
      </c>
      <c r="H19" s="358">
        <v>-78</v>
      </c>
      <c r="I19" s="358">
        <v>-58</v>
      </c>
      <c r="J19" s="359">
        <v>-4.7545797790519151E-3</v>
      </c>
    </row>
    <row r="20" spans="1:11" ht="12.75" customHeight="1">
      <c r="A20" s="36" t="s">
        <v>485</v>
      </c>
    </row>
    <row r="21" spans="1:11" ht="12.75" customHeight="1"/>
    <row r="22" spans="1:11" ht="12.75" customHeight="1"/>
    <row r="23" spans="1:11" ht="14.25" customHeight="1">
      <c r="A23" s="518" t="s">
        <v>1303</v>
      </c>
    </row>
    <row r="24" spans="1:11" ht="13.5" customHeight="1">
      <c r="A24" s="119" t="s">
        <v>1304</v>
      </c>
    </row>
    <row r="25" spans="1:11" ht="12.75" customHeight="1"/>
    <row r="26" spans="1:11" ht="12.75" customHeight="1">
      <c r="A26" s="635"/>
      <c r="B26" s="635"/>
      <c r="C26" s="635"/>
      <c r="D26" s="635"/>
      <c r="E26" s="635"/>
      <c r="F26" s="635"/>
      <c r="G26" s="635"/>
      <c r="H26" s="635"/>
      <c r="I26" s="635"/>
      <c r="J26" s="635"/>
    </row>
    <row r="27" spans="1:11" ht="12.75" customHeight="1">
      <c r="A27" s="635"/>
      <c r="B27" s="635"/>
      <c r="C27" s="635"/>
      <c r="D27" s="635"/>
      <c r="E27" s="635"/>
      <c r="F27" s="635"/>
      <c r="G27" s="635"/>
      <c r="H27" s="635"/>
      <c r="I27" s="635"/>
      <c r="J27" s="635"/>
      <c r="K27" s="87"/>
    </row>
    <row r="28" spans="1:11" ht="12.75" customHeight="1">
      <c r="A28" s="635"/>
      <c r="B28" s="635"/>
      <c r="C28" s="635"/>
      <c r="D28" s="635"/>
      <c r="E28" s="635"/>
      <c r="F28" s="635"/>
      <c r="G28" s="635"/>
      <c r="H28" s="635"/>
      <c r="I28" s="635"/>
      <c r="J28" s="635"/>
      <c r="K28" s="87"/>
    </row>
    <row r="29" spans="1:11" ht="12.75" customHeight="1">
      <c r="A29" s="635"/>
      <c r="B29" s="635"/>
      <c r="C29" s="635"/>
      <c r="D29" s="635"/>
      <c r="E29" s="635"/>
      <c r="F29" s="635"/>
      <c r="G29" s="635"/>
      <c r="H29" s="635"/>
      <c r="I29" s="635"/>
      <c r="J29" s="635"/>
      <c r="K29" s="87"/>
    </row>
    <row r="30" spans="1:11" ht="12.75" customHeight="1">
      <c r="A30" s="635"/>
      <c r="B30" s="635"/>
      <c r="C30" s="635"/>
      <c r="D30" s="635"/>
      <c r="E30" s="635"/>
      <c r="F30" s="635"/>
      <c r="G30" s="635"/>
      <c r="H30" s="635"/>
      <c r="I30" s="635"/>
      <c r="J30" s="635"/>
      <c r="K30" s="77"/>
    </row>
    <row r="31" spans="1:11" ht="12.75" customHeight="1">
      <c r="A31" s="635"/>
      <c r="B31" s="635"/>
      <c r="C31" s="635"/>
      <c r="D31" s="635"/>
      <c r="E31" s="635"/>
      <c r="F31" s="635"/>
      <c r="G31" s="635"/>
      <c r="H31" s="635"/>
      <c r="I31" s="635"/>
      <c r="J31" s="635"/>
    </row>
    <row r="32" spans="1:11" ht="12.75" customHeight="1">
      <c r="A32" s="635"/>
      <c r="B32" s="635"/>
      <c r="C32" s="635"/>
      <c r="D32" s="635"/>
      <c r="E32" s="635"/>
      <c r="F32" s="635"/>
      <c r="G32" s="635"/>
      <c r="H32" s="635"/>
      <c r="I32" s="635"/>
      <c r="J32" s="635"/>
    </row>
    <row r="33" spans="1:10" ht="12.75" customHeight="1">
      <c r="A33" s="635"/>
      <c r="B33" s="635"/>
      <c r="C33" s="635"/>
      <c r="D33" s="635"/>
      <c r="E33" s="635"/>
      <c r="F33" s="635"/>
      <c r="G33" s="635"/>
      <c r="H33" s="635"/>
      <c r="I33" s="635"/>
      <c r="J33" s="635"/>
    </row>
    <row r="34" spans="1:10" ht="12.75" customHeight="1">
      <c r="A34" s="635"/>
      <c r="B34" s="635"/>
      <c r="C34" s="635"/>
      <c r="D34" s="635"/>
      <c r="E34" s="635"/>
      <c r="F34" s="635"/>
      <c r="G34" s="635"/>
      <c r="H34" s="635"/>
      <c r="I34" s="635"/>
      <c r="J34" s="635"/>
    </row>
    <row r="35" spans="1:10" ht="12.75" customHeight="1">
      <c r="A35" s="635"/>
      <c r="B35" s="635"/>
      <c r="C35" s="635"/>
      <c r="D35" s="635"/>
      <c r="E35" s="635"/>
      <c r="F35" s="635"/>
      <c r="G35" s="635"/>
      <c r="H35" s="635"/>
      <c r="I35" s="635"/>
      <c r="J35" s="635"/>
    </row>
    <row r="36" spans="1:10" ht="12.75" customHeight="1">
      <c r="A36" s="635"/>
      <c r="B36" s="635"/>
      <c r="C36" s="635"/>
      <c r="D36" s="635"/>
      <c r="E36" s="635"/>
      <c r="F36" s="635"/>
      <c r="G36" s="635"/>
      <c r="H36" s="635"/>
      <c r="I36" s="635"/>
      <c r="J36" s="635"/>
    </row>
    <row r="37" spans="1:10" ht="12.75" customHeight="1">
      <c r="A37" s="635"/>
      <c r="B37" s="635"/>
      <c r="C37" s="635"/>
      <c r="D37" s="635"/>
      <c r="E37" s="635"/>
      <c r="F37" s="635"/>
      <c r="G37" s="635"/>
      <c r="H37" s="635"/>
      <c r="I37" s="635"/>
      <c r="J37" s="635"/>
    </row>
    <row r="38" spans="1:10" ht="12.75" customHeight="1">
      <c r="A38" s="635"/>
      <c r="B38" s="635"/>
      <c r="C38" s="635"/>
      <c r="D38" s="635"/>
      <c r="E38" s="635"/>
      <c r="F38" s="635"/>
      <c r="G38" s="635"/>
      <c r="H38" s="635"/>
      <c r="I38" s="635"/>
      <c r="J38" s="635"/>
    </row>
    <row r="39" spans="1:10" ht="12.75" customHeight="1">
      <c r="A39" s="635"/>
      <c r="B39" s="635"/>
      <c r="C39" s="635"/>
      <c r="D39" s="635"/>
      <c r="E39" s="635"/>
      <c r="F39" s="635"/>
      <c r="G39" s="635"/>
      <c r="H39" s="635"/>
      <c r="I39" s="635"/>
      <c r="J39" s="635"/>
    </row>
    <row r="40" spans="1:10" ht="12.75" customHeight="1">
      <c r="A40" s="635"/>
      <c r="B40" s="635"/>
      <c r="C40" s="635"/>
      <c r="D40" s="635"/>
      <c r="E40" s="635"/>
      <c r="F40" s="635"/>
      <c r="G40" s="635"/>
      <c r="H40" s="635"/>
      <c r="I40" s="635"/>
      <c r="J40" s="635"/>
    </row>
    <row r="41" spans="1:10" ht="12.75" customHeight="1">
      <c r="A41" s="635"/>
      <c r="B41" s="635"/>
      <c r="C41" s="635"/>
      <c r="D41" s="635"/>
      <c r="E41" s="635"/>
      <c r="F41" s="635"/>
      <c r="G41" s="635"/>
      <c r="H41" s="635"/>
      <c r="I41" s="635"/>
      <c r="J41" s="635"/>
    </row>
    <row r="42" spans="1:10" ht="12.75" customHeight="1">
      <c r="A42" s="635"/>
      <c r="B42" s="635"/>
      <c r="C42" s="635"/>
      <c r="D42" s="635"/>
      <c r="E42" s="635"/>
      <c r="F42" s="635"/>
      <c r="G42" s="635"/>
      <c r="H42" s="635"/>
      <c r="I42" s="635"/>
      <c r="J42" s="635"/>
    </row>
    <row r="43" spans="1:10" ht="12.75" customHeight="1">
      <c r="A43" s="635"/>
      <c r="B43" s="635"/>
      <c r="C43" s="635"/>
      <c r="D43" s="635"/>
      <c r="E43" s="635"/>
      <c r="F43" s="635"/>
      <c r="G43" s="635"/>
      <c r="H43" s="635"/>
      <c r="I43" s="635"/>
      <c r="J43" s="635"/>
    </row>
    <row r="44" spans="1:10" ht="12.75" customHeight="1">
      <c r="A44" s="635"/>
      <c r="B44" s="635"/>
      <c r="C44" s="635"/>
      <c r="D44" s="635"/>
      <c r="E44" s="635"/>
      <c r="F44" s="635"/>
      <c r="G44" s="635"/>
      <c r="H44" s="635"/>
      <c r="I44" s="635"/>
      <c r="J44" s="635"/>
    </row>
    <row r="45" spans="1:10" ht="12.75" customHeight="1">
      <c r="A45" s="635"/>
      <c r="B45" s="635"/>
      <c r="C45" s="635"/>
      <c r="D45" s="635"/>
      <c r="E45" s="635"/>
      <c r="F45" s="635"/>
      <c r="G45" s="635"/>
      <c r="H45" s="635"/>
      <c r="I45" s="635"/>
      <c r="J45" s="635"/>
    </row>
    <row r="46" spans="1:10" ht="12.75" customHeight="1">
      <c r="A46" s="635"/>
      <c r="B46" s="635"/>
      <c r="C46" s="635"/>
      <c r="D46" s="635"/>
      <c r="E46" s="635"/>
      <c r="F46" s="635"/>
      <c r="G46" s="635"/>
      <c r="H46" s="635"/>
      <c r="I46" s="635"/>
      <c r="J46" s="635"/>
    </row>
    <row r="47" spans="1:10" ht="12.75" customHeight="1">
      <c r="A47" s="635"/>
      <c r="B47" s="635"/>
      <c r="C47" s="635"/>
      <c r="D47" s="635"/>
      <c r="E47" s="635"/>
      <c r="F47" s="635"/>
      <c r="G47" s="635"/>
      <c r="H47" s="635"/>
      <c r="I47" s="635"/>
      <c r="J47" s="635"/>
    </row>
    <row r="48" spans="1:10" ht="12.75" customHeight="1">
      <c r="A48" s="635"/>
      <c r="B48" s="635"/>
      <c r="C48" s="635"/>
      <c r="D48" s="635"/>
      <c r="E48" s="635"/>
      <c r="F48" s="635"/>
      <c r="G48" s="635"/>
      <c r="H48" s="635"/>
      <c r="I48" s="635"/>
      <c r="J48" s="635"/>
    </row>
    <row r="49" spans="1:10" ht="12.75" customHeight="1">
      <c r="A49" s="635"/>
      <c r="B49" s="635"/>
      <c r="C49" s="635"/>
      <c r="D49" s="635"/>
      <c r="E49" s="635"/>
      <c r="F49" s="635"/>
      <c r="G49" s="635"/>
      <c r="H49" s="635"/>
      <c r="I49" s="635"/>
      <c r="J49" s="635"/>
    </row>
    <row r="50" spans="1:10" ht="12.75" customHeight="1">
      <c r="A50" s="635"/>
      <c r="B50" s="635"/>
      <c r="C50" s="635"/>
      <c r="D50" s="635"/>
      <c r="E50" s="635"/>
      <c r="F50" s="635"/>
      <c r="G50" s="635"/>
      <c r="H50" s="635"/>
      <c r="I50" s="635"/>
      <c r="J50" s="635"/>
    </row>
    <row r="51" spans="1:10" ht="12.75" customHeight="1">
      <c r="A51" s="635"/>
      <c r="B51" s="635"/>
      <c r="C51" s="635"/>
      <c r="D51" s="635"/>
      <c r="E51" s="635"/>
      <c r="F51" s="635"/>
      <c r="G51" s="635"/>
      <c r="H51" s="635"/>
      <c r="I51" s="635"/>
      <c r="J51" s="635"/>
    </row>
    <row r="52" spans="1:10" ht="12.75" customHeight="1">
      <c r="A52" s="635"/>
      <c r="B52" s="635"/>
      <c r="C52" s="635"/>
      <c r="D52" s="635"/>
      <c r="E52" s="635"/>
      <c r="F52" s="635"/>
      <c r="G52" s="635"/>
      <c r="H52" s="635"/>
      <c r="I52" s="635"/>
      <c r="J52" s="635"/>
    </row>
    <row r="53" spans="1:10" ht="12.75" customHeight="1">
      <c r="A53" s="635"/>
      <c r="B53" s="635"/>
      <c r="C53" s="635"/>
      <c r="D53" s="635"/>
      <c r="E53" s="635"/>
      <c r="F53" s="635"/>
      <c r="G53" s="635"/>
      <c r="H53" s="635"/>
      <c r="I53" s="635"/>
      <c r="J53" s="635"/>
    </row>
    <row r="54" spans="1:10" ht="12.75" customHeight="1">
      <c r="A54" s="635"/>
      <c r="B54" s="635"/>
      <c r="C54" s="635"/>
      <c r="D54" s="635"/>
      <c r="E54" s="635"/>
      <c r="F54" s="635"/>
      <c r="G54" s="635"/>
      <c r="H54" s="635"/>
      <c r="I54" s="635"/>
      <c r="J54" s="635"/>
    </row>
    <row r="55" spans="1:10" ht="12.75" customHeight="1">
      <c r="A55" s="635"/>
      <c r="B55" s="635"/>
      <c r="C55" s="635"/>
      <c r="D55" s="635"/>
      <c r="E55" s="635"/>
      <c r="F55" s="635"/>
      <c r="G55" s="635"/>
      <c r="H55" s="635"/>
      <c r="I55" s="635"/>
      <c r="J55" s="635"/>
    </row>
    <row r="56" spans="1:10" ht="12.75" customHeight="1">
      <c r="A56" s="635"/>
      <c r="B56" s="635"/>
      <c r="C56" s="635"/>
      <c r="D56" s="635"/>
      <c r="E56" s="635"/>
      <c r="F56" s="635"/>
      <c r="G56" s="635"/>
      <c r="H56" s="635"/>
      <c r="I56" s="635"/>
      <c r="J56" s="635"/>
    </row>
    <row r="57" spans="1:10" ht="12.75" customHeight="1">
      <c r="A57" s="635"/>
      <c r="B57" s="635"/>
      <c r="C57" s="635"/>
      <c r="D57" s="635"/>
      <c r="E57" s="635"/>
      <c r="F57" s="635"/>
      <c r="G57" s="635"/>
      <c r="H57" s="635"/>
      <c r="I57" s="635"/>
      <c r="J57" s="635"/>
    </row>
    <row r="58" spans="1:10" ht="12.75" customHeight="1">
      <c r="A58" s="635"/>
      <c r="B58" s="635"/>
      <c r="C58" s="635"/>
      <c r="D58" s="635"/>
      <c r="E58" s="635"/>
      <c r="F58" s="635"/>
      <c r="G58" s="635"/>
      <c r="H58" s="635"/>
      <c r="I58" s="635"/>
      <c r="J58" s="635"/>
    </row>
    <row r="59" spans="1:10" ht="12.75" customHeight="1">
      <c r="A59" s="635"/>
      <c r="B59" s="635"/>
      <c r="C59" s="635"/>
      <c r="D59" s="635"/>
      <c r="E59" s="635"/>
      <c r="F59" s="635"/>
      <c r="G59" s="635"/>
      <c r="H59" s="635"/>
      <c r="I59" s="635"/>
      <c r="J59" s="635"/>
    </row>
    <row r="60" spans="1:10" ht="12.75" customHeight="1">
      <c r="A60" s="635"/>
      <c r="B60" s="635"/>
      <c r="C60" s="635"/>
      <c r="D60" s="635"/>
      <c r="E60" s="635"/>
      <c r="F60" s="635"/>
      <c r="G60" s="635"/>
      <c r="H60" s="635"/>
      <c r="I60" s="635"/>
      <c r="J60" s="635"/>
    </row>
    <row r="61" spans="1:10" ht="12.75" customHeight="1">
      <c r="A61" s="635"/>
      <c r="B61" s="635"/>
      <c r="C61" s="635"/>
      <c r="D61" s="635"/>
      <c r="E61" s="635"/>
      <c r="F61" s="635"/>
      <c r="G61" s="635"/>
      <c r="H61" s="635"/>
      <c r="I61" s="635"/>
      <c r="J61" s="635"/>
    </row>
    <row r="62" spans="1:10" ht="12.75" customHeight="1">
      <c r="A62" s="635"/>
      <c r="B62" s="635"/>
      <c r="C62" s="635"/>
      <c r="D62" s="635"/>
      <c r="E62" s="635"/>
      <c r="F62" s="635"/>
      <c r="G62" s="635"/>
      <c r="H62" s="635"/>
      <c r="I62" s="635"/>
      <c r="J62" s="635"/>
    </row>
    <row r="63" spans="1:10" ht="12.75" customHeight="1">
      <c r="A63" s="635"/>
      <c r="B63" s="635"/>
      <c r="C63" s="635"/>
      <c r="D63" s="635"/>
      <c r="E63" s="635"/>
      <c r="F63" s="635"/>
      <c r="G63" s="635"/>
      <c r="H63" s="635"/>
      <c r="I63" s="635"/>
      <c r="J63" s="635"/>
    </row>
    <row r="64" spans="1:10" ht="12.75" customHeight="1">
      <c r="A64" s="635"/>
      <c r="B64" s="635"/>
      <c r="C64" s="635"/>
      <c r="D64" s="635"/>
      <c r="E64" s="635"/>
      <c r="F64" s="635"/>
      <c r="G64" s="635"/>
      <c r="H64" s="635"/>
      <c r="I64" s="635"/>
      <c r="J64" s="635"/>
    </row>
    <row r="65" spans="1:10" ht="12.75" customHeight="1">
      <c r="A65" s="635"/>
      <c r="B65" s="635"/>
      <c r="C65" s="635"/>
      <c r="D65" s="635"/>
      <c r="E65" s="635"/>
      <c r="F65" s="635"/>
      <c r="G65" s="635"/>
      <c r="H65" s="635"/>
      <c r="I65" s="635"/>
      <c r="J65" s="635"/>
    </row>
    <row r="66" spans="1:10" ht="12.75" customHeight="1">
      <c r="A66" s="635"/>
      <c r="B66" s="635"/>
      <c r="C66" s="635"/>
      <c r="D66" s="635"/>
      <c r="E66" s="635"/>
      <c r="F66" s="635"/>
      <c r="G66" s="635"/>
      <c r="H66" s="635"/>
      <c r="I66" s="635"/>
      <c r="J66" s="635"/>
    </row>
    <row r="67" spans="1:10" ht="12.75" customHeight="1">
      <c r="A67" s="36" t="s">
        <v>485</v>
      </c>
    </row>
    <row r="68" spans="1:10" ht="12.75" customHeight="1"/>
    <row r="69" spans="1:10" ht="12.75" customHeight="1"/>
    <row r="70" spans="1:10" ht="12.75" customHeight="1">
      <c r="A70" s="74" t="s">
        <v>306</v>
      </c>
    </row>
    <row r="71" spans="1:10" ht="12.75" customHeight="1"/>
    <row r="75" spans="1:10">
      <c r="J75" s="21" t="s">
        <v>353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926</v>
      </c>
    </row>
    <row r="6" spans="1:1">
      <c r="A6" s="72" t="s">
        <v>6</v>
      </c>
    </row>
    <row r="7" spans="1:1">
      <c r="A7" s="71" t="s">
        <v>927</v>
      </c>
    </row>
    <row r="8" spans="1:1">
      <c r="A8" s="110" t="s">
        <v>822</v>
      </c>
    </row>
    <row r="9" spans="1:1">
      <c r="A9" s="71" t="s">
        <v>7</v>
      </c>
    </row>
    <row r="10" spans="1:1">
      <c r="A10" s="72" t="s">
        <v>8</v>
      </c>
    </row>
    <row r="11" spans="1:1">
      <c r="A11" s="71" t="s">
        <v>928</v>
      </c>
    </row>
    <row r="12" spans="1:1">
      <c r="A12" s="110" t="s">
        <v>929</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930</v>
      </c>
    </row>
    <row r="28" spans="1:1">
      <c r="A28" s="110" t="s">
        <v>931</v>
      </c>
    </row>
    <row r="29" spans="1:1">
      <c r="A29" s="71" t="s">
        <v>932</v>
      </c>
    </row>
    <row r="30" spans="1:1">
      <c r="A30" s="110" t="s">
        <v>933</v>
      </c>
    </row>
    <row r="31" spans="1:1">
      <c r="A31" s="71" t="s">
        <v>23</v>
      </c>
    </row>
    <row r="32" spans="1:1">
      <c r="A32" s="110" t="s">
        <v>24</v>
      </c>
    </row>
    <row r="33" spans="1:2">
      <c r="A33" s="93" t="s">
        <v>854</v>
      </c>
    </row>
    <row r="34" spans="1:2">
      <c r="A34" s="110" t="s">
        <v>855</v>
      </c>
    </row>
    <row r="35" spans="1:2">
      <c r="A35" s="71" t="s">
        <v>934</v>
      </c>
      <c r="B35" s="92"/>
    </row>
    <row r="36" spans="1:2">
      <c r="A36" s="110" t="s">
        <v>937</v>
      </c>
      <c r="B36" s="92"/>
    </row>
    <row r="37" spans="1:2">
      <c r="A37" s="71" t="s">
        <v>935</v>
      </c>
      <c r="B37" s="92"/>
    </row>
    <row r="38" spans="1:2">
      <c r="A38" s="110" t="s">
        <v>938</v>
      </c>
      <c r="B38" s="92"/>
    </row>
    <row r="39" spans="1:2">
      <c r="A39" s="71" t="s">
        <v>936</v>
      </c>
      <c r="B39" s="92"/>
    </row>
    <row r="40" spans="1:2">
      <c r="A40" s="110" t="s">
        <v>939</v>
      </c>
      <c r="B40" s="92"/>
    </row>
    <row r="41" spans="1:2">
      <c r="A41" s="71" t="s">
        <v>941</v>
      </c>
    </row>
    <row r="42" spans="1:2">
      <c r="A42" s="110" t="s">
        <v>940</v>
      </c>
    </row>
    <row r="43" spans="1:2">
      <c r="A43" s="71" t="s">
        <v>943</v>
      </c>
    </row>
    <row r="44" spans="1:2">
      <c r="A44" s="110" t="s">
        <v>942</v>
      </c>
    </row>
    <row r="45" spans="1:2">
      <c r="A45" s="71" t="s">
        <v>335</v>
      </c>
    </row>
    <row r="46" spans="1:2">
      <c r="A46" s="110" t="s">
        <v>336</v>
      </c>
    </row>
    <row r="47" spans="1:2">
      <c r="A47" s="71" t="s">
        <v>860</v>
      </c>
    </row>
    <row r="48" spans="1:2">
      <c r="A48" s="110" t="s">
        <v>861</v>
      </c>
    </row>
    <row r="49" spans="1:1">
      <c r="A49" s="71" t="s">
        <v>358</v>
      </c>
    </row>
    <row r="50" spans="1:1">
      <c r="A50" s="110" t="s">
        <v>359</v>
      </c>
    </row>
    <row r="51" spans="1:1">
      <c r="A51" s="71" t="s">
        <v>944</v>
      </c>
    </row>
    <row r="52" spans="1:1">
      <c r="A52" s="110" t="s">
        <v>945</v>
      </c>
    </row>
    <row r="53" spans="1:1">
      <c r="A53" s="71" t="s">
        <v>360</v>
      </c>
    </row>
    <row r="54" spans="1:1">
      <c r="A54" s="110" t="s">
        <v>361</v>
      </c>
    </row>
    <row r="55" spans="1:1">
      <c r="A55" s="71" t="s">
        <v>864</v>
      </c>
    </row>
    <row r="56" spans="1:1">
      <c r="A56" s="110" t="s">
        <v>865</v>
      </c>
    </row>
    <row r="57" spans="1:1">
      <c r="A57" s="71" t="s">
        <v>339</v>
      </c>
    </row>
    <row r="58" spans="1:1">
      <c r="A58" s="110" t="s">
        <v>340</v>
      </c>
    </row>
    <row r="59" spans="1:1">
      <c r="A59" s="71" t="s">
        <v>341</v>
      </c>
    </row>
    <row r="60" spans="1:1">
      <c r="A60" s="110" t="s">
        <v>342</v>
      </c>
    </row>
    <row r="61" spans="1:1">
      <c r="A61" s="71" t="s">
        <v>947</v>
      </c>
    </row>
    <row r="62" spans="1:1">
      <c r="A62" s="110" t="s">
        <v>948</v>
      </c>
    </row>
    <row r="63" spans="1:1">
      <c r="A63" s="71" t="s">
        <v>949</v>
      </c>
    </row>
    <row r="64" spans="1:1">
      <c r="A64" s="110" t="s">
        <v>950</v>
      </c>
    </row>
    <row r="65" spans="1:1">
      <c r="A65" s="71" t="s">
        <v>951</v>
      </c>
    </row>
    <row r="66" spans="1:1">
      <c r="A66" s="110" t="s">
        <v>952</v>
      </c>
    </row>
    <row r="67" spans="1:1">
      <c r="A67" s="71" t="s">
        <v>953</v>
      </c>
    </row>
    <row r="68" spans="1:1">
      <c r="A68" s="110" t="s">
        <v>872</v>
      </c>
    </row>
    <row r="69" spans="1:1">
      <c r="A69" s="71" t="s">
        <v>362</v>
      </c>
    </row>
    <row r="70" spans="1:1">
      <c r="A70" s="110" t="s">
        <v>438</v>
      </c>
    </row>
    <row r="71" spans="1:1">
      <c r="A71" s="71" t="s">
        <v>991</v>
      </c>
    </row>
    <row r="72" spans="1:1">
      <c r="A72" s="110" t="s">
        <v>992</v>
      </c>
    </row>
    <row r="73" spans="1:1">
      <c r="A73" s="71" t="s">
        <v>343</v>
      </c>
    </row>
    <row r="74" spans="1:1">
      <c r="A74" s="110" t="s">
        <v>344</v>
      </c>
    </row>
    <row r="75" spans="1:1">
      <c r="A75" s="72"/>
    </row>
    <row r="76" spans="1:1">
      <c r="A76" s="108" t="s">
        <v>441</v>
      </c>
    </row>
    <row r="77" spans="1:1">
      <c r="A77" s="71"/>
    </row>
    <row r="78" spans="1:1">
      <c r="A78" s="103" t="s">
        <v>403</v>
      </c>
    </row>
    <row r="79" spans="1:1">
      <c r="A79" s="104" t="s">
        <v>404</v>
      </c>
    </row>
    <row r="80" spans="1:1">
      <c r="A80" s="71" t="s">
        <v>873</v>
      </c>
    </row>
    <row r="81" spans="1:1">
      <c r="A81" s="129" t="s">
        <v>954</v>
      </c>
    </row>
    <row r="82" spans="1:1">
      <c r="A82" s="109" t="s">
        <v>436</v>
      </c>
    </row>
    <row r="83" spans="1:1">
      <c r="A83" s="135" t="s">
        <v>437</v>
      </c>
    </row>
    <row r="84" spans="1:1">
      <c r="A84" s="71" t="s">
        <v>875</v>
      </c>
    </row>
    <row r="85" spans="1:1">
      <c r="A85" s="110" t="s">
        <v>955</v>
      </c>
    </row>
    <row r="86" spans="1:1">
      <c r="A86" s="109" t="s">
        <v>594</v>
      </c>
    </row>
    <row r="87" spans="1:1">
      <c r="A87" s="135" t="s">
        <v>595</v>
      </c>
    </row>
    <row r="88" spans="1:1">
      <c r="A88" s="71"/>
    </row>
    <row r="89" spans="1:1">
      <c r="A89" s="103" t="s">
        <v>408</v>
      </c>
    </row>
    <row r="90" spans="1:1">
      <c r="A90" s="104" t="s">
        <v>409</v>
      </c>
    </row>
    <row r="91" spans="1:1">
      <c r="A91" s="71" t="s">
        <v>877</v>
      </c>
    </row>
    <row r="92" spans="1:1">
      <c r="A92" s="110" t="s">
        <v>956</v>
      </c>
    </row>
    <row r="93" spans="1:1">
      <c r="A93" s="102" t="s">
        <v>439</v>
      </c>
    </row>
    <row r="94" spans="1:1">
      <c r="A94" s="110" t="s">
        <v>440</v>
      </c>
    </row>
    <row r="95" spans="1:1">
      <c r="A95" s="71" t="s">
        <v>879</v>
      </c>
    </row>
    <row r="96" spans="1:1">
      <c r="A96" s="110" t="s">
        <v>957</v>
      </c>
    </row>
    <row r="97" spans="1:1">
      <c r="A97" s="102" t="s">
        <v>596</v>
      </c>
    </row>
    <row r="98" spans="1:1">
      <c r="A98" s="136" t="s">
        <v>597</v>
      </c>
    </row>
    <row r="99" spans="1:1">
      <c r="A99" s="71"/>
    </row>
    <row r="100" spans="1:1">
      <c r="A100" s="108" t="s">
        <v>416</v>
      </c>
    </row>
    <row r="101" spans="1:1">
      <c r="A101" s="34"/>
    </row>
    <row r="102" spans="1:1">
      <c r="A102" s="71" t="s">
        <v>958</v>
      </c>
    </row>
    <row r="103" spans="1:1">
      <c r="A103" s="110" t="s">
        <v>959</v>
      </c>
    </row>
    <row r="104" spans="1:1">
      <c r="A104" s="71" t="s">
        <v>960</v>
      </c>
    </row>
    <row r="105" spans="1:1">
      <c r="A105" s="110" t="s">
        <v>961</v>
      </c>
    </row>
    <row r="106" spans="1:1">
      <c r="A106" s="71" t="s">
        <v>411</v>
      </c>
    </row>
    <row r="107" spans="1:1">
      <c r="A107" s="110" t="s">
        <v>412</v>
      </c>
    </row>
    <row r="108" spans="1:1">
      <c r="A108" s="71" t="s">
        <v>428</v>
      </c>
    </row>
    <row r="109" spans="1:1">
      <c r="A109" s="110" t="s">
        <v>429</v>
      </c>
    </row>
    <row r="110" spans="1:1">
      <c r="A110" s="3"/>
    </row>
    <row r="111" spans="1:1">
      <c r="A111" s="108" t="s">
        <v>417</v>
      </c>
    </row>
    <row r="112" spans="1:1">
      <c r="A112" s="4"/>
    </row>
    <row r="113" spans="1:1">
      <c r="A113" s="71" t="s">
        <v>881</v>
      </c>
    </row>
    <row r="114" spans="1:1">
      <c r="A114" s="110" t="s">
        <v>962</v>
      </c>
    </row>
    <row r="115" spans="1:1">
      <c r="A115" s="71" t="s">
        <v>883</v>
      </c>
    </row>
    <row r="116" spans="1:1">
      <c r="A116" s="110" t="s">
        <v>884</v>
      </c>
    </row>
    <row r="117" spans="1:1">
      <c r="A117" s="71" t="s">
        <v>885</v>
      </c>
    </row>
    <row r="118" spans="1:1">
      <c r="A118" s="110" t="s">
        <v>963</v>
      </c>
    </row>
    <row r="119" spans="1:1">
      <c r="A119" s="71" t="s">
        <v>886</v>
      </c>
    </row>
    <row r="120" spans="1:1">
      <c r="A120" s="129" t="s">
        <v>887</v>
      </c>
    </row>
    <row r="121" spans="1:1">
      <c r="A121" s="71" t="s">
        <v>888</v>
      </c>
    </row>
    <row r="122" spans="1:1">
      <c r="A122" s="110" t="s">
        <v>889</v>
      </c>
    </row>
    <row r="123" spans="1:1">
      <c r="A123" s="71" t="s">
        <v>890</v>
      </c>
    </row>
    <row r="124" spans="1:1">
      <c r="A124" s="110" t="s">
        <v>891</v>
      </c>
    </row>
    <row r="125" spans="1:1">
      <c r="A125" s="35"/>
    </row>
    <row r="126" spans="1:1">
      <c r="A126" s="108" t="s">
        <v>418</v>
      </c>
    </row>
    <row r="127" spans="1:1">
      <c r="A127" s="34"/>
    </row>
    <row r="128" spans="1:1">
      <c r="A128" s="71" t="s">
        <v>964</v>
      </c>
    </row>
    <row r="129" spans="1:1">
      <c r="A129" s="72" t="s">
        <v>1076</v>
      </c>
    </row>
    <row r="130" spans="1:1">
      <c r="A130" s="71" t="s">
        <v>965</v>
      </c>
    </row>
    <row r="131" spans="1:1">
      <c r="A131" s="110" t="s">
        <v>966</v>
      </c>
    </row>
    <row r="132" spans="1:1">
      <c r="A132" s="556" t="s">
        <v>895</v>
      </c>
    </row>
    <row r="133" spans="1:1">
      <c r="A133" s="129" t="s">
        <v>896</v>
      </c>
    </row>
    <row r="134" spans="1:1">
      <c r="A134" s="71" t="s">
        <v>967</v>
      </c>
    </row>
    <row r="135" spans="1:1">
      <c r="A135" s="72" t="s">
        <v>968</v>
      </c>
    </row>
    <row r="136" spans="1:1">
      <c r="A136" s="71" t="s">
        <v>1039</v>
      </c>
    </row>
    <row r="137" spans="1:1">
      <c r="A137" s="72" t="s">
        <v>1040</v>
      </c>
    </row>
    <row r="138" spans="1:1">
      <c r="A138" s="71" t="s">
        <v>1295</v>
      </c>
    </row>
    <row r="139" spans="1:1">
      <c r="A139" s="72" t="s">
        <v>1296</v>
      </c>
    </row>
    <row r="140" spans="1:1">
      <c r="A140" s="71" t="s">
        <v>898</v>
      </c>
    </row>
    <row r="141" spans="1:1">
      <c r="A141" s="72" t="s">
        <v>969</v>
      </c>
    </row>
    <row r="142" spans="1:1">
      <c r="A142" s="71" t="s">
        <v>970</v>
      </c>
    </row>
    <row r="143" spans="1:1">
      <c r="A143" s="72" t="s">
        <v>971</v>
      </c>
    </row>
    <row r="144" spans="1:1">
      <c r="A144" s="71" t="s">
        <v>972</v>
      </c>
    </row>
    <row r="145" spans="1:1">
      <c r="A145" s="72" t="s">
        <v>1077</v>
      </c>
    </row>
    <row r="146" spans="1:1">
      <c r="A146" s="71" t="s">
        <v>1079</v>
      </c>
    </row>
    <row r="147" spans="1:1">
      <c r="A147" s="72" t="s">
        <v>1080</v>
      </c>
    </row>
    <row r="148" spans="1:1">
      <c r="A148" s="71" t="s">
        <v>973</v>
      </c>
    </row>
    <row r="149" spans="1:1">
      <c r="A149" s="72" t="s">
        <v>1078</v>
      </c>
    </row>
    <row r="150" spans="1:1">
      <c r="A150" s="71" t="s">
        <v>974</v>
      </c>
    </row>
    <row r="151" spans="1:1">
      <c r="A151" s="110" t="s">
        <v>975</v>
      </c>
    </row>
    <row r="152" spans="1:1">
      <c r="A152" s="35"/>
    </row>
    <row r="153" spans="1:1">
      <c r="A153" s="108" t="s">
        <v>419</v>
      </c>
    </row>
    <row r="154" spans="1:1">
      <c r="A154" s="35"/>
    </row>
    <row r="155" spans="1:1">
      <c r="A155" s="71" t="s">
        <v>976</v>
      </c>
    </row>
    <row r="156" spans="1:1">
      <c r="A156" s="72" t="s">
        <v>977</v>
      </c>
    </row>
    <row r="157" spans="1:1">
      <c r="A157" s="71" t="s">
        <v>906</v>
      </c>
    </row>
    <row r="158" spans="1:1">
      <c r="A158" s="72" t="s">
        <v>978</v>
      </c>
    </row>
    <row r="159" spans="1:1">
      <c r="A159" s="71" t="s">
        <v>979</v>
      </c>
    </row>
    <row r="160" spans="1:1">
      <c r="A160" s="72" t="s">
        <v>980</v>
      </c>
    </row>
    <row r="161" spans="1:5">
      <c r="A161" s="71" t="s">
        <v>981</v>
      </c>
    </row>
    <row r="162" spans="1:5">
      <c r="A162" s="110" t="s">
        <v>911</v>
      </c>
    </row>
    <row r="163" spans="1:5">
      <c r="A163" s="71" t="s">
        <v>912</v>
      </c>
    </row>
    <row r="164" spans="1:5">
      <c r="A164" s="110" t="s">
        <v>913</v>
      </c>
    </row>
    <row r="165" spans="1:5">
      <c r="A165" s="71" t="s">
        <v>982</v>
      </c>
    </row>
    <row r="166" spans="1:5">
      <c r="A166" s="110" t="s">
        <v>983</v>
      </c>
    </row>
    <row r="167" spans="1:5">
      <c r="A167" s="93" t="s">
        <v>984</v>
      </c>
    </row>
    <row r="168" spans="1:5">
      <c r="A168" s="129" t="s">
        <v>917</v>
      </c>
    </row>
    <row r="169" spans="1:5">
      <c r="A169" s="93" t="s">
        <v>918</v>
      </c>
    </row>
    <row r="170" spans="1:5">
      <c r="A170" s="129" t="s">
        <v>919</v>
      </c>
    </row>
    <row r="171" spans="1:5">
      <c r="A171" s="5"/>
    </row>
    <row r="172" spans="1:5">
      <c r="A172" s="108" t="s">
        <v>1232</v>
      </c>
    </row>
    <row r="173" spans="1:5" ht="27.75" customHeight="1">
      <c r="A173" s="682" t="s">
        <v>1230</v>
      </c>
      <c r="B173" s="682"/>
      <c r="C173" s="682"/>
      <c r="D173" s="682"/>
      <c r="E173" s="682"/>
    </row>
    <row r="174" spans="1:5">
      <c r="A174" s="105" t="s">
        <v>985</v>
      </c>
    </row>
    <row r="175" spans="1:5">
      <c r="A175" s="550" t="s">
        <v>921</v>
      </c>
    </row>
    <row r="176" spans="1:5">
      <c r="A176" s="105" t="s">
        <v>922</v>
      </c>
    </row>
    <row r="177" spans="1:1">
      <c r="A177" s="550" t="s">
        <v>923</v>
      </c>
    </row>
    <row r="178" spans="1:1">
      <c r="A178" s="105" t="s">
        <v>986</v>
      </c>
    </row>
    <row r="179" spans="1:1">
      <c r="A179" s="550" t="s">
        <v>987</v>
      </c>
    </row>
    <row r="180" spans="1:1">
      <c r="A180" s="5"/>
    </row>
    <row r="185" spans="1:1">
      <c r="A185" s="41" t="s">
        <v>135</v>
      </c>
    </row>
    <row r="186" spans="1:1" ht="25.5">
      <c r="A186" s="70" t="s">
        <v>1087</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7"/>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27" t="s">
        <v>1274</v>
      </c>
      <c r="J1" s="352" t="str">
        <f>Naslovnica!A20</f>
        <v>Kolovoz 2016.</v>
      </c>
    </row>
    <row r="2" spans="1:11" ht="12.75" customHeight="1">
      <c r="A2" s="111" t="s">
        <v>1275</v>
      </c>
      <c r="J2" s="112" t="str">
        <f>Naslovnica!A24</f>
        <v>August 2016</v>
      </c>
    </row>
    <row r="3" spans="1:11" ht="12.75" customHeight="1"/>
    <row r="4" spans="1:11" ht="51" customHeight="1">
      <c r="A4" s="767" t="s">
        <v>486</v>
      </c>
      <c r="B4" s="760" t="s">
        <v>487</v>
      </c>
      <c r="C4" s="750" t="s">
        <v>777</v>
      </c>
      <c r="D4" s="750"/>
      <c r="E4" s="773" t="s">
        <v>1033</v>
      </c>
      <c r="F4" s="773"/>
      <c r="G4" s="773"/>
      <c r="H4" s="773"/>
      <c r="I4" s="773"/>
      <c r="J4" s="357"/>
    </row>
    <row r="5" spans="1:11" ht="10.5" customHeight="1">
      <c r="A5" s="767"/>
      <c r="B5" s="760"/>
      <c r="C5" s="712"/>
      <c r="D5" s="712"/>
      <c r="E5" s="770" t="s">
        <v>1297</v>
      </c>
      <c r="F5" s="790"/>
      <c r="G5" s="714"/>
      <c r="H5" s="714"/>
      <c r="I5" s="714"/>
      <c r="J5" s="712"/>
    </row>
    <row r="6" spans="1:11" ht="33.75" customHeight="1">
      <c r="A6" s="796"/>
      <c r="B6" s="760"/>
      <c r="C6" s="367" t="str">
        <f>Naslovnica!A20</f>
        <v>Kolovoz 2016.</v>
      </c>
      <c r="D6" s="369" t="str">
        <f>'5 Tablica 3,4'!A8</f>
        <v>Srpanj 2016.</v>
      </c>
      <c r="E6" s="367" t="str">
        <f>Naslovnica!A20</f>
        <v>Kolovoz 2016.</v>
      </c>
      <c r="F6" s="369" t="str">
        <f>'5 Tablica 3,4'!A8</f>
        <v>Srpanj 2016.</v>
      </c>
      <c r="G6" s="409" t="s">
        <v>188</v>
      </c>
      <c r="H6" s="409" t="s">
        <v>189</v>
      </c>
      <c r="I6" s="406" t="s">
        <v>163</v>
      </c>
      <c r="J6" s="406" t="s">
        <v>190</v>
      </c>
    </row>
    <row r="7" spans="1:11" ht="46.5" customHeight="1">
      <c r="A7" s="796"/>
      <c r="B7" s="760"/>
      <c r="C7" s="370" t="str">
        <f>Naslovnica!A24</f>
        <v>August 2016</v>
      </c>
      <c r="D7" s="371" t="str">
        <f>'5 Tablica 3,4'!B8</f>
        <v>July 2016</v>
      </c>
      <c r="E7" s="370" t="str">
        <f>Naslovnica!A24</f>
        <v>August 2016</v>
      </c>
      <c r="F7" s="371" t="str">
        <f>'5 Tablica 3,4'!B8</f>
        <v>July 2016</v>
      </c>
      <c r="G7" s="370" t="s">
        <v>165</v>
      </c>
      <c r="H7" s="370" t="s">
        <v>191</v>
      </c>
      <c r="I7" s="372" t="s">
        <v>192</v>
      </c>
      <c r="J7" s="397" t="s">
        <v>168</v>
      </c>
    </row>
    <row r="8" spans="1:11" ht="12.75" customHeight="1">
      <c r="A8" s="203" t="s">
        <v>1066</v>
      </c>
      <c r="B8" s="203" t="s">
        <v>568</v>
      </c>
      <c r="C8" s="204">
        <v>149.81059999999999</v>
      </c>
      <c r="D8" s="204">
        <v>148.18680000000001</v>
      </c>
      <c r="E8" s="166">
        <v>1.0957791112298724E-2</v>
      </c>
      <c r="F8" s="166">
        <v>1.9142606018841376E-2</v>
      </c>
      <c r="G8" s="166">
        <v>9.7081489409597248E-3</v>
      </c>
      <c r="H8" s="166">
        <v>4.2037463395633197E-2</v>
      </c>
      <c r="I8" s="166">
        <v>9.0273506453985908E-2</v>
      </c>
      <c r="J8" s="205" t="s">
        <v>567</v>
      </c>
      <c r="K8" s="87"/>
    </row>
    <row r="9" spans="1:11" ht="12.75" customHeight="1">
      <c r="A9" s="203" t="s">
        <v>1066</v>
      </c>
      <c r="B9" s="203" t="s">
        <v>569</v>
      </c>
      <c r="C9" s="204">
        <v>248.1867</v>
      </c>
      <c r="D9" s="204">
        <v>245.5909</v>
      </c>
      <c r="E9" s="166">
        <v>1.0569609867466575E-2</v>
      </c>
      <c r="F9" s="166">
        <v>2.348604094179212E-2</v>
      </c>
      <c r="G9" s="166">
        <v>1.0032085091420562E-2</v>
      </c>
      <c r="H9" s="166">
        <v>4.3820081533362233E-2</v>
      </c>
      <c r="I9" s="166">
        <v>8.0643879268111451E-2</v>
      </c>
      <c r="J9" s="205" t="s">
        <v>176</v>
      </c>
      <c r="K9" s="87"/>
    </row>
    <row r="10" spans="1:11" ht="12.75" customHeight="1">
      <c r="A10" s="203" t="s">
        <v>1066</v>
      </c>
      <c r="B10" s="203" t="s">
        <v>570</v>
      </c>
      <c r="C10" s="204">
        <v>241.4933</v>
      </c>
      <c r="D10" s="204">
        <v>239.06659999999999</v>
      </c>
      <c r="E10" s="166">
        <v>1.0150727872484116E-2</v>
      </c>
      <c r="F10" s="166">
        <v>2.2283418606789181E-2</v>
      </c>
      <c r="G10" s="166">
        <v>9.4557064463163826E-3</v>
      </c>
      <c r="H10" s="166">
        <v>4.0409954436103762E-2</v>
      </c>
      <c r="I10" s="166">
        <v>7.9870364735733279E-2</v>
      </c>
      <c r="J10" s="205" t="s">
        <v>177</v>
      </c>
      <c r="K10" s="87"/>
    </row>
    <row r="11" spans="1:11" ht="12.75" customHeight="1">
      <c r="A11" s="203" t="s">
        <v>1066</v>
      </c>
      <c r="B11" s="206" t="s">
        <v>571</v>
      </c>
      <c r="C11" s="204">
        <v>261.38099999999997</v>
      </c>
      <c r="D11" s="204">
        <v>258.77679999999998</v>
      </c>
      <c r="E11" s="166">
        <v>1.00634987371356E-2</v>
      </c>
      <c r="F11" s="166">
        <v>2.2994939911448339E-2</v>
      </c>
      <c r="G11" s="166">
        <v>1.0262602338073665E-2</v>
      </c>
      <c r="H11" s="166">
        <v>4.0745728212630103E-2</v>
      </c>
      <c r="I11" s="166">
        <v>7.9959698398136325E-2</v>
      </c>
      <c r="J11" s="205" t="s">
        <v>175</v>
      </c>
    </row>
    <row r="12" spans="1:11" ht="12.75" customHeight="1">
      <c r="A12" s="203" t="s">
        <v>1066</v>
      </c>
      <c r="B12" s="206" t="s">
        <v>572</v>
      </c>
      <c r="C12" s="204">
        <v>128.35239999999999</v>
      </c>
      <c r="D12" s="204">
        <v>127.0621</v>
      </c>
      <c r="E12" s="166">
        <v>1.015487702469885E-2</v>
      </c>
      <c r="F12" s="166">
        <v>1.9230784656763339E-2</v>
      </c>
      <c r="G12" s="166">
        <v>8.7179579875057301E-3</v>
      </c>
      <c r="H12" s="166">
        <v>4.7989424771932722E-2</v>
      </c>
      <c r="I12" s="166">
        <v>6.5832389207408859E-2</v>
      </c>
      <c r="J12" s="205" t="s">
        <v>566</v>
      </c>
    </row>
    <row r="13" spans="1:11" ht="12.75" customHeight="1">
      <c r="A13" s="203" t="s">
        <v>1066</v>
      </c>
      <c r="B13" s="206" t="s">
        <v>573</v>
      </c>
      <c r="C13" s="204">
        <v>192.7604</v>
      </c>
      <c r="D13" s="204">
        <v>190.8835</v>
      </c>
      <c r="E13" s="166">
        <v>9.8326990022710517E-3</v>
      </c>
      <c r="F13" s="166">
        <v>2.1492256804695086E-2</v>
      </c>
      <c r="G13" s="166">
        <v>8.7050077735431556E-3</v>
      </c>
      <c r="H13" s="166">
        <v>4.0895959219599605E-2</v>
      </c>
      <c r="I13" s="166">
        <v>8.6636933183196208E-2</v>
      </c>
      <c r="J13" s="205" t="s">
        <v>178</v>
      </c>
    </row>
    <row r="14" spans="1:11" ht="12.75" customHeight="1">
      <c r="A14" s="206" t="s">
        <v>1067</v>
      </c>
      <c r="B14" s="206" t="s">
        <v>574</v>
      </c>
      <c r="C14" s="204">
        <v>135.08420000000001</v>
      </c>
      <c r="D14" s="204">
        <v>133.81639999999999</v>
      </c>
      <c r="E14" s="166">
        <v>9.4741750637442248E-3</v>
      </c>
      <c r="F14" s="166">
        <v>1.0302615743991368E-2</v>
      </c>
      <c r="G14" s="166">
        <v>1.5914343365062877E-2</v>
      </c>
      <c r="H14" s="166">
        <v>4.0202243280246755E-2</v>
      </c>
      <c r="I14" s="166">
        <v>2.7835532986542733E-2</v>
      </c>
      <c r="J14" s="205" t="s">
        <v>180</v>
      </c>
    </row>
    <row r="15" spans="1:11" ht="12.75" customHeight="1">
      <c r="A15" s="206" t="s">
        <v>1067</v>
      </c>
      <c r="B15" s="206" t="s">
        <v>575</v>
      </c>
      <c r="C15" s="204">
        <v>157.43610000000001</v>
      </c>
      <c r="D15" s="204">
        <v>155.8348</v>
      </c>
      <c r="E15" s="166">
        <v>1.0275625213367034E-2</v>
      </c>
      <c r="F15" s="166">
        <v>9.5137407023040618E-3</v>
      </c>
      <c r="G15" s="166">
        <v>1.9587258988314465E-2</v>
      </c>
      <c r="H15" s="166">
        <v>4.452268827948045E-2</v>
      </c>
      <c r="I15" s="166">
        <v>5.6558180070174435E-2</v>
      </c>
      <c r="J15" s="205" t="s">
        <v>182</v>
      </c>
    </row>
    <row r="16" spans="1:11" ht="12.75" customHeight="1">
      <c r="A16" s="206" t="s">
        <v>1067</v>
      </c>
      <c r="B16" s="206" t="s">
        <v>576</v>
      </c>
      <c r="C16" s="204">
        <v>144.86799999999999</v>
      </c>
      <c r="D16" s="204">
        <v>143.42769999999999</v>
      </c>
      <c r="E16" s="166">
        <v>1.0041993283026972E-2</v>
      </c>
      <c r="F16" s="166">
        <v>1.0476917809280771E-2</v>
      </c>
      <c r="G16" s="166">
        <v>2.103126497702355E-2</v>
      </c>
      <c r="H16" s="166">
        <v>4.6425620192891107E-2</v>
      </c>
      <c r="I16" s="166">
        <v>3.6566762009055731E-2</v>
      </c>
      <c r="J16" s="205" t="s">
        <v>181</v>
      </c>
    </row>
    <row r="17" spans="1:10" ht="12.75" customHeight="1">
      <c r="A17" s="203" t="s">
        <v>1014</v>
      </c>
      <c r="B17" s="203" t="s">
        <v>577</v>
      </c>
      <c r="C17" s="204">
        <v>175.92400000000001</v>
      </c>
      <c r="D17" s="204">
        <v>173.25239999999999</v>
      </c>
      <c r="E17" s="166">
        <v>1.5420277006263765E-2</v>
      </c>
      <c r="F17" s="166">
        <v>2.2750496610064324E-2</v>
      </c>
      <c r="G17" s="166">
        <v>4.7379883285764153E-2</v>
      </c>
      <c r="H17" s="166">
        <v>6.2671550624347663E-2</v>
      </c>
      <c r="I17" s="166">
        <v>7.6387041332338645E-2</v>
      </c>
      <c r="J17" s="205" t="s">
        <v>179</v>
      </c>
    </row>
    <row r="18" spans="1:10" ht="12.75" customHeight="1">
      <c r="A18" s="203" t="s">
        <v>1014</v>
      </c>
      <c r="B18" s="203" t="s">
        <v>1081</v>
      </c>
      <c r="C18" s="204">
        <v>104.5283</v>
      </c>
      <c r="D18" s="204">
        <v>103.2915</v>
      </c>
      <c r="E18" s="166">
        <v>1.1973879748091588E-2</v>
      </c>
      <c r="F18" s="166">
        <v>1.9648355249844214E-2</v>
      </c>
      <c r="G18" s="166">
        <v>4.6288483232386414E-2</v>
      </c>
      <c r="H18" s="166" t="s">
        <v>1018</v>
      </c>
      <c r="I18" s="166" t="s">
        <v>1018</v>
      </c>
      <c r="J18" s="205" t="s">
        <v>1082</v>
      </c>
    </row>
    <row r="19" spans="1:10" ht="12.75" customHeight="1">
      <c r="A19" s="206" t="s">
        <v>1013</v>
      </c>
      <c r="B19" s="203" t="s">
        <v>578</v>
      </c>
      <c r="C19" s="204">
        <v>227.81800000000001</v>
      </c>
      <c r="D19" s="204">
        <v>225.2859</v>
      </c>
      <c r="E19" s="166">
        <v>1.1239496124702052E-2</v>
      </c>
      <c r="F19" s="166">
        <v>1.1170248100065864E-2</v>
      </c>
      <c r="G19" s="166">
        <v>2.0314203281766408E-2</v>
      </c>
      <c r="H19" s="166">
        <v>3.4270792285076623E-2</v>
      </c>
      <c r="I19" s="166">
        <v>7.4013285927751138E-2</v>
      </c>
      <c r="J19" s="205" t="s">
        <v>184</v>
      </c>
    </row>
    <row r="20" spans="1:10" ht="12.75" customHeight="1">
      <c r="A20" s="206" t="s">
        <v>1013</v>
      </c>
      <c r="B20" s="203" t="s">
        <v>579</v>
      </c>
      <c r="C20" s="204">
        <v>241.6028</v>
      </c>
      <c r="D20" s="204">
        <v>238.95920000000001</v>
      </c>
      <c r="E20" s="166">
        <v>1.1062976441166493E-2</v>
      </c>
      <c r="F20" s="166">
        <v>1.0771417948358987E-2</v>
      </c>
      <c r="G20" s="166">
        <v>2.36187979312633E-2</v>
      </c>
      <c r="H20" s="166">
        <v>3.9782405673978595E-2</v>
      </c>
      <c r="I20" s="166">
        <v>7.5140929369706955E-2</v>
      </c>
      <c r="J20" s="205" t="s">
        <v>183</v>
      </c>
    </row>
    <row r="21" spans="1:10" ht="12.75" customHeight="1">
      <c r="A21" s="206" t="s">
        <v>1013</v>
      </c>
      <c r="B21" s="206" t="s">
        <v>580</v>
      </c>
      <c r="C21" s="204">
        <v>207.26900000000001</v>
      </c>
      <c r="D21" s="204">
        <v>204.81450000000001</v>
      </c>
      <c r="E21" s="166">
        <v>1.198401480363937E-2</v>
      </c>
      <c r="F21" s="166">
        <v>1.2087361465525255E-2</v>
      </c>
      <c r="G21" s="166">
        <v>2.0062758252769364E-2</v>
      </c>
      <c r="H21" s="166">
        <v>3.3841037008365799E-2</v>
      </c>
      <c r="I21" s="166">
        <v>6.9233931523852821E-2</v>
      </c>
      <c r="J21" s="205" t="s">
        <v>185</v>
      </c>
    </row>
    <row r="22" spans="1:10" ht="12.75" customHeight="1">
      <c r="A22" s="206" t="s">
        <v>1013</v>
      </c>
      <c r="B22" s="206" t="s">
        <v>1065</v>
      </c>
      <c r="C22" s="204">
        <v>105.9773</v>
      </c>
      <c r="D22" s="204">
        <v>104.6956</v>
      </c>
      <c r="E22" s="166">
        <v>1.2242157263533527E-2</v>
      </c>
      <c r="F22" s="166">
        <v>6.1960059932206282E-3</v>
      </c>
      <c r="G22" s="166">
        <v>4.3581827939518321E-2</v>
      </c>
      <c r="H22" s="166" t="s">
        <v>1018</v>
      </c>
      <c r="I22" s="166" t="s">
        <v>1018</v>
      </c>
      <c r="J22" s="205">
        <v>42314</v>
      </c>
    </row>
    <row r="23" spans="1:10" ht="12.75" customHeight="1">
      <c r="A23" s="206" t="s">
        <v>1013</v>
      </c>
      <c r="B23" s="206" t="s">
        <v>581</v>
      </c>
      <c r="C23" s="204">
        <v>162.65899999999999</v>
      </c>
      <c r="D23" s="204">
        <v>161.71860000000001</v>
      </c>
      <c r="E23" s="166">
        <v>5.8150392100845697E-3</v>
      </c>
      <c r="F23" s="166">
        <v>3.7264567255592949E-3</v>
      </c>
      <c r="G23" s="166">
        <v>2.5965940950774525E-2</v>
      </c>
      <c r="H23" s="166">
        <v>4.4581545098829875E-2</v>
      </c>
      <c r="I23" s="166">
        <v>5.6839105415854352E-2</v>
      </c>
      <c r="J23" s="205" t="s">
        <v>187</v>
      </c>
    </row>
    <row r="24" spans="1:10" ht="12.75" customHeight="1">
      <c r="A24" s="206" t="s">
        <v>1013</v>
      </c>
      <c r="B24" s="203" t="s">
        <v>582</v>
      </c>
      <c r="C24" s="204">
        <v>201.8133</v>
      </c>
      <c r="D24" s="204">
        <v>198.91640000000001</v>
      </c>
      <c r="E24" s="166">
        <v>1.4563404525720292E-2</v>
      </c>
      <c r="F24" s="166">
        <v>1.3114395071851919E-2</v>
      </c>
      <c r="G24" s="166">
        <v>4.6364150131434939E-2</v>
      </c>
      <c r="H24" s="166">
        <v>6.2703818478137857E-2</v>
      </c>
      <c r="I24" s="166">
        <v>7.5040456936526168E-2</v>
      </c>
      <c r="J24" s="205" t="s">
        <v>186</v>
      </c>
    </row>
    <row r="25" spans="1:10" ht="12.75" customHeight="1">
      <c r="A25" s="51" t="s">
        <v>488</v>
      </c>
    </row>
    <row r="26" spans="1:10" ht="12.75" customHeight="1">
      <c r="A26" s="51"/>
    </row>
    <row r="27" spans="1:10" ht="12.75" customHeight="1">
      <c r="A27" s="51"/>
    </row>
    <row r="28" spans="1:10" ht="12.75" customHeight="1">
      <c r="A28" s="654"/>
    </row>
    <row r="29" spans="1:10" ht="12.75" customHeight="1"/>
    <row r="30" spans="1:10" ht="12.75" customHeight="1"/>
    <row r="31" spans="1:10" ht="12.75" customHeight="1"/>
    <row r="32" spans="1:10" ht="12.75" customHeight="1"/>
    <row r="33" spans="1:11" ht="12.75" customHeight="1">
      <c r="A33" s="444" t="s">
        <v>343</v>
      </c>
      <c r="J33" s="352" t="str">
        <f>Naslovnica!A20</f>
        <v>Kolovoz 2016.</v>
      </c>
    </row>
    <row r="34" spans="1:11" ht="12.75" customHeight="1">
      <c r="A34" s="122" t="s">
        <v>344</v>
      </c>
      <c r="J34" s="112" t="str">
        <f>Naslovnica!A24</f>
        <v>August 2016</v>
      </c>
    </row>
    <row r="35" spans="1:11" ht="12.75" customHeight="1"/>
    <row r="36" spans="1:11" ht="12.75" customHeight="1">
      <c r="K36" s="87"/>
    </row>
    <row r="37" spans="1:11" ht="12.75" customHeight="1"/>
    <row r="38" spans="1:11" ht="12.75" customHeight="1">
      <c r="K38" s="87"/>
    </row>
    <row r="39" spans="1:11" ht="12.75" customHeight="1">
      <c r="K39" s="87"/>
    </row>
    <row r="40" spans="1:11" ht="12.75" customHeight="1">
      <c r="K40" s="87"/>
    </row>
    <row r="41" spans="1:11" ht="12.75" customHeight="1">
      <c r="K41" s="87"/>
    </row>
    <row r="42" spans="1:11" ht="12.75" customHeight="1">
      <c r="K42" s="87"/>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c r="A66" s="51"/>
    </row>
    <row r="67" spans="1:10" ht="12.75" customHeight="1">
      <c r="A67" s="51" t="s">
        <v>488</v>
      </c>
    </row>
    <row r="68" spans="1:10" ht="12.75" customHeight="1"/>
    <row r="69" spans="1:10" ht="12.75" customHeight="1">
      <c r="A69" s="74" t="s">
        <v>306</v>
      </c>
    </row>
    <row r="70" spans="1:10" ht="12.75" customHeight="1"/>
    <row r="71" spans="1:10" ht="12.75" customHeight="1"/>
    <row r="72" spans="1:10" ht="12.75" customHeight="1"/>
    <row r="73" spans="1:10" ht="12.75" customHeight="1"/>
    <row r="74" spans="1:10" ht="12.75" customHeight="1"/>
    <row r="76" spans="1:10">
      <c r="J76" s="653" t="s">
        <v>354</v>
      </c>
    </row>
    <row r="77" spans="1:10" ht="12.75" customHeight="1"/>
  </sheetData>
  <mergeCells count="5">
    <mergeCell ref="A4:A7"/>
    <mergeCell ref="B4:B7"/>
    <mergeCell ref="C4:D4"/>
    <mergeCell ref="E4:I4"/>
    <mergeCell ref="E5:F5"/>
  </mergeCells>
  <hyperlinks>
    <hyperlink ref="A69" location="'2 Sadržaj'!A1" display="Sadržaj / Contents"/>
  </hyperlinks>
  <pageMargins left="0.7" right="0.7" top="0.75" bottom="0.75" header="0.3" footer="0.3"/>
  <pageSetup paperSize="9" scale="72"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24" t="s">
        <v>401</v>
      </c>
      <c r="B1" s="525"/>
      <c r="C1" s="525"/>
      <c r="D1" s="525"/>
      <c r="E1" s="525"/>
      <c r="F1" s="525"/>
      <c r="G1" s="525"/>
      <c r="H1" s="525"/>
      <c r="I1" s="525"/>
    </row>
    <row r="2" spans="1:9">
      <c r="A2" s="526" t="s">
        <v>402</v>
      </c>
      <c r="B2" s="525"/>
      <c r="C2" s="525"/>
      <c r="D2" s="525"/>
      <c r="E2" s="525"/>
      <c r="F2" s="525"/>
      <c r="G2" s="525"/>
      <c r="H2" s="525"/>
      <c r="I2" s="525"/>
    </row>
    <row r="4" spans="1:9">
      <c r="A4" s="97" t="s">
        <v>403</v>
      </c>
      <c r="I4" s="98"/>
    </row>
    <row r="5" spans="1:9">
      <c r="A5" s="99" t="s">
        <v>404</v>
      </c>
      <c r="I5" s="100"/>
    </row>
    <row r="7" spans="1:9" ht="26.25" customHeight="1">
      <c r="A7" s="800" t="s">
        <v>873</v>
      </c>
      <c r="B7" s="800"/>
      <c r="C7" s="800"/>
      <c r="D7" s="97"/>
      <c r="E7" s="800" t="s">
        <v>433</v>
      </c>
      <c r="F7" s="800"/>
      <c r="G7" s="800"/>
      <c r="H7" s="800"/>
      <c r="I7" s="97"/>
    </row>
    <row r="8" spans="1:9" ht="27.75" customHeight="1">
      <c r="A8" s="799" t="s">
        <v>874</v>
      </c>
      <c r="B8" s="799"/>
      <c r="C8" s="799"/>
      <c r="E8" s="799" t="s">
        <v>432</v>
      </c>
      <c r="F8" s="799"/>
      <c r="G8" s="799"/>
      <c r="H8" s="799"/>
    </row>
    <row r="10" spans="1:9" ht="26.25" customHeight="1">
      <c r="A10" s="410" t="s">
        <v>405</v>
      </c>
      <c r="B10" s="410" t="s">
        <v>431</v>
      </c>
      <c r="C10" s="410" t="s">
        <v>406</v>
      </c>
    </row>
    <row r="11" spans="1:9">
      <c r="A11" s="207" t="s">
        <v>430</v>
      </c>
      <c r="B11" s="632" t="s">
        <v>993</v>
      </c>
      <c r="C11" s="208">
        <v>214</v>
      </c>
    </row>
    <row r="12" spans="1:9">
      <c r="A12" s="207" t="s">
        <v>610</v>
      </c>
      <c r="B12" s="208">
        <v>49</v>
      </c>
      <c r="C12" s="208">
        <v>49</v>
      </c>
    </row>
    <row r="13" spans="1:9">
      <c r="A13" s="207" t="s">
        <v>670</v>
      </c>
      <c r="B13" s="208">
        <v>59</v>
      </c>
      <c r="C13" s="208">
        <v>59</v>
      </c>
    </row>
    <row r="14" spans="1:9">
      <c r="A14" s="207" t="s">
        <v>1012</v>
      </c>
      <c r="B14" s="208">
        <v>96</v>
      </c>
      <c r="C14" s="208">
        <v>95</v>
      </c>
    </row>
    <row r="15" spans="1:9">
      <c r="A15" s="207" t="s">
        <v>1084</v>
      </c>
      <c r="B15" s="208">
        <v>137</v>
      </c>
      <c r="C15" s="208">
        <v>135</v>
      </c>
    </row>
    <row r="16" spans="1:9">
      <c r="A16" s="51" t="s">
        <v>488</v>
      </c>
    </row>
    <row r="17" spans="1:9">
      <c r="A17" s="51"/>
    </row>
    <row r="23" spans="1:9">
      <c r="E23" s="51" t="s">
        <v>488</v>
      </c>
    </row>
    <row r="24" spans="1:9">
      <c r="E24" s="51"/>
    </row>
    <row r="25" spans="1:9" ht="27" customHeight="1">
      <c r="A25" s="800" t="s">
        <v>875</v>
      </c>
      <c r="B25" s="800"/>
      <c r="C25" s="800"/>
      <c r="E25" s="800" t="s">
        <v>590</v>
      </c>
      <c r="F25" s="800"/>
      <c r="G25" s="800"/>
      <c r="H25" s="801" t="s">
        <v>658</v>
      </c>
      <c r="I25" s="801"/>
    </row>
    <row r="26" spans="1:9" ht="30" customHeight="1">
      <c r="A26" s="799" t="s">
        <v>876</v>
      </c>
      <c r="B26" s="799"/>
      <c r="C26" s="799"/>
      <c r="E26" s="799" t="s">
        <v>591</v>
      </c>
      <c r="F26" s="799"/>
      <c r="G26" s="799"/>
      <c r="H26" s="137"/>
      <c r="I26" s="138"/>
    </row>
    <row r="28" spans="1:9" ht="27" customHeight="1">
      <c r="A28" s="410" t="s">
        <v>407</v>
      </c>
      <c r="B28" s="410" t="s">
        <v>431</v>
      </c>
      <c r="C28" s="410" t="s">
        <v>406</v>
      </c>
    </row>
    <row r="29" spans="1:9">
      <c r="A29" s="209" t="s">
        <v>1047</v>
      </c>
      <c r="B29" s="208">
        <v>118</v>
      </c>
      <c r="C29" s="208">
        <v>117</v>
      </c>
    </row>
    <row r="30" spans="1:9">
      <c r="A30" s="209" t="s">
        <v>1061</v>
      </c>
      <c r="B30" s="208">
        <v>126</v>
      </c>
      <c r="C30" s="208">
        <v>124</v>
      </c>
    </row>
    <row r="31" spans="1:9">
      <c r="A31" s="209" t="s">
        <v>1085</v>
      </c>
      <c r="B31" s="208">
        <v>137</v>
      </c>
      <c r="C31" s="208">
        <v>135</v>
      </c>
    </row>
    <row r="32" spans="1:9">
      <c r="A32" s="209" t="s">
        <v>1227</v>
      </c>
      <c r="B32" s="208">
        <v>146</v>
      </c>
      <c r="C32" s="208">
        <v>144</v>
      </c>
    </row>
    <row r="33" spans="1:9">
      <c r="A33" s="209" t="s">
        <v>1256</v>
      </c>
      <c r="B33" s="208">
        <v>166</v>
      </c>
      <c r="C33" s="208">
        <v>164</v>
      </c>
    </row>
    <row r="34" spans="1:9" ht="15">
      <c r="A34" s="51" t="s">
        <v>488</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488</v>
      </c>
    </row>
    <row r="41" spans="1:9">
      <c r="E41" s="51"/>
    </row>
    <row r="42" spans="1:9" ht="68.25" customHeight="1">
      <c r="A42" s="797" t="s">
        <v>995</v>
      </c>
      <c r="B42" s="797"/>
      <c r="C42" s="797"/>
      <c r="D42" s="797"/>
      <c r="E42" s="797"/>
      <c r="F42" s="797"/>
      <c r="G42" s="797"/>
      <c r="H42" s="797"/>
      <c r="I42" s="797"/>
    </row>
    <row r="44" spans="1:9" ht="69" customHeight="1">
      <c r="A44" s="798" t="s">
        <v>994</v>
      </c>
      <c r="B44" s="798"/>
      <c r="C44" s="798"/>
      <c r="D44" s="798"/>
      <c r="E44" s="798"/>
      <c r="F44" s="798"/>
      <c r="G44" s="798"/>
      <c r="H44" s="798"/>
      <c r="I44" s="798"/>
    </row>
    <row r="45" spans="1:9">
      <c r="A45" s="74" t="s">
        <v>306</v>
      </c>
    </row>
    <row r="46" spans="1:9">
      <c r="I46" s="101"/>
    </row>
    <row r="47" spans="1:9">
      <c r="I47" s="101" t="s">
        <v>1059</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408</v>
      </c>
      <c r="I1" s="98"/>
    </row>
    <row r="2" spans="1:9">
      <c r="A2" s="99" t="s">
        <v>409</v>
      </c>
      <c r="I2" s="100"/>
    </row>
    <row r="4" spans="1:9" ht="26.25" customHeight="1">
      <c r="A4" s="800" t="s">
        <v>877</v>
      </c>
      <c r="B4" s="800"/>
      <c r="C4" s="800"/>
      <c r="D4" s="97"/>
      <c r="E4" s="800" t="s">
        <v>434</v>
      </c>
      <c r="F4" s="800"/>
      <c r="G4" s="800"/>
      <c r="H4" s="800"/>
      <c r="I4" s="97"/>
    </row>
    <row r="5" spans="1:9" ht="27.75" customHeight="1">
      <c r="A5" s="799" t="s">
        <v>878</v>
      </c>
      <c r="B5" s="799"/>
      <c r="C5" s="799"/>
      <c r="E5" s="799" t="s">
        <v>435</v>
      </c>
      <c r="F5" s="799"/>
      <c r="G5" s="799"/>
      <c r="H5" s="799"/>
    </row>
    <row r="7" spans="1:9" ht="26.25" customHeight="1">
      <c r="A7" s="410" t="s">
        <v>405</v>
      </c>
      <c r="B7" s="410" t="s">
        <v>431</v>
      </c>
      <c r="C7" s="410" t="s">
        <v>406</v>
      </c>
    </row>
    <row r="8" spans="1:9">
      <c r="A8" s="207" t="s">
        <v>430</v>
      </c>
      <c r="B8" s="208">
        <v>8027</v>
      </c>
      <c r="C8" s="208">
        <v>8367</v>
      </c>
    </row>
    <row r="9" spans="1:9">
      <c r="A9" s="207" t="s">
        <v>610</v>
      </c>
      <c r="B9" s="208">
        <v>10639</v>
      </c>
      <c r="C9" s="208">
        <v>11091</v>
      </c>
    </row>
    <row r="10" spans="1:9">
      <c r="A10" s="207" t="s">
        <v>670</v>
      </c>
      <c r="B10" s="208">
        <v>13311</v>
      </c>
      <c r="C10" s="208">
        <v>13874</v>
      </c>
    </row>
    <row r="11" spans="1:9">
      <c r="A11" s="207" t="s">
        <v>1012</v>
      </c>
      <c r="B11" s="208">
        <v>14706</v>
      </c>
      <c r="C11" s="208">
        <v>15335</v>
      </c>
    </row>
    <row r="12" spans="1:9">
      <c r="A12" s="207" t="s">
        <v>1084</v>
      </c>
      <c r="B12" s="208">
        <v>14285</v>
      </c>
      <c r="C12" s="208">
        <v>14904</v>
      </c>
    </row>
    <row r="13" spans="1:9">
      <c r="A13" s="51" t="s">
        <v>488</v>
      </c>
    </row>
    <row r="14" spans="1:9">
      <c r="A14" s="51"/>
    </row>
    <row r="20" spans="1:9">
      <c r="E20" s="51" t="s">
        <v>488</v>
      </c>
    </row>
    <row r="22" spans="1:9" ht="27" customHeight="1">
      <c r="A22" s="800" t="s">
        <v>879</v>
      </c>
      <c r="B22" s="800"/>
      <c r="C22" s="800"/>
      <c r="E22" s="800" t="s">
        <v>592</v>
      </c>
      <c r="F22" s="800"/>
      <c r="G22" s="800"/>
      <c r="H22" s="801" t="s">
        <v>658</v>
      </c>
      <c r="I22" s="801"/>
    </row>
    <row r="23" spans="1:9" ht="30" customHeight="1">
      <c r="A23" s="799" t="s">
        <v>880</v>
      </c>
      <c r="B23" s="799"/>
      <c r="C23" s="799"/>
      <c r="E23" s="799" t="s">
        <v>593</v>
      </c>
      <c r="F23" s="799"/>
      <c r="G23" s="799"/>
      <c r="H23" s="137"/>
    </row>
    <row r="25" spans="1:9" ht="27" customHeight="1">
      <c r="A25" s="410" t="s">
        <v>407</v>
      </c>
      <c r="B25" s="410" t="s">
        <v>431</v>
      </c>
      <c r="C25" s="410" t="s">
        <v>406</v>
      </c>
    </row>
    <row r="26" spans="1:9">
      <c r="A26" s="209" t="s">
        <v>1047</v>
      </c>
      <c r="B26" s="208">
        <v>14763</v>
      </c>
      <c r="C26" s="208">
        <v>15403</v>
      </c>
    </row>
    <row r="27" spans="1:9">
      <c r="A27" s="209" t="s">
        <v>1061</v>
      </c>
      <c r="B27" s="208">
        <v>14547</v>
      </c>
      <c r="C27" s="208">
        <v>15181</v>
      </c>
    </row>
    <row r="28" spans="1:9">
      <c r="A28" s="209" t="s">
        <v>1085</v>
      </c>
      <c r="B28" s="208">
        <v>14285</v>
      </c>
      <c r="C28" s="208">
        <v>14904</v>
      </c>
    </row>
    <row r="29" spans="1:9">
      <c r="A29" s="209" t="s">
        <v>1227</v>
      </c>
      <c r="B29" s="208">
        <v>13915</v>
      </c>
      <c r="C29" s="208">
        <v>14502</v>
      </c>
    </row>
    <row r="30" spans="1:9">
      <c r="A30" s="209" t="s">
        <v>1256</v>
      </c>
      <c r="B30" s="208">
        <v>13535</v>
      </c>
      <c r="C30" s="208">
        <v>14097</v>
      </c>
    </row>
    <row r="31" spans="1:9" ht="15">
      <c r="A31" s="51" t="s">
        <v>488</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488</v>
      </c>
    </row>
    <row r="38" spans="1:5" ht="15">
      <c r="A38"/>
      <c r="B38"/>
      <c r="C38"/>
      <c r="E38" s="51"/>
    </row>
    <row r="39" spans="1:5">
      <c r="A39" s="74" t="s">
        <v>306</v>
      </c>
    </row>
    <row r="54" spans="9:9">
      <c r="I54" s="101"/>
    </row>
    <row r="55" spans="9:9">
      <c r="I55" s="101" t="s">
        <v>1060</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20" t="s">
        <v>420</v>
      </c>
      <c r="B1" s="335"/>
      <c r="C1" s="335"/>
      <c r="D1" s="336"/>
      <c r="E1" s="336"/>
      <c r="F1" s="336"/>
      <c r="G1" s="336"/>
      <c r="H1" s="336"/>
      <c r="I1" s="336"/>
      <c r="J1" s="336"/>
      <c r="K1" s="336"/>
      <c r="L1" s="336"/>
      <c r="M1" s="336"/>
      <c r="N1" s="336"/>
      <c r="O1" s="336"/>
      <c r="P1" s="336"/>
    </row>
    <row r="2" spans="1:16" ht="18">
      <c r="A2" s="337" t="s">
        <v>421</v>
      </c>
      <c r="B2" s="335"/>
      <c r="C2" s="335"/>
      <c r="D2" s="336"/>
      <c r="E2" s="336"/>
      <c r="F2" s="336"/>
      <c r="G2" s="336"/>
      <c r="H2" s="336"/>
      <c r="I2" s="336"/>
      <c r="J2" s="336"/>
      <c r="K2" s="336"/>
      <c r="L2" s="336"/>
      <c r="M2" s="336"/>
      <c r="N2" s="336"/>
      <c r="O2" s="336"/>
      <c r="P2" s="336"/>
    </row>
    <row r="3" spans="1:16" ht="12.75" customHeight="1">
      <c r="A3" s="480" t="s">
        <v>1346</v>
      </c>
    </row>
    <row r="4" spans="1:16" ht="12.75" customHeight="1">
      <c r="A4" s="123" t="s">
        <v>1347</v>
      </c>
      <c r="H4" s="87"/>
      <c r="J4" s="87"/>
    </row>
    <row r="5" spans="1:16" ht="12.75" customHeight="1">
      <c r="L5" s="802" t="s">
        <v>132</v>
      </c>
      <c r="M5" s="803"/>
      <c r="N5" s="803"/>
      <c r="O5" s="803"/>
      <c r="P5" s="803"/>
    </row>
    <row r="6" spans="1:16" ht="24" customHeight="1">
      <c r="A6" s="804" t="s">
        <v>491</v>
      </c>
      <c r="B6" s="806" t="s">
        <v>661</v>
      </c>
      <c r="C6" s="806"/>
      <c r="D6" s="806"/>
      <c r="E6" s="806"/>
      <c r="F6" s="806"/>
      <c r="G6" s="806" t="s">
        <v>662</v>
      </c>
      <c r="H6" s="806"/>
      <c r="I6" s="806"/>
      <c r="J6" s="806"/>
      <c r="K6" s="806"/>
      <c r="L6" s="806" t="s">
        <v>660</v>
      </c>
      <c r="M6" s="806"/>
      <c r="N6" s="806"/>
      <c r="O6" s="806"/>
      <c r="P6" s="806"/>
    </row>
    <row r="7" spans="1:16" ht="48" customHeight="1">
      <c r="A7" s="805"/>
      <c r="B7" s="804" t="s">
        <v>489</v>
      </c>
      <c r="C7" s="804"/>
      <c r="D7" s="804"/>
      <c r="E7" s="804" t="s">
        <v>1028</v>
      </c>
      <c r="F7" s="804"/>
      <c r="G7" s="804" t="s">
        <v>489</v>
      </c>
      <c r="H7" s="804"/>
      <c r="I7" s="804"/>
      <c r="J7" s="804" t="s">
        <v>1029</v>
      </c>
      <c r="K7" s="804"/>
      <c r="L7" s="804" t="s">
        <v>490</v>
      </c>
      <c r="M7" s="804"/>
      <c r="N7" s="804"/>
      <c r="O7" s="804" t="s">
        <v>1029</v>
      </c>
      <c r="P7" s="804"/>
    </row>
    <row r="8" spans="1:16" ht="24">
      <c r="A8" s="805"/>
      <c r="B8" s="411" t="s">
        <v>1344</v>
      </c>
      <c r="C8" s="411" t="s">
        <v>1345</v>
      </c>
      <c r="D8" s="412" t="s">
        <v>492</v>
      </c>
      <c r="E8" s="718" t="s">
        <v>1344</v>
      </c>
      <c r="F8" s="718" t="s">
        <v>1345</v>
      </c>
      <c r="G8" s="718" t="s">
        <v>1344</v>
      </c>
      <c r="H8" s="718" t="s">
        <v>1345</v>
      </c>
      <c r="I8" s="412" t="s">
        <v>492</v>
      </c>
      <c r="J8" s="718" t="s">
        <v>1344</v>
      </c>
      <c r="K8" s="718" t="s">
        <v>1345</v>
      </c>
      <c r="L8" s="718" t="s">
        <v>1344</v>
      </c>
      <c r="M8" s="718" t="s">
        <v>1345</v>
      </c>
      <c r="N8" s="412" t="s">
        <v>492</v>
      </c>
      <c r="O8" s="718" t="s">
        <v>1344</v>
      </c>
      <c r="P8" s="718" t="s">
        <v>1345</v>
      </c>
    </row>
    <row r="9" spans="1:16" ht="14.25" customHeight="1">
      <c r="A9" s="210" t="s">
        <v>1352</v>
      </c>
      <c r="B9" s="211">
        <v>0</v>
      </c>
      <c r="C9" s="211">
        <v>41040.624000000003</v>
      </c>
      <c r="D9" s="212" t="s">
        <v>997</v>
      </c>
      <c r="E9" s="213" t="s">
        <v>997</v>
      </c>
      <c r="F9" s="214">
        <v>9.8651434539806654E-3</v>
      </c>
      <c r="G9" s="211">
        <v>133025.359</v>
      </c>
      <c r="H9" s="211">
        <v>143738.489</v>
      </c>
      <c r="I9" s="212">
        <v>108.05344941786626</v>
      </c>
      <c r="J9" s="213">
        <v>6.7373283799901679E-2</v>
      </c>
      <c r="K9" s="214">
        <v>7.5126978978504011E-2</v>
      </c>
      <c r="L9" s="211">
        <v>133025.359</v>
      </c>
      <c r="M9" s="211">
        <v>184779.11300000001</v>
      </c>
      <c r="N9" s="215">
        <v>138.90517897418343</v>
      </c>
      <c r="O9" s="216">
        <v>2.1746037148734312E-2</v>
      </c>
      <c r="P9" s="214">
        <v>3.0424133223215785E-2</v>
      </c>
    </row>
    <row r="10" spans="1:16" ht="14.25" customHeight="1">
      <c r="A10" s="210" t="s">
        <v>1353</v>
      </c>
      <c r="B10" s="211">
        <v>507423.94412</v>
      </c>
      <c r="C10" s="211">
        <v>425254.81013</v>
      </c>
      <c r="D10" s="212">
        <v>83.806610834555357</v>
      </c>
      <c r="E10" s="213">
        <v>0.12248420730638628</v>
      </c>
      <c r="F10" s="214">
        <v>0.1022206608366325</v>
      </c>
      <c r="G10" s="211">
        <v>369706.52439999999</v>
      </c>
      <c r="H10" s="211">
        <v>343918.69808</v>
      </c>
      <c r="I10" s="212">
        <v>93.024784628334245</v>
      </c>
      <c r="J10" s="213">
        <v>0.18724506949894024</v>
      </c>
      <c r="K10" s="214">
        <v>0.17975403095388479</v>
      </c>
      <c r="L10" s="211">
        <v>877130.46851999999</v>
      </c>
      <c r="M10" s="211">
        <v>769173.50821</v>
      </c>
      <c r="N10" s="215">
        <v>87.692029386214571</v>
      </c>
      <c r="O10" s="216">
        <v>0.14338703459332633</v>
      </c>
      <c r="P10" s="214">
        <v>0.12664546823292358</v>
      </c>
    </row>
    <row r="11" spans="1:16" ht="14.25" customHeight="1">
      <c r="A11" s="210" t="s">
        <v>1354</v>
      </c>
      <c r="B11" s="211">
        <v>43734.545210000004</v>
      </c>
      <c r="C11" s="211">
        <v>34676.825669999998</v>
      </c>
      <c r="D11" s="212">
        <v>79.289324956947453</v>
      </c>
      <c r="E11" s="213">
        <v>1.0556835490375172E-2</v>
      </c>
      <c r="F11" s="214">
        <v>8.3354448938990095E-3</v>
      </c>
      <c r="G11" s="211">
        <v>0</v>
      </c>
      <c r="H11" s="211">
        <v>0</v>
      </c>
      <c r="I11" s="212" t="s">
        <v>997</v>
      </c>
      <c r="J11" s="213" t="s">
        <v>997</v>
      </c>
      <c r="K11" s="214" t="s">
        <v>997</v>
      </c>
      <c r="L11" s="211">
        <v>43734.545210000004</v>
      </c>
      <c r="M11" s="211">
        <v>34676.825669999998</v>
      </c>
      <c r="N11" s="215">
        <v>79.289324956947453</v>
      </c>
      <c r="O11" s="216">
        <v>7.1494116006832979E-3</v>
      </c>
      <c r="P11" s="214">
        <v>5.7095866887417563E-3</v>
      </c>
    </row>
    <row r="12" spans="1:16" ht="14.25" customHeight="1">
      <c r="A12" s="210" t="s">
        <v>1355</v>
      </c>
      <c r="B12" s="211">
        <v>1382166.6007000001</v>
      </c>
      <c r="C12" s="211">
        <v>1332641.41075</v>
      </c>
      <c r="D12" s="212">
        <v>96.416843676810174</v>
      </c>
      <c r="E12" s="213">
        <v>0.3336334093293517</v>
      </c>
      <c r="F12" s="214">
        <v>0.32033379145901686</v>
      </c>
      <c r="G12" s="211">
        <v>364557.39455000003</v>
      </c>
      <c r="H12" s="211">
        <v>370998.53304000001</v>
      </c>
      <c r="I12" s="212">
        <v>101.76683797566382</v>
      </c>
      <c r="J12" s="214">
        <v>0.18463719240456913</v>
      </c>
      <c r="K12" s="214">
        <v>0.19390769435980301</v>
      </c>
      <c r="L12" s="211">
        <v>1746723.9952499999</v>
      </c>
      <c r="M12" s="211">
        <v>1703639.9437899999</v>
      </c>
      <c r="N12" s="215">
        <v>97.53343678926025</v>
      </c>
      <c r="O12" s="216">
        <v>0.28554198368517175</v>
      </c>
      <c r="P12" s="214">
        <v>0.28050664262177083</v>
      </c>
    </row>
    <row r="13" spans="1:16" ht="14.25" customHeight="1">
      <c r="A13" s="210" t="s">
        <v>1356</v>
      </c>
      <c r="B13" s="211">
        <v>159471.34729000001</v>
      </c>
      <c r="C13" s="211">
        <v>215822.61918000001</v>
      </c>
      <c r="D13" s="212">
        <v>135.33629886974288</v>
      </c>
      <c r="E13" s="213">
        <v>3.8493890143027655E-2</v>
      </c>
      <c r="F13" s="214">
        <v>5.1878380280585862E-2</v>
      </c>
      <c r="G13" s="211">
        <v>0</v>
      </c>
      <c r="H13" s="211">
        <v>0</v>
      </c>
      <c r="I13" s="212" t="s">
        <v>997</v>
      </c>
      <c r="J13" s="213" t="s">
        <v>997</v>
      </c>
      <c r="K13" s="214" t="s">
        <v>997</v>
      </c>
      <c r="L13" s="211">
        <v>159471.34729000001</v>
      </c>
      <c r="M13" s="211">
        <v>215822.61918000001</v>
      </c>
      <c r="N13" s="215">
        <v>135.33629886974288</v>
      </c>
      <c r="O13" s="216">
        <v>2.6069238740615248E-2</v>
      </c>
      <c r="P13" s="214">
        <v>3.5535488897577329E-2</v>
      </c>
    </row>
    <row r="14" spans="1:16" ht="14.25" customHeight="1">
      <c r="A14" s="210" t="s">
        <v>1357</v>
      </c>
      <c r="B14" s="211">
        <v>27483.926100000001</v>
      </c>
      <c r="C14" s="211">
        <v>41895.938479999997</v>
      </c>
      <c r="D14" s="212">
        <v>152.43796802378972</v>
      </c>
      <c r="E14" s="213">
        <v>6.6341900910172613E-3</v>
      </c>
      <c r="F14" s="214">
        <v>1.0070739744219011E-2</v>
      </c>
      <c r="G14" s="211">
        <v>0</v>
      </c>
      <c r="H14" s="211">
        <v>0</v>
      </c>
      <c r="I14" s="212" t="s">
        <v>997</v>
      </c>
      <c r="J14" s="213" t="s">
        <v>997</v>
      </c>
      <c r="K14" s="214" t="s">
        <v>997</v>
      </c>
      <c r="L14" s="211">
        <v>27483.926100000001</v>
      </c>
      <c r="M14" s="211">
        <v>41895.938479999997</v>
      </c>
      <c r="N14" s="215">
        <v>152.43796802378972</v>
      </c>
      <c r="O14" s="216">
        <v>4.4928762640187164E-3</v>
      </c>
      <c r="P14" s="214">
        <v>6.8982234687270765E-3</v>
      </c>
    </row>
    <row r="15" spans="1:16" ht="14.25" customHeight="1">
      <c r="A15" s="210" t="s">
        <v>1358</v>
      </c>
      <c r="B15" s="211">
        <v>0</v>
      </c>
      <c r="C15" s="211">
        <v>0</v>
      </c>
      <c r="D15" s="212" t="s">
        <v>997</v>
      </c>
      <c r="E15" s="213" t="s">
        <v>997</v>
      </c>
      <c r="F15" s="214" t="s">
        <v>997</v>
      </c>
      <c r="G15" s="211">
        <v>678.54998000000001</v>
      </c>
      <c r="H15" s="211">
        <v>720.08218999999997</v>
      </c>
      <c r="I15" s="212">
        <v>106.12072967712709</v>
      </c>
      <c r="J15" s="213">
        <v>3.4366485246589419E-4</v>
      </c>
      <c r="K15" s="214">
        <v>3.76361265011803E-4</v>
      </c>
      <c r="L15" s="211">
        <v>678.54998000000001</v>
      </c>
      <c r="M15" s="211">
        <v>720.08218999999997</v>
      </c>
      <c r="N15" s="215">
        <v>106.12072967712709</v>
      </c>
      <c r="O15" s="216">
        <v>1.1092451231312162E-4</v>
      </c>
      <c r="P15" s="214">
        <v>1.1856251566823453E-4</v>
      </c>
    </row>
    <row r="16" spans="1:16" ht="14.25" customHeight="1">
      <c r="A16" s="210" t="s">
        <v>1359</v>
      </c>
      <c r="B16" s="211">
        <v>0</v>
      </c>
      <c r="C16" s="211">
        <v>0</v>
      </c>
      <c r="D16" s="212" t="s">
        <v>997</v>
      </c>
      <c r="E16" s="213" t="s">
        <v>997</v>
      </c>
      <c r="F16" s="214" t="s">
        <v>997</v>
      </c>
      <c r="G16" s="211">
        <v>134746.45000000001</v>
      </c>
      <c r="H16" s="211">
        <v>135309.12557</v>
      </c>
      <c r="I16" s="212">
        <v>100.41758099749568</v>
      </c>
      <c r="J16" s="213">
        <v>6.8244963855946167E-2</v>
      </c>
      <c r="K16" s="214">
        <v>7.072125151042287E-2</v>
      </c>
      <c r="L16" s="211">
        <v>134746.45000000001</v>
      </c>
      <c r="M16" s="211">
        <v>135309.12557</v>
      </c>
      <c r="N16" s="215">
        <v>100.41758099749568</v>
      </c>
      <c r="O16" s="216">
        <v>2.2027388833132718E-2</v>
      </c>
      <c r="P16" s="214">
        <v>2.2278832254479505E-2</v>
      </c>
    </row>
    <row r="17" spans="1:16" ht="14.25" customHeight="1">
      <c r="A17" s="210" t="s">
        <v>1360</v>
      </c>
      <c r="B17" s="211">
        <v>532349.86179999996</v>
      </c>
      <c r="C17" s="211">
        <v>533982.61825000006</v>
      </c>
      <c r="D17" s="212">
        <v>100.30670740562971</v>
      </c>
      <c r="E17" s="213">
        <v>0.12850093415539959</v>
      </c>
      <c r="F17" s="214">
        <v>0.12835611687991011</v>
      </c>
      <c r="G17" s="211">
        <v>0</v>
      </c>
      <c r="H17" s="211">
        <v>0</v>
      </c>
      <c r="I17" s="212" t="s">
        <v>997</v>
      </c>
      <c r="J17" s="213" t="s">
        <v>997</v>
      </c>
      <c r="K17" s="214" t="s">
        <v>997</v>
      </c>
      <c r="L17" s="211">
        <v>532349.86179999996</v>
      </c>
      <c r="M17" s="211">
        <v>533982.61825000006</v>
      </c>
      <c r="N17" s="215">
        <v>100.30670740562971</v>
      </c>
      <c r="O17" s="216">
        <v>8.7024759473314978E-2</v>
      </c>
      <c r="P17" s="214">
        <v>8.7920967109088657E-2</v>
      </c>
    </row>
    <row r="18" spans="1:16" ht="14.25" customHeight="1">
      <c r="A18" s="210" t="s">
        <v>1361</v>
      </c>
      <c r="B18" s="211">
        <v>187556.51453000001</v>
      </c>
      <c r="C18" s="211">
        <v>191667.11341999998</v>
      </c>
      <c r="D18" s="212">
        <v>102.19165881830379</v>
      </c>
      <c r="E18" s="213">
        <v>4.5273210445747093E-2</v>
      </c>
      <c r="F18" s="214">
        <v>4.6071998547066013E-2</v>
      </c>
      <c r="G18" s="211">
        <v>162491.89426</v>
      </c>
      <c r="H18" s="211">
        <v>171260.78229</v>
      </c>
      <c r="I18" s="212">
        <v>105.39650797348025</v>
      </c>
      <c r="J18" s="213">
        <v>8.229718445760853E-2</v>
      </c>
      <c r="K18" s="214">
        <v>8.9511899564653025E-2</v>
      </c>
      <c r="L18" s="211">
        <v>350048.40879000002</v>
      </c>
      <c r="M18" s="211">
        <v>362927.89570999995</v>
      </c>
      <c r="N18" s="215">
        <v>103.67934451252614</v>
      </c>
      <c r="O18" s="216">
        <v>5.7223417840223043E-2</v>
      </c>
      <c r="P18" s="214">
        <v>5.9756573512193462E-2</v>
      </c>
    </row>
    <row r="19" spans="1:16" ht="14.25" customHeight="1">
      <c r="A19" s="210" t="s">
        <v>1362</v>
      </c>
      <c r="B19" s="211">
        <v>95136.581969999999</v>
      </c>
      <c r="C19" s="211">
        <v>88596.990279999998</v>
      </c>
      <c r="D19" s="212">
        <v>93.126101910974512</v>
      </c>
      <c r="E19" s="213">
        <v>2.2964483571312814E-2</v>
      </c>
      <c r="F19" s="214">
        <v>2.1296509007834058E-2</v>
      </c>
      <c r="G19" s="211">
        <v>162099.65400000001</v>
      </c>
      <c r="H19" s="211">
        <v>151822.4681</v>
      </c>
      <c r="I19" s="212">
        <v>93.659958151422089</v>
      </c>
      <c r="J19" s="213">
        <v>8.2098526738859381E-2</v>
      </c>
      <c r="K19" s="214">
        <v>7.9352186382126891E-2</v>
      </c>
      <c r="L19" s="211">
        <v>257236.23597000001</v>
      </c>
      <c r="M19" s="211">
        <v>240419.45838</v>
      </c>
      <c r="N19" s="215">
        <v>93.462516069485147</v>
      </c>
      <c r="O19" s="216">
        <v>4.2051145627084577E-2</v>
      </c>
      <c r="P19" s="214">
        <v>3.9585392052436698E-2</v>
      </c>
    </row>
    <row r="20" spans="1:16" ht="14.25" customHeight="1">
      <c r="A20" s="210" t="s">
        <v>1363</v>
      </c>
      <c r="B20" s="211">
        <v>125915.63205</v>
      </c>
      <c r="C20" s="211">
        <v>131727.90862</v>
      </c>
      <c r="D20" s="212">
        <v>104.61600873169743</v>
      </c>
      <c r="E20" s="213">
        <v>3.03940650768336E-2</v>
      </c>
      <c r="F20" s="214">
        <v>3.1664107140017078E-2</v>
      </c>
      <c r="G20" s="211">
        <v>0</v>
      </c>
      <c r="H20" s="211">
        <v>0</v>
      </c>
      <c r="I20" s="212" t="s">
        <v>997</v>
      </c>
      <c r="J20" s="212" t="s">
        <v>997</v>
      </c>
      <c r="K20" s="214" t="s">
        <v>997</v>
      </c>
      <c r="L20" s="211">
        <v>125915.63205</v>
      </c>
      <c r="M20" s="211">
        <v>131727.90862</v>
      </c>
      <c r="N20" s="215">
        <v>104.61600873169743</v>
      </c>
      <c r="O20" s="216">
        <v>2.0583789683030741E-2</v>
      </c>
      <c r="P20" s="214">
        <v>2.1689179994442743E-2</v>
      </c>
    </row>
    <row r="21" spans="1:16" ht="14.25" customHeight="1">
      <c r="A21" s="210" t="s">
        <v>1364</v>
      </c>
      <c r="B21" s="211">
        <v>8090.0378499999997</v>
      </c>
      <c r="C21" s="211">
        <v>8046.6102499999997</v>
      </c>
      <c r="D21" s="212">
        <v>99.463196578245928</v>
      </c>
      <c r="E21" s="213">
        <v>1.952808661511595E-3</v>
      </c>
      <c r="F21" s="214">
        <v>1.9342046172231987E-3</v>
      </c>
      <c r="G21" s="211">
        <v>0</v>
      </c>
      <c r="H21" s="211">
        <v>0</v>
      </c>
      <c r="I21" s="212" t="s">
        <v>997</v>
      </c>
      <c r="J21" s="212" t="s">
        <v>997</v>
      </c>
      <c r="K21" s="214" t="s">
        <v>997</v>
      </c>
      <c r="L21" s="211">
        <v>8090.0378499999997</v>
      </c>
      <c r="M21" s="211">
        <v>8046.6102499999997</v>
      </c>
      <c r="N21" s="215">
        <v>99.463196578245928</v>
      </c>
      <c r="O21" s="216">
        <v>1.3225017015046482E-3</v>
      </c>
      <c r="P21" s="214">
        <v>1.3248853632136098E-3</v>
      </c>
    </row>
    <row r="22" spans="1:16" ht="14.25" customHeight="1">
      <c r="A22" s="210" t="s">
        <v>1365</v>
      </c>
      <c r="B22" s="211">
        <v>32305.68778</v>
      </c>
      <c r="C22" s="211">
        <v>35065.993470000001</v>
      </c>
      <c r="D22" s="212">
        <v>108.54433345854618</v>
      </c>
      <c r="E22" s="213">
        <v>7.7980879796345189E-3</v>
      </c>
      <c r="F22" s="214">
        <v>8.4289911366332848E-3</v>
      </c>
      <c r="G22" s="211">
        <v>0</v>
      </c>
      <c r="H22" s="211">
        <v>0</v>
      </c>
      <c r="I22" s="212" t="s">
        <v>997</v>
      </c>
      <c r="J22" s="212" t="s">
        <v>997</v>
      </c>
      <c r="K22" s="214" t="s">
        <v>997</v>
      </c>
      <c r="L22" s="211">
        <v>32305.68778</v>
      </c>
      <c r="M22" s="211">
        <v>35065.993470000001</v>
      </c>
      <c r="N22" s="215">
        <v>108.54433345854618</v>
      </c>
      <c r="O22" s="216">
        <v>5.2811034817751715E-3</v>
      </c>
      <c r="P22" s="214">
        <v>5.7736636983190554E-3</v>
      </c>
    </row>
    <row r="23" spans="1:16" ht="14.25" customHeight="1">
      <c r="A23" s="210" t="s">
        <v>1366</v>
      </c>
      <c r="B23" s="211">
        <v>330187.87449000002</v>
      </c>
      <c r="C23" s="211">
        <v>342481.95419999998</v>
      </c>
      <c r="D23" s="212">
        <v>103.7233589298181</v>
      </c>
      <c r="E23" s="213">
        <v>7.970219091498755E-2</v>
      </c>
      <c r="F23" s="214">
        <v>8.2324128614190556E-2</v>
      </c>
      <c r="G23" s="211">
        <v>0</v>
      </c>
      <c r="H23" s="211">
        <v>0</v>
      </c>
      <c r="I23" s="212" t="s">
        <v>997</v>
      </c>
      <c r="J23" s="212" t="s">
        <v>997</v>
      </c>
      <c r="K23" s="214" t="s">
        <v>997</v>
      </c>
      <c r="L23" s="211">
        <v>330187.87449000002</v>
      </c>
      <c r="M23" s="211">
        <v>342481.95419999998</v>
      </c>
      <c r="N23" s="215">
        <v>103.7233589298181</v>
      </c>
      <c r="O23" s="216">
        <v>5.3976759308886083E-2</v>
      </c>
      <c r="P23" s="214">
        <v>5.6390121328962574E-2</v>
      </c>
    </row>
    <row r="24" spans="1:16" ht="14.25" customHeight="1">
      <c r="A24" s="210" t="s">
        <v>1367</v>
      </c>
      <c r="B24" s="211" t="s">
        <v>997</v>
      </c>
      <c r="C24" s="211" t="s">
        <v>997</v>
      </c>
      <c r="D24" s="212" t="s">
        <v>997</v>
      </c>
      <c r="E24" s="213" t="s">
        <v>997</v>
      </c>
      <c r="F24" s="214" t="s">
        <v>997</v>
      </c>
      <c r="G24" s="211">
        <v>10081.20947</v>
      </c>
      <c r="H24" s="211" t="s">
        <v>997</v>
      </c>
      <c r="I24" s="212" t="s">
        <v>997</v>
      </c>
      <c r="J24" s="213">
        <v>5.1058248725986627E-3</v>
      </c>
      <c r="K24" s="214" t="s">
        <v>997</v>
      </c>
      <c r="L24" s="211">
        <v>10081.20947</v>
      </c>
      <c r="M24" s="211" t="s">
        <v>997</v>
      </c>
      <c r="N24" s="215" t="s">
        <v>997</v>
      </c>
      <c r="O24" s="216">
        <v>1.6480042398441649E-3</v>
      </c>
      <c r="P24" s="214" t="s">
        <v>997</v>
      </c>
    </row>
    <row r="25" spans="1:16" ht="14.25" customHeight="1">
      <c r="A25" s="210" t="s">
        <v>1368</v>
      </c>
      <c r="B25" s="211">
        <v>18370.464390000001</v>
      </c>
      <c r="C25" s="211">
        <v>16363.382960000001</v>
      </c>
      <c r="D25" s="212">
        <v>89.074411036159987</v>
      </c>
      <c r="E25" s="213">
        <v>4.4343429093823489E-3</v>
      </c>
      <c r="F25" s="214">
        <v>3.9333495585452787E-3</v>
      </c>
      <c r="G25" s="211">
        <v>159350.81812000001</v>
      </c>
      <c r="H25" s="211">
        <v>157177.54752000002</v>
      </c>
      <c r="I25" s="212">
        <v>98.636172298554882</v>
      </c>
      <c r="J25" s="213">
        <v>8.0706325272501434E-2</v>
      </c>
      <c r="K25" s="214">
        <v>8.2151095302162649E-2</v>
      </c>
      <c r="L25" s="211">
        <v>177721.28250999999</v>
      </c>
      <c r="M25" s="211">
        <v>173540.93047999998</v>
      </c>
      <c r="N25" s="215">
        <v>97.647804488601537</v>
      </c>
      <c r="O25" s="216">
        <v>2.9052608018770056E-2</v>
      </c>
      <c r="P25" s="214">
        <v>2.8573751128485762E-2</v>
      </c>
    </row>
    <row r="26" spans="1:16" ht="14.25" customHeight="1">
      <c r="A26" s="210" t="s">
        <v>1369</v>
      </c>
      <c r="B26" s="211">
        <v>0</v>
      </c>
      <c r="C26" s="211">
        <v>0</v>
      </c>
      <c r="D26" s="212" t="s">
        <v>997</v>
      </c>
      <c r="E26" s="213" t="s">
        <v>997</v>
      </c>
      <c r="F26" s="214" t="s">
        <v>997</v>
      </c>
      <c r="G26" s="211">
        <v>26178.48143</v>
      </c>
      <c r="H26" s="211">
        <v>28055.176059999998</v>
      </c>
      <c r="I26" s="212">
        <v>107.16884451459947</v>
      </c>
      <c r="J26" s="213">
        <v>1.3258601759036381E-2</v>
      </c>
      <c r="K26" s="214">
        <v>1.4663439394425866E-2</v>
      </c>
      <c r="L26" s="211">
        <v>26178.48143</v>
      </c>
      <c r="M26" s="211">
        <v>28055.176059999998</v>
      </c>
      <c r="N26" s="215">
        <v>107.16884451459947</v>
      </c>
      <c r="O26" s="216">
        <v>4.2794714778723606E-3</v>
      </c>
      <c r="P26" s="214">
        <v>4.6193230403168677E-3</v>
      </c>
    </row>
    <row r="27" spans="1:16" ht="14.25" customHeight="1">
      <c r="A27" s="210" t="s">
        <v>1370</v>
      </c>
      <c r="B27" s="211">
        <v>37695.142999999996</v>
      </c>
      <c r="C27" s="211" t="s">
        <v>997</v>
      </c>
      <c r="D27" s="212" t="s">
        <v>997</v>
      </c>
      <c r="E27" s="213">
        <v>9.0990182137798224E-3</v>
      </c>
      <c r="F27" s="214" t="s">
        <v>997</v>
      </c>
      <c r="G27" s="211" t="s">
        <v>997</v>
      </c>
      <c r="H27" s="211" t="s">
        <v>997</v>
      </c>
      <c r="I27" s="212" t="s">
        <v>997</v>
      </c>
      <c r="J27" s="213" t="s">
        <v>997</v>
      </c>
      <c r="K27" s="214" t="s">
        <v>997</v>
      </c>
      <c r="L27" s="211">
        <v>37695.142999999996</v>
      </c>
      <c r="M27" s="211" t="s">
        <v>997</v>
      </c>
      <c r="N27" s="215" t="s">
        <v>997</v>
      </c>
      <c r="O27" s="216">
        <v>6.1621331914981118E-3</v>
      </c>
      <c r="P27" s="214" t="s">
        <v>997</v>
      </c>
    </row>
    <row r="28" spans="1:16" ht="14.25" customHeight="1">
      <c r="A28" s="210" t="s">
        <v>1371</v>
      </c>
      <c r="B28" s="211">
        <v>206903.00686000002</v>
      </c>
      <c r="C28" s="211">
        <v>231195.04309999998</v>
      </c>
      <c r="D28" s="212">
        <v>111.7407845389299</v>
      </c>
      <c r="E28" s="213">
        <v>4.9943151241128123E-2</v>
      </c>
      <c r="F28" s="214">
        <v>5.5573527976347105E-2</v>
      </c>
      <c r="G28" s="211">
        <v>39162.122020000003</v>
      </c>
      <c r="H28" s="211">
        <v>39738.32548</v>
      </c>
      <c r="I28" s="212">
        <v>101.47132849365448</v>
      </c>
      <c r="J28" s="213">
        <v>1.9834419398633903E-2</v>
      </c>
      <c r="K28" s="214">
        <v>2.0769804690077897E-2</v>
      </c>
      <c r="L28" s="211">
        <v>246065.12888</v>
      </c>
      <c r="M28" s="211">
        <v>270933.36858000001</v>
      </c>
      <c r="N28" s="215">
        <v>110.10636485274907</v>
      </c>
      <c r="O28" s="216">
        <v>4.0224972695864523E-2</v>
      </c>
      <c r="P28" s="214">
        <v>4.4609549025665822E-2</v>
      </c>
    </row>
    <row r="29" spans="1:16" ht="14.25" customHeight="1">
      <c r="A29" s="210" t="s">
        <v>1372</v>
      </c>
      <c r="B29" s="211">
        <v>217989.49974999999</v>
      </c>
      <c r="C29" s="211">
        <v>232874.36425000001</v>
      </c>
      <c r="D29" s="212">
        <v>106.82824838676663</v>
      </c>
      <c r="E29" s="213">
        <v>5.2619257304263374E-2</v>
      </c>
      <c r="F29" s="214">
        <v>5.5977194939355615E-2</v>
      </c>
      <c r="G29" s="211">
        <v>210257.56380999999</v>
      </c>
      <c r="H29" s="211">
        <v>163116.36478</v>
      </c>
      <c r="I29" s="212">
        <v>77.579308836375887</v>
      </c>
      <c r="J29" s="213">
        <v>0.1064890380611344</v>
      </c>
      <c r="K29" s="214">
        <v>8.5255103160831569E-2</v>
      </c>
      <c r="L29" s="211">
        <v>428247.06355999998</v>
      </c>
      <c r="M29" s="211">
        <v>395990.72902999999</v>
      </c>
      <c r="N29" s="215">
        <v>92.467821200721275</v>
      </c>
      <c r="O29" s="216">
        <v>7.0006776324596454E-2</v>
      </c>
      <c r="P29" s="214">
        <v>6.5200414157021422E-2</v>
      </c>
    </row>
    <row r="30" spans="1:16" ht="14.25" customHeight="1">
      <c r="A30" s="210" t="s">
        <v>1373</v>
      </c>
      <c r="B30" s="211">
        <v>36543.141299999996</v>
      </c>
      <c r="C30" s="211">
        <v>45666.389090000004</v>
      </c>
      <c r="D30" s="212">
        <v>124.96569114051508</v>
      </c>
      <c r="E30" s="213">
        <v>8.8209430132001262E-3</v>
      </c>
      <c r="F30" s="214">
        <v>1.0977062127470275E-2</v>
      </c>
      <c r="G30" s="211">
        <v>0</v>
      </c>
      <c r="H30" s="211">
        <v>0</v>
      </c>
      <c r="I30" s="212" t="s">
        <v>997</v>
      </c>
      <c r="J30" s="213" t="s">
        <v>997</v>
      </c>
      <c r="K30" s="214" t="s">
        <v>997</v>
      </c>
      <c r="L30" s="211">
        <v>36543.141299999996</v>
      </c>
      <c r="M30" s="211">
        <v>45666.389090000004</v>
      </c>
      <c r="N30" s="215">
        <v>124.96569114051508</v>
      </c>
      <c r="O30" s="216">
        <v>5.9738121679584946E-3</v>
      </c>
      <c r="P30" s="214">
        <v>7.5190333092321308E-3</v>
      </c>
    </row>
    <row r="31" spans="1:16" ht="14.25" customHeight="1">
      <c r="A31" s="210" t="s">
        <v>1374</v>
      </c>
      <c r="B31" s="211">
        <v>0</v>
      </c>
      <c r="C31" s="211">
        <v>0</v>
      </c>
      <c r="D31" s="212" t="s">
        <v>997</v>
      </c>
      <c r="E31" s="213" t="s">
        <v>997</v>
      </c>
      <c r="F31" s="214" t="s">
        <v>997</v>
      </c>
      <c r="G31" s="211">
        <v>14863.19241</v>
      </c>
      <c r="H31" s="211">
        <v>16403.453379999999</v>
      </c>
      <c r="I31" s="212">
        <v>110.36292155488552</v>
      </c>
      <c r="J31" s="213">
        <v>7.5277532640334738E-3</v>
      </c>
      <c r="K31" s="214">
        <v>8.57349973432746E-3</v>
      </c>
      <c r="L31" s="211">
        <v>14863.19241</v>
      </c>
      <c r="M31" s="211">
        <v>16403.453379999999</v>
      </c>
      <c r="N31" s="215">
        <v>110.36292155488552</v>
      </c>
      <c r="O31" s="216">
        <v>2.4297287128287009E-3</v>
      </c>
      <c r="P31" s="214">
        <v>2.7008509936614382E-3</v>
      </c>
    </row>
    <row r="32" spans="1:16" ht="14.25" customHeight="1">
      <c r="A32" s="210" t="s">
        <v>1375</v>
      </c>
      <c r="B32" s="211">
        <v>193446.55508000002</v>
      </c>
      <c r="C32" s="211">
        <v>211164.35146999999</v>
      </c>
      <c r="D32" s="212">
        <v>109.15901365246476</v>
      </c>
      <c r="E32" s="213">
        <v>4.6694974152661578E-2</v>
      </c>
      <c r="F32" s="214">
        <v>5.0758648787073576E-2</v>
      </c>
      <c r="G32" s="211">
        <v>170246.07285</v>
      </c>
      <c r="H32" s="211">
        <v>164502.62183000002</v>
      </c>
      <c r="I32" s="212">
        <v>96.626382668421144</v>
      </c>
      <c r="J32" s="213">
        <v>8.6224439220959265E-2</v>
      </c>
      <c r="K32" s="214">
        <v>8.5979650253114923E-2</v>
      </c>
      <c r="L32" s="211">
        <v>363692.62793000002</v>
      </c>
      <c r="M32" s="211">
        <v>375666.97330000001</v>
      </c>
      <c r="N32" s="215">
        <v>103.29243554870864</v>
      </c>
      <c r="O32" s="216">
        <v>5.9453877494790947E-2</v>
      </c>
      <c r="P32" s="214">
        <v>6.1854080029280403E-2</v>
      </c>
    </row>
    <row r="33" spans="1:16" ht="14.25" customHeight="1">
      <c r="A33" s="210" t="s">
        <v>1376</v>
      </c>
      <c r="B33" s="211">
        <v>0</v>
      </c>
      <c r="C33" s="211">
        <v>0</v>
      </c>
      <c r="D33" s="212" t="s">
        <v>997</v>
      </c>
      <c r="E33" s="213" t="s">
        <v>997</v>
      </c>
      <c r="F33" s="214" t="s">
        <v>997</v>
      </c>
      <c r="G33" s="211">
        <v>17007.367590000002</v>
      </c>
      <c r="H33" s="211">
        <v>26512.24512</v>
      </c>
      <c r="I33" s="212">
        <v>155.88682363512081</v>
      </c>
      <c r="J33" s="213">
        <v>8.6137125428116298E-3</v>
      </c>
      <c r="K33" s="214">
        <v>1.3857004450653337E-2</v>
      </c>
      <c r="L33" s="211">
        <v>17007.367590000002</v>
      </c>
      <c r="M33" s="211">
        <v>26512.24512</v>
      </c>
      <c r="N33" s="215">
        <v>155.88682363512081</v>
      </c>
      <c r="O33" s="216">
        <v>2.7802431821613801E-3</v>
      </c>
      <c r="P33" s="214">
        <v>4.3652773545754192E-3</v>
      </c>
    </row>
    <row r="34" spans="1:16" ht="18.75" customHeight="1">
      <c r="A34" s="649" t="s">
        <v>311</v>
      </c>
      <c r="B34" s="413">
        <v>4142770.3642699993</v>
      </c>
      <c r="C34" s="413">
        <v>4160164.9475699998</v>
      </c>
      <c r="D34" s="414">
        <v>100.4198780470678</v>
      </c>
      <c r="E34" s="415">
        <v>1</v>
      </c>
      <c r="F34" s="416">
        <v>1</v>
      </c>
      <c r="G34" s="417">
        <v>1974452.6538899997</v>
      </c>
      <c r="H34" s="413">
        <v>1913273.9124399999</v>
      </c>
      <c r="I34" s="414">
        <v>96.901483490654101</v>
      </c>
      <c r="J34" s="415">
        <v>1</v>
      </c>
      <c r="K34" s="416">
        <v>1</v>
      </c>
      <c r="L34" s="418">
        <v>6117223.0181600004</v>
      </c>
      <c r="M34" s="419">
        <v>6073438.860009999</v>
      </c>
      <c r="N34" s="420">
        <v>99.284247802965155</v>
      </c>
      <c r="O34" s="421">
        <v>1</v>
      </c>
      <c r="P34" s="416">
        <v>1</v>
      </c>
    </row>
    <row r="35" spans="1:16" ht="12.75" customHeight="1">
      <c r="A35" s="51" t="s">
        <v>488</v>
      </c>
    </row>
    <row r="36" spans="1:16" ht="12.75" customHeight="1"/>
    <row r="37" spans="1:16" ht="12.75" customHeight="1">
      <c r="A37" s="658" t="s">
        <v>1341</v>
      </c>
    </row>
    <row r="38" spans="1:16" ht="12.75" customHeight="1">
      <c r="A38" s="659" t="s">
        <v>1377</v>
      </c>
    </row>
    <row r="39" spans="1:16" ht="12.75" customHeight="1">
      <c r="A39" s="659" t="s">
        <v>1378</v>
      </c>
    </row>
    <row r="40" spans="1:16" ht="12.75" customHeight="1">
      <c r="A40" s="719" t="s">
        <v>1379</v>
      </c>
    </row>
    <row r="41" spans="1:16" ht="12.75" customHeight="1">
      <c r="A41" s="720" t="s">
        <v>1380</v>
      </c>
    </row>
    <row r="42" spans="1:16" ht="12.75" customHeight="1">
      <c r="A42" s="720" t="s">
        <v>1381</v>
      </c>
    </row>
    <row r="43" spans="1:16" ht="12.75" customHeight="1"/>
    <row r="44" spans="1:16" ht="12.75" customHeight="1">
      <c r="A44" s="74" t="s">
        <v>306</v>
      </c>
    </row>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410</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77" t="s">
        <v>1348</v>
      </c>
    </row>
    <row r="2" spans="1:7" ht="12.75" customHeight="1">
      <c r="A2" s="124" t="s">
        <v>1349</v>
      </c>
    </row>
    <row r="3" spans="1:7" ht="12.75" customHeight="1"/>
    <row r="4" spans="1:7" ht="12.75" customHeight="1">
      <c r="B4" s="802" t="s">
        <v>453</v>
      </c>
      <c r="C4" s="803"/>
      <c r="D4" s="803"/>
      <c r="E4" s="803"/>
      <c r="F4" s="803"/>
    </row>
    <row r="5" spans="1:7">
      <c r="A5" s="807" t="s">
        <v>642</v>
      </c>
      <c r="B5" s="807" t="s">
        <v>493</v>
      </c>
      <c r="C5" s="808" t="s">
        <v>494</v>
      </c>
      <c r="D5" s="808"/>
      <c r="E5" s="805" t="s">
        <v>495</v>
      </c>
      <c r="F5" s="805"/>
    </row>
    <row r="6" spans="1:7" ht="65.25">
      <c r="A6" s="807"/>
      <c r="B6" s="807"/>
      <c r="C6" s="422" t="s">
        <v>641</v>
      </c>
      <c r="D6" s="422" t="s">
        <v>496</v>
      </c>
      <c r="E6" s="422" t="s">
        <v>497</v>
      </c>
      <c r="F6" s="422" t="s">
        <v>498</v>
      </c>
    </row>
    <row r="7" spans="1:7" ht="22.5">
      <c r="A7" s="217">
        <v>1</v>
      </c>
      <c r="B7" s="218" t="s">
        <v>499</v>
      </c>
      <c r="C7" s="219">
        <v>1713008</v>
      </c>
      <c r="D7" s="219">
        <v>314879.13017000002</v>
      </c>
      <c r="E7" s="219">
        <v>11092</v>
      </c>
      <c r="F7" s="219">
        <v>77665.124549999993</v>
      </c>
      <c r="G7" s="87"/>
    </row>
    <row r="8" spans="1:7" ht="22.5">
      <c r="A8" s="217">
        <v>2</v>
      </c>
      <c r="B8" s="218" t="s">
        <v>500</v>
      </c>
      <c r="C8" s="219">
        <v>381218</v>
      </c>
      <c r="D8" s="219">
        <v>296589.73719999997</v>
      </c>
      <c r="E8" s="219">
        <v>1508648</v>
      </c>
      <c r="F8" s="219">
        <v>165006.50894999999</v>
      </c>
      <c r="G8" s="87"/>
    </row>
    <row r="9" spans="1:7" ht="22.5">
      <c r="A9" s="217">
        <v>3</v>
      </c>
      <c r="B9" s="218" t="s">
        <v>501</v>
      </c>
      <c r="C9" s="219">
        <v>450942</v>
      </c>
      <c r="D9" s="219">
        <v>557031.67471000005</v>
      </c>
      <c r="E9" s="219">
        <v>69900</v>
      </c>
      <c r="F9" s="219">
        <v>371709.22993999999</v>
      </c>
      <c r="G9" s="87"/>
    </row>
    <row r="10" spans="1:7" ht="33.75">
      <c r="A10" s="217">
        <v>4</v>
      </c>
      <c r="B10" s="218" t="s">
        <v>502</v>
      </c>
      <c r="C10" s="219">
        <v>85</v>
      </c>
      <c r="D10" s="219">
        <v>1544.5195700000002</v>
      </c>
      <c r="E10" s="219">
        <v>298</v>
      </c>
      <c r="F10" s="219">
        <v>911.50307999999995</v>
      </c>
    </row>
    <row r="11" spans="1:7" ht="22.5">
      <c r="A11" s="217">
        <v>5</v>
      </c>
      <c r="B11" s="220" t="s">
        <v>503</v>
      </c>
      <c r="C11" s="219">
        <v>103</v>
      </c>
      <c r="D11" s="219">
        <v>8975.3722500000003</v>
      </c>
      <c r="E11" s="219">
        <v>13</v>
      </c>
      <c r="F11" s="667">
        <v>8193.2485400000005</v>
      </c>
    </row>
    <row r="12" spans="1:7" ht="22.5">
      <c r="A12" s="217">
        <v>6</v>
      </c>
      <c r="B12" s="218" t="s">
        <v>504</v>
      </c>
      <c r="C12" s="219">
        <v>16026</v>
      </c>
      <c r="D12" s="219">
        <v>118731.3321</v>
      </c>
      <c r="E12" s="219">
        <v>1034</v>
      </c>
      <c r="F12" s="219">
        <v>45596.820270000004</v>
      </c>
    </row>
    <row r="13" spans="1:7" ht="22.5">
      <c r="A13" s="217">
        <v>7</v>
      </c>
      <c r="B13" s="218" t="s">
        <v>505</v>
      </c>
      <c r="C13" s="219">
        <v>10966</v>
      </c>
      <c r="D13" s="219">
        <v>25157.59461</v>
      </c>
      <c r="E13" s="219">
        <v>2194</v>
      </c>
      <c r="F13" s="219">
        <v>7817.6719899999998</v>
      </c>
    </row>
    <row r="14" spans="1:7" ht="22.5">
      <c r="A14" s="217">
        <v>8</v>
      </c>
      <c r="B14" s="218" t="s">
        <v>506</v>
      </c>
      <c r="C14" s="219">
        <v>388925</v>
      </c>
      <c r="D14" s="219">
        <v>429179.12982999999</v>
      </c>
      <c r="E14" s="219">
        <v>18278</v>
      </c>
      <c r="F14" s="219">
        <v>123024.89348</v>
      </c>
    </row>
    <row r="15" spans="1:7" ht="22.5">
      <c r="A15" s="217">
        <v>9</v>
      </c>
      <c r="B15" s="218" t="s">
        <v>507</v>
      </c>
      <c r="C15" s="219">
        <v>450719</v>
      </c>
      <c r="D15" s="219">
        <v>469389.50716000004</v>
      </c>
      <c r="E15" s="219">
        <v>40753</v>
      </c>
      <c r="F15" s="219">
        <v>229336.04791999998</v>
      </c>
    </row>
    <row r="16" spans="1:7" ht="33.75">
      <c r="A16" s="217">
        <v>10</v>
      </c>
      <c r="B16" s="218" t="s">
        <v>508</v>
      </c>
      <c r="C16" s="219">
        <v>1839334</v>
      </c>
      <c r="D16" s="219">
        <v>1406616.6664100001</v>
      </c>
      <c r="E16" s="219">
        <v>54661</v>
      </c>
      <c r="F16" s="219">
        <v>709686.91324000002</v>
      </c>
    </row>
    <row r="17" spans="1:6" ht="33.75">
      <c r="A17" s="217">
        <v>11</v>
      </c>
      <c r="B17" s="218" t="s">
        <v>509</v>
      </c>
      <c r="C17" s="219">
        <v>201</v>
      </c>
      <c r="D17" s="219">
        <v>4650.74647</v>
      </c>
      <c r="E17" s="219">
        <v>4</v>
      </c>
      <c r="F17" s="219">
        <v>1702.0407399999999</v>
      </c>
    </row>
    <row r="18" spans="1:6" ht="22.5">
      <c r="A18" s="217">
        <v>12</v>
      </c>
      <c r="B18" s="218" t="s">
        <v>510</v>
      </c>
      <c r="C18" s="219">
        <v>38545</v>
      </c>
      <c r="D18" s="219">
        <v>39793.253170000004</v>
      </c>
      <c r="E18" s="219">
        <v>201</v>
      </c>
      <c r="F18" s="219">
        <v>7101.0714800000005</v>
      </c>
    </row>
    <row r="19" spans="1:6" ht="22.5">
      <c r="A19" s="217">
        <v>13</v>
      </c>
      <c r="B19" s="218" t="s">
        <v>511</v>
      </c>
      <c r="C19" s="219">
        <v>124595</v>
      </c>
      <c r="D19" s="219">
        <v>233978.79306999999</v>
      </c>
      <c r="E19" s="219">
        <v>7263</v>
      </c>
      <c r="F19" s="219">
        <v>86973.698879999996</v>
      </c>
    </row>
    <row r="20" spans="1:6" ht="22.5">
      <c r="A20" s="217">
        <v>14</v>
      </c>
      <c r="B20" s="218" t="s">
        <v>512</v>
      </c>
      <c r="C20" s="219">
        <v>17052</v>
      </c>
      <c r="D20" s="219">
        <v>109361.54131</v>
      </c>
      <c r="E20" s="219">
        <v>1662</v>
      </c>
      <c r="F20" s="219">
        <v>148.82648</v>
      </c>
    </row>
    <row r="21" spans="1:6" ht="22.5">
      <c r="A21" s="217">
        <v>15</v>
      </c>
      <c r="B21" s="218" t="s">
        <v>513</v>
      </c>
      <c r="C21" s="219">
        <v>916</v>
      </c>
      <c r="D21" s="219">
        <v>4003.0463100000002</v>
      </c>
      <c r="E21" s="219">
        <v>305</v>
      </c>
      <c r="F21" s="219">
        <v>1841.9669799999999</v>
      </c>
    </row>
    <row r="22" spans="1:6" ht="22.5">
      <c r="A22" s="217">
        <v>16</v>
      </c>
      <c r="B22" s="218" t="s">
        <v>514</v>
      </c>
      <c r="C22" s="219">
        <v>86025</v>
      </c>
      <c r="D22" s="219">
        <v>84153.143489999988</v>
      </c>
      <c r="E22" s="219">
        <v>1676</v>
      </c>
      <c r="F22" s="219">
        <v>19486.358190000003</v>
      </c>
    </row>
    <row r="23" spans="1:6" ht="22.5">
      <c r="A23" s="217">
        <v>17</v>
      </c>
      <c r="B23" s="218" t="s">
        <v>515</v>
      </c>
      <c r="C23" s="219">
        <v>34564</v>
      </c>
      <c r="D23" s="219">
        <v>2170.7848899999999</v>
      </c>
      <c r="E23" s="219">
        <v>4</v>
      </c>
      <c r="F23" s="219">
        <v>15.702719999999999</v>
      </c>
    </row>
    <row r="24" spans="1:6" ht="22.5">
      <c r="A24" s="217">
        <v>18</v>
      </c>
      <c r="B24" s="218" t="s">
        <v>516</v>
      </c>
      <c r="C24" s="219">
        <v>318905</v>
      </c>
      <c r="D24" s="219">
        <v>53958.974849999999</v>
      </c>
      <c r="E24" s="219">
        <v>136418</v>
      </c>
      <c r="F24" s="219">
        <v>18119.908789999998</v>
      </c>
    </row>
    <row r="25" spans="1:6" ht="22.5">
      <c r="A25" s="217">
        <v>19</v>
      </c>
      <c r="B25" s="218" t="s">
        <v>517</v>
      </c>
      <c r="C25" s="219">
        <v>808268</v>
      </c>
      <c r="D25" s="219">
        <v>1504291.82923</v>
      </c>
      <c r="E25" s="219">
        <v>33012</v>
      </c>
      <c r="F25" s="219">
        <v>1048640.4460499999</v>
      </c>
    </row>
    <row r="26" spans="1:6" ht="22.5">
      <c r="A26" s="217">
        <v>20</v>
      </c>
      <c r="B26" s="218" t="s">
        <v>518</v>
      </c>
      <c r="C26" s="219">
        <v>2798</v>
      </c>
      <c r="D26" s="219">
        <v>32106.200570000001</v>
      </c>
      <c r="E26" s="219">
        <v>1766</v>
      </c>
      <c r="F26" s="219">
        <v>12261.246419999999</v>
      </c>
    </row>
    <row r="27" spans="1:6" ht="33.75">
      <c r="A27" s="217">
        <v>21</v>
      </c>
      <c r="B27" s="218" t="s">
        <v>519</v>
      </c>
      <c r="C27" s="219">
        <v>646664</v>
      </c>
      <c r="D27" s="219">
        <v>91539.694680000001</v>
      </c>
      <c r="E27" s="219">
        <v>2674</v>
      </c>
      <c r="F27" s="219">
        <v>13708.97899</v>
      </c>
    </row>
    <row r="28" spans="1:6" ht="22.5">
      <c r="A28" s="217">
        <v>22</v>
      </c>
      <c r="B28" s="218" t="s">
        <v>520</v>
      </c>
      <c r="C28" s="219">
        <v>3133</v>
      </c>
      <c r="D28" s="219">
        <v>3576.3072400000001</v>
      </c>
      <c r="E28" s="219">
        <v>166</v>
      </c>
      <c r="F28" s="219">
        <v>4456.51026</v>
      </c>
    </row>
    <row r="29" spans="1:6" ht="45">
      <c r="A29" s="217">
        <v>23</v>
      </c>
      <c r="B29" s="218" t="s">
        <v>521</v>
      </c>
      <c r="C29" s="219">
        <v>34893</v>
      </c>
      <c r="D29" s="219">
        <v>281759.88072000002</v>
      </c>
      <c r="E29" s="219">
        <v>2680</v>
      </c>
      <c r="F29" s="219">
        <v>66289.416630000007</v>
      </c>
    </row>
    <row r="30" spans="1:6" ht="22.5">
      <c r="A30" s="217">
        <v>24</v>
      </c>
      <c r="B30" s="218" t="s">
        <v>522</v>
      </c>
      <c r="C30" s="219">
        <v>0</v>
      </c>
      <c r="D30" s="219">
        <v>0</v>
      </c>
      <c r="E30" s="219">
        <v>0</v>
      </c>
      <c r="F30" s="219">
        <v>0</v>
      </c>
    </row>
    <row r="31" spans="1:6" ht="22.5">
      <c r="A31" s="217">
        <v>25</v>
      </c>
      <c r="B31" s="218" t="s">
        <v>523</v>
      </c>
      <c r="C31" s="219">
        <v>0</v>
      </c>
      <c r="D31" s="219">
        <v>0</v>
      </c>
      <c r="E31" s="219">
        <v>0</v>
      </c>
      <c r="F31" s="219">
        <v>0</v>
      </c>
    </row>
    <row r="32" spans="1:6" ht="22.5">
      <c r="A32" s="423"/>
      <c r="B32" s="424" t="s">
        <v>524</v>
      </c>
      <c r="C32" s="425">
        <v>5872129</v>
      </c>
      <c r="D32" s="425">
        <v>4160164.9475700003</v>
      </c>
      <c r="E32" s="425">
        <v>1854404</v>
      </c>
      <c r="F32" s="425">
        <v>1874337.5362200001</v>
      </c>
    </row>
    <row r="33" spans="1:7" ht="22.5">
      <c r="A33" s="423"/>
      <c r="B33" s="424" t="s">
        <v>525</v>
      </c>
      <c r="C33" s="425">
        <v>1495756</v>
      </c>
      <c r="D33" s="425">
        <v>1913273.9124400001</v>
      </c>
      <c r="E33" s="425">
        <v>40298</v>
      </c>
      <c r="F33" s="425">
        <v>1145356.5983499999</v>
      </c>
    </row>
    <row r="34" spans="1:7">
      <c r="A34" s="423"/>
      <c r="B34" s="426" t="s">
        <v>526</v>
      </c>
      <c r="C34" s="427">
        <v>7367885</v>
      </c>
      <c r="D34" s="427">
        <v>6073438.8600099999</v>
      </c>
      <c r="E34" s="427">
        <v>1894702</v>
      </c>
      <c r="F34" s="427">
        <v>3019694.1345700002</v>
      </c>
    </row>
    <row r="35" spans="1:7" ht="12.75" customHeight="1">
      <c r="A35" s="51" t="s">
        <v>528</v>
      </c>
    </row>
    <row r="36" spans="1:7" ht="12.75" customHeight="1"/>
    <row r="37" spans="1:7" ht="12.75" customHeight="1">
      <c r="A37" s="480" t="s">
        <v>411</v>
      </c>
    </row>
    <row r="38" spans="1:7" ht="12.75" customHeight="1">
      <c r="A38" s="123" t="s">
        <v>412</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527</v>
      </c>
    </row>
    <row r="66" spans="1:1" ht="12.75" customHeight="1"/>
    <row r="67" spans="1:1" ht="12.75" customHeight="1"/>
    <row r="68" spans="1:1" ht="12.75" customHeight="1">
      <c r="A68" s="74" t="s">
        <v>306</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413</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51" t="s">
        <v>1350</v>
      </c>
    </row>
    <row r="2" spans="1:18" ht="12.75" customHeight="1">
      <c r="A2" s="111" t="s">
        <v>1351</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528</v>
      </c>
    </row>
    <row r="43" spans="1:17" ht="12.75" customHeight="1">
      <c r="A43" s="54"/>
      <c r="Q43" s="87"/>
    </row>
    <row r="44" spans="1:17" ht="12.75" customHeight="1">
      <c r="A44" s="521" t="s">
        <v>193</v>
      </c>
    </row>
    <row r="45" spans="1:17" ht="12.75" customHeight="1">
      <c r="A45" s="521" t="s">
        <v>194</v>
      </c>
    </row>
    <row r="46" spans="1:17" ht="12.75" customHeight="1">
      <c r="A46" s="521" t="s">
        <v>195</v>
      </c>
    </row>
    <row r="47" spans="1:17" ht="12.75" customHeight="1">
      <c r="A47" s="55"/>
    </row>
    <row r="48" spans="1:17" ht="12.75" customHeight="1">
      <c r="A48" s="125" t="s">
        <v>196</v>
      </c>
    </row>
    <row r="49" spans="1:8" ht="12.75" customHeight="1">
      <c r="A49" s="125" t="s">
        <v>197</v>
      </c>
    </row>
    <row r="50" spans="1:8" ht="12.75" customHeight="1">
      <c r="A50" s="126" t="s">
        <v>198</v>
      </c>
    </row>
    <row r="51" spans="1:8" ht="12.75" customHeight="1">
      <c r="A51" s="56"/>
    </row>
    <row r="52" spans="1:8" ht="12.75" customHeight="1">
      <c r="A52" s="57" t="s">
        <v>1019</v>
      </c>
    </row>
    <row r="53" spans="1:8" ht="12.75" customHeight="1">
      <c r="A53" s="57" t="s">
        <v>1382</v>
      </c>
      <c r="B53" s="30"/>
      <c r="C53" s="30"/>
      <c r="D53" s="30"/>
      <c r="E53" s="30"/>
      <c r="F53" s="30"/>
      <c r="G53" s="30"/>
      <c r="H53" s="30"/>
    </row>
    <row r="54" spans="1:8" ht="12.75" customHeight="1">
      <c r="A54" s="57" t="s">
        <v>1383</v>
      </c>
      <c r="B54" s="30"/>
      <c r="C54" s="30"/>
      <c r="D54" s="30"/>
      <c r="E54" s="30"/>
      <c r="F54" s="30"/>
      <c r="G54" s="30"/>
      <c r="H54" s="30"/>
    </row>
    <row r="55" spans="1:8" ht="12.75" customHeight="1">
      <c r="A55" s="57" t="s">
        <v>1384</v>
      </c>
      <c r="B55" s="30"/>
      <c r="C55" s="30"/>
      <c r="D55" s="30"/>
      <c r="E55" s="30"/>
      <c r="F55" s="30"/>
      <c r="G55" s="30"/>
      <c r="H55" s="30"/>
    </row>
    <row r="56" spans="1:8" ht="12.75" customHeight="1">
      <c r="A56" s="57" t="s">
        <v>1385</v>
      </c>
      <c r="H56" s="30"/>
    </row>
    <row r="57" spans="1:8" ht="12.75" customHeight="1">
      <c r="A57" s="57" t="s">
        <v>1386</v>
      </c>
      <c r="B57" s="30"/>
      <c r="C57" s="30"/>
      <c r="D57" s="30"/>
      <c r="E57" s="30"/>
      <c r="F57" s="30"/>
      <c r="G57" s="30"/>
      <c r="H57" s="30"/>
    </row>
    <row r="58" spans="1:8" ht="12.75" customHeight="1">
      <c r="A58" s="57" t="s">
        <v>1387</v>
      </c>
      <c r="B58" s="30"/>
      <c r="C58" s="30"/>
      <c r="D58" s="30"/>
      <c r="E58" s="30"/>
      <c r="F58" s="30"/>
      <c r="G58" s="30"/>
      <c r="H58" s="30"/>
    </row>
    <row r="59" spans="1:8" ht="12.75" customHeight="1">
      <c r="A59" s="549" t="s">
        <v>1388</v>
      </c>
      <c r="B59" s="30"/>
      <c r="C59" s="30"/>
      <c r="D59" s="30"/>
      <c r="E59" s="30"/>
      <c r="F59" s="30"/>
      <c r="G59" s="30"/>
      <c r="H59" s="30"/>
    </row>
    <row r="60" spans="1:8" ht="12.75" customHeight="1">
      <c r="A60" s="549" t="s">
        <v>1389</v>
      </c>
      <c r="B60" s="30"/>
      <c r="C60" s="30"/>
      <c r="D60" s="30"/>
      <c r="E60" s="30"/>
      <c r="F60" s="30"/>
      <c r="G60" s="30"/>
      <c r="H60" s="30"/>
    </row>
    <row r="61" spans="1:8" ht="12.75" customHeight="1">
      <c r="A61" s="57" t="s">
        <v>1390</v>
      </c>
    </row>
    <row r="62" spans="1:8" ht="12.75" customHeight="1">
      <c r="A62" s="549"/>
    </row>
    <row r="63" spans="1:8" ht="12.75" customHeight="1"/>
    <row r="64" spans="1:8" ht="12.75" customHeight="1">
      <c r="A64" s="74" t="s">
        <v>306</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34" t="s">
        <v>355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503" t="s">
        <v>422</v>
      </c>
      <c r="B1" s="504"/>
      <c r="C1" s="504"/>
      <c r="D1" s="504"/>
      <c r="E1" s="504"/>
      <c r="F1" s="504"/>
      <c r="G1" s="504"/>
    </row>
    <row r="2" spans="1:12">
      <c r="A2" s="501" t="s">
        <v>423</v>
      </c>
      <c r="B2" s="504"/>
      <c r="C2" s="504"/>
      <c r="D2" s="504"/>
      <c r="E2" s="504"/>
      <c r="F2" s="504"/>
      <c r="G2" s="504"/>
    </row>
    <row r="3" spans="1:12" ht="12.75" customHeight="1">
      <c r="A3" s="38" t="s">
        <v>881</v>
      </c>
      <c r="G3" s="352" t="str">
        <f>Naslovnica!A20</f>
        <v>Kolovoz 2016.</v>
      </c>
    </row>
    <row r="4" spans="1:12" ht="12.75" customHeight="1">
      <c r="A4" s="122" t="s">
        <v>882</v>
      </c>
      <c r="G4" s="112" t="str">
        <f>Naslovnica!A24</f>
        <v>August 2016</v>
      </c>
    </row>
    <row r="5" spans="1:12" ht="12.75" customHeight="1">
      <c r="A5" s="694"/>
    </row>
    <row r="6" spans="1:12" ht="18" customHeight="1">
      <c r="A6" s="809" t="s">
        <v>1258</v>
      </c>
      <c r="B6" s="809"/>
      <c r="C6" s="690"/>
      <c r="D6" s="710"/>
      <c r="E6" s="690"/>
      <c r="F6" s="710"/>
      <c r="G6" s="690"/>
      <c r="L6" s="693"/>
    </row>
    <row r="7" spans="1:12" ht="60">
      <c r="A7" s="689" t="s">
        <v>1257</v>
      </c>
      <c r="B7" s="689"/>
      <c r="C7" s="689"/>
      <c r="D7" s="695" t="s">
        <v>1269</v>
      </c>
      <c r="E7" s="695" t="s">
        <v>1265</v>
      </c>
      <c r="F7" s="695" t="s">
        <v>1270</v>
      </c>
      <c r="G7" s="695" t="s">
        <v>1265</v>
      </c>
    </row>
    <row r="8" spans="1:12" ht="17.25" customHeight="1">
      <c r="A8" s="705" t="s">
        <v>1259</v>
      </c>
      <c r="B8" s="705"/>
      <c r="C8" s="706"/>
      <c r="D8" s="706"/>
      <c r="E8" s="706"/>
      <c r="F8" s="222"/>
      <c r="G8" s="223"/>
      <c r="H8" s="87"/>
    </row>
    <row r="9" spans="1:12" ht="17.25" customHeight="1">
      <c r="A9" s="221" t="s">
        <v>529</v>
      </c>
      <c r="B9" s="706"/>
      <c r="C9" s="706"/>
      <c r="D9" s="696">
        <v>138733301</v>
      </c>
      <c r="E9" s="224">
        <v>6.3494279866153622E-2</v>
      </c>
      <c r="F9" s="697">
        <v>6976067</v>
      </c>
      <c r="G9" s="224">
        <v>0.23962640265152402</v>
      </c>
      <c r="H9" s="87"/>
    </row>
    <row r="10" spans="1:12" ht="17.25" customHeight="1">
      <c r="A10" s="221" t="s">
        <v>530</v>
      </c>
      <c r="B10" s="706"/>
      <c r="C10" s="706"/>
      <c r="D10" s="696">
        <v>21616233</v>
      </c>
      <c r="E10" s="224">
        <v>0.70284018171100349</v>
      </c>
      <c r="F10" s="697" t="s">
        <v>997</v>
      </c>
      <c r="G10" s="697" t="s">
        <v>997</v>
      </c>
      <c r="H10" s="77"/>
    </row>
    <row r="11" spans="1:12" ht="17.25" customHeight="1">
      <c r="A11" s="221" t="s">
        <v>531</v>
      </c>
      <c r="B11" s="706"/>
      <c r="C11" s="706"/>
      <c r="D11" s="697" t="s">
        <v>997</v>
      </c>
      <c r="E11" s="697" t="s">
        <v>997</v>
      </c>
      <c r="F11" s="697" t="s">
        <v>997</v>
      </c>
      <c r="G11" s="697" t="s">
        <v>997</v>
      </c>
    </row>
    <row r="12" spans="1:12" ht="17.25" customHeight="1">
      <c r="A12" s="221" t="s">
        <v>532</v>
      </c>
      <c r="B12" s="707"/>
      <c r="C12" s="706"/>
      <c r="D12" s="697" t="s">
        <v>997</v>
      </c>
      <c r="E12" s="697" t="s">
        <v>997</v>
      </c>
      <c r="F12" s="697" t="s">
        <v>997</v>
      </c>
      <c r="G12" s="697" t="s">
        <v>997</v>
      </c>
    </row>
    <row r="13" spans="1:12" ht="17.25" customHeight="1">
      <c r="A13" s="221" t="s">
        <v>328</v>
      </c>
      <c r="B13" s="707"/>
      <c r="C13" s="706"/>
      <c r="D13" s="696">
        <v>4735401</v>
      </c>
      <c r="E13" s="224">
        <v>-3.4013315411904887E-2</v>
      </c>
      <c r="F13" s="697" t="s">
        <v>997</v>
      </c>
      <c r="G13" s="697" t="s">
        <v>997</v>
      </c>
    </row>
    <row r="14" spans="1:12" ht="17.25" customHeight="1">
      <c r="A14" s="221" t="s">
        <v>533</v>
      </c>
      <c r="B14" s="707"/>
      <c r="C14" s="706"/>
      <c r="D14" s="697">
        <v>15135712</v>
      </c>
      <c r="E14" s="697" t="s">
        <v>997</v>
      </c>
      <c r="F14" s="697" t="s">
        <v>997</v>
      </c>
      <c r="G14" s="697" t="s">
        <v>997</v>
      </c>
    </row>
    <row r="15" spans="1:12" ht="17.25" customHeight="1">
      <c r="A15" s="221" t="s">
        <v>534</v>
      </c>
      <c r="B15" s="707"/>
      <c r="C15" s="706"/>
      <c r="D15" s="697" t="s">
        <v>997</v>
      </c>
      <c r="E15" s="224">
        <v>-1</v>
      </c>
      <c r="F15" s="697" t="s">
        <v>997</v>
      </c>
      <c r="G15" s="697" t="s">
        <v>997</v>
      </c>
    </row>
    <row r="16" spans="1:12" ht="18.75" customHeight="1">
      <c r="A16" s="428" t="s">
        <v>1260</v>
      </c>
      <c r="B16" s="708"/>
      <c r="C16" s="708"/>
      <c r="D16" s="698">
        <v>180220647</v>
      </c>
      <c r="E16" s="699">
        <v>8.0522609653585292E-2</v>
      </c>
      <c r="F16" s="700">
        <v>6976067</v>
      </c>
      <c r="G16" s="699">
        <v>0.23962640265152402</v>
      </c>
      <c r="I16" s="78"/>
      <c r="L16" s="78"/>
    </row>
    <row r="17" spans="1:7" ht="18.75" customHeight="1">
      <c r="A17" s="127" t="s">
        <v>535</v>
      </c>
      <c r="B17" s="127"/>
      <c r="C17" s="127"/>
      <c r="D17" s="127"/>
      <c r="E17" s="127"/>
      <c r="F17" s="139"/>
      <c r="G17" s="140"/>
    </row>
    <row r="18" spans="1:7" ht="17.25" customHeight="1">
      <c r="A18" s="536" t="s">
        <v>668</v>
      </c>
      <c r="B18" s="706"/>
      <c r="C18" s="706"/>
      <c r="D18" s="701"/>
      <c r="E18" s="701"/>
      <c r="F18" s="222"/>
      <c r="G18" s="223"/>
    </row>
    <row r="19" spans="1:7" ht="17.25" customHeight="1">
      <c r="A19" s="221" t="s">
        <v>529</v>
      </c>
      <c r="B19" s="706"/>
      <c r="C19" s="706"/>
      <c r="D19" s="696">
        <v>4199679</v>
      </c>
      <c r="E19" s="224">
        <v>0.50143505260787025</v>
      </c>
      <c r="F19" s="696">
        <v>78957</v>
      </c>
      <c r="G19" s="224">
        <v>0.59731747284092984</v>
      </c>
    </row>
    <row r="20" spans="1:7" ht="17.25" customHeight="1">
      <c r="A20" s="221" t="s">
        <v>530</v>
      </c>
      <c r="B20" s="706"/>
      <c r="C20" s="706"/>
      <c r="D20" s="696">
        <v>18546859</v>
      </c>
      <c r="E20" s="224">
        <v>0.44205936070574131</v>
      </c>
      <c r="F20" s="697" t="s">
        <v>997</v>
      </c>
      <c r="G20" s="697" t="s">
        <v>997</v>
      </c>
    </row>
    <row r="21" spans="1:7" ht="17.25" customHeight="1">
      <c r="A21" s="221" t="s">
        <v>531</v>
      </c>
      <c r="B21" s="706"/>
      <c r="C21" s="706"/>
      <c r="D21" s="697" t="s">
        <v>997</v>
      </c>
      <c r="E21" s="697" t="s">
        <v>997</v>
      </c>
      <c r="F21" s="697" t="s">
        <v>997</v>
      </c>
      <c r="G21" s="697" t="s">
        <v>997</v>
      </c>
    </row>
    <row r="22" spans="1:7" ht="17.25" customHeight="1">
      <c r="A22" s="221" t="s">
        <v>532</v>
      </c>
      <c r="B22" s="706"/>
      <c r="C22" s="706"/>
      <c r="D22" s="697" t="s">
        <v>997</v>
      </c>
      <c r="E22" s="697" t="s">
        <v>997</v>
      </c>
      <c r="F22" s="697" t="s">
        <v>997</v>
      </c>
      <c r="G22" s="697" t="s">
        <v>997</v>
      </c>
    </row>
    <row r="23" spans="1:7" ht="17.25" customHeight="1">
      <c r="A23" s="221" t="s">
        <v>328</v>
      </c>
      <c r="B23" s="706"/>
      <c r="C23" s="706"/>
      <c r="D23" s="696">
        <v>202268</v>
      </c>
      <c r="E23" s="224">
        <v>4.8689060904099503E-2</v>
      </c>
      <c r="F23" s="697" t="s">
        <v>997</v>
      </c>
      <c r="G23" s="697" t="s">
        <v>997</v>
      </c>
    </row>
    <row r="24" spans="1:7" ht="17.25" customHeight="1">
      <c r="A24" s="221" t="s">
        <v>533</v>
      </c>
      <c r="B24" s="706"/>
      <c r="C24" s="706"/>
      <c r="D24" s="697">
        <v>117937</v>
      </c>
      <c r="E24" s="697" t="s">
        <v>997</v>
      </c>
      <c r="F24" s="697" t="s">
        <v>997</v>
      </c>
      <c r="G24" s="697" t="s">
        <v>997</v>
      </c>
    </row>
    <row r="25" spans="1:7" ht="17.25" customHeight="1">
      <c r="A25" s="221" t="s">
        <v>534</v>
      </c>
      <c r="B25" s="706"/>
      <c r="C25" s="706"/>
      <c r="D25" s="697" t="s">
        <v>997</v>
      </c>
      <c r="E25" s="224">
        <v>-1</v>
      </c>
      <c r="F25" s="697" t="s">
        <v>997</v>
      </c>
      <c r="G25" s="697" t="s">
        <v>997</v>
      </c>
    </row>
    <row r="26" spans="1:7" ht="18.75" customHeight="1">
      <c r="A26" s="428" t="s">
        <v>1261</v>
      </c>
      <c r="B26" s="708"/>
      <c r="C26" s="708"/>
      <c r="D26" s="698">
        <v>23066743</v>
      </c>
      <c r="E26" s="699">
        <v>-0.31076025869950391</v>
      </c>
      <c r="F26" s="698">
        <v>78957</v>
      </c>
      <c r="G26" s="699">
        <v>0.59731747284092984</v>
      </c>
    </row>
    <row r="27" spans="1:7" ht="18.75" customHeight="1">
      <c r="A27" s="127" t="s">
        <v>536</v>
      </c>
      <c r="B27" s="127"/>
      <c r="C27" s="127"/>
      <c r="D27" s="127"/>
      <c r="E27" s="127"/>
      <c r="F27" s="139"/>
      <c r="G27" s="141"/>
    </row>
    <row r="28" spans="1:7" ht="17.25" customHeight="1">
      <c r="A28" s="647" t="s">
        <v>202</v>
      </c>
      <c r="B28" s="648"/>
      <c r="C28" s="648"/>
      <c r="D28" s="692">
        <v>1286697541</v>
      </c>
      <c r="E28" s="702">
        <v>-0.12787749227597026</v>
      </c>
      <c r="F28" s="692">
        <v>2330000</v>
      </c>
      <c r="G28" s="702">
        <v>29.161812297734627</v>
      </c>
    </row>
    <row r="29" spans="1:7" ht="17.25" customHeight="1">
      <c r="A29" s="647" t="s">
        <v>203</v>
      </c>
      <c r="B29" s="648"/>
      <c r="C29" s="648"/>
      <c r="D29" s="692">
        <v>870705756</v>
      </c>
      <c r="E29" s="702">
        <v>-0.2315038357625657</v>
      </c>
      <c r="F29" s="692">
        <v>13300</v>
      </c>
      <c r="G29" s="702">
        <v>128.126213592233</v>
      </c>
    </row>
    <row r="30" spans="1:7" ht="17.25" customHeight="1">
      <c r="A30" s="647" t="s">
        <v>1262</v>
      </c>
      <c r="B30" s="648"/>
      <c r="C30" s="648"/>
      <c r="D30" s="692">
        <v>130</v>
      </c>
      <c r="E30" s="702">
        <v>-0.35960591133004927</v>
      </c>
      <c r="F30" s="692">
        <v>3</v>
      </c>
      <c r="G30" s="702">
        <v>2</v>
      </c>
    </row>
    <row r="31" spans="1:7" ht="17.25" customHeight="1">
      <c r="A31" s="709" t="s">
        <v>204</v>
      </c>
      <c r="B31" s="706"/>
      <c r="C31" s="706"/>
      <c r="D31" s="703">
        <v>1818.39</v>
      </c>
      <c r="E31" s="224">
        <v>2.5039882297896849E-2</v>
      </c>
      <c r="F31" s="691"/>
      <c r="G31" s="224"/>
    </row>
    <row r="32" spans="1:7" ht="17.25" customHeight="1">
      <c r="A32" s="225" t="s">
        <v>205</v>
      </c>
      <c r="B32" s="706"/>
      <c r="C32" s="706"/>
      <c r="D32" s="703">
        <v>1056.44</v>
      </c>
      <c r="E32" s="224">
        <v>2.4903712758423385E-2</v>
      </c>
      <c r="F32" s="691"/>
      <c r="G32" s="224"/>
    </row>
    <row r="33" spans="1:7" ht="17.25" customHeight="1">
      <c r="A33" s="225" t="s">
        <v>614</v>
      </c>
      <c r="B33" s="706"/>
      <c r="C33" s="706"/>
      <c r="D33" s="703">
        <v>1070.48</v>
      </c>
      <c r="E33" s="224">
        <v>4.9685725772447883E-2</v>
      </c>
      <c r="F33" s="691"/>
      <c r="G33" s="224"/>
    </row>
    <row r="34" spans="1:7" ht="17.25" customHeight="1">
      <c r="A34" s="225" t="s">
        <v>615</v>
      </c>
      <c r="B34" s="706"/>
      <c r="C34" s="706"/>
      <c r="D34" s="703">
        <v>1191.96</v>
      </c>
      <c r="E34" s="224">
        <v>0.10744016649323632</v>
      </c>
      <c r="F34" s="691"/>
      <c r="G34" s="224"/>
    </row>
    <row r="35" spans="1:7" ht="17.25" customHeight="1">
      <c r="A35" s="225" t="s">
        <v>616</v>
      </c>
      <c r="B35" s="706"/>
      <c r="C35" s="706"/>
      <c r="D35" s="703">
        <v>458.03</v>
      </c>
      <c r="E35" s="224">
        <v>5.9297652252212436E-3</v>
      </c>
      <c r="F35" s="691"/>
      <c r="G35" s="224"/>
    </row>
    <row r="36" spans="1:7" ht="17.25" customHeight="1">
      <c r="A36" s="225" t="s">
        <v>617</v>
      </c>
      <c r="B36" s="706"/>
      <c r="C36" s="706"/>
      <c r="D36" s="703">
        <v>789.02</v>
      </c>
      <c r="E36" s="224">
        <v>4.2078292566960766E-2</v>
      </c>
      <c r="F36" s="691"/>
      <c r="G36" s="224"/>
    </row>
    <row r="37" spans="1:7" ht="17.25" customHeight="1">
      <c r="A37" s="225" t="s">
        <v>714</v>
      </c>
      <c r="B37" s="706"/>
      <c r="C37" s="706"/>
      <c r="D37" s="703">
        <v>1111.17</v>
      </c>
      <c r="E37" s="224">
        <v>2.6484988452655955E-2</v>
      </c>
      <c r="F37" s="691"/>
      <c r="G37" s="224"/>
    </row>
    <row r="38" spans="1:7" ht="17.25" customHeight="1">
      <c r="A38" s="225" t="s">
        <v>618</v>
      </c>
      <c r="B38" s="706"/>
      <c r="C38" s="706"/>
      <c r="D38" s="703">
        <v>909.42</v>
      </c>
      <c r="E38" s="224">
        <v>-7.2159208759538596E-3</v>
      </c>
      <c r="F38" s="691"/>
      <c r="G38" s="224"/>
    </row>
    <row r="39" spans="1:7" ht="17.25" customHeight="1">
      <c r="A39" s="225" t="s">
        <v>619</v>
      </c>
      <c r="B39" s="706"/>
      <c r="C39" s="706"/>
      <c r="D39" s="703">
        <v>2998.26</v>
      </c>
      <c r="E39" s="224">
        <v>3.0754950495049515E-2</v>
      </c>
      <c r="F39" s="691"/>
      <c r="G39" s="224"/>
    </row>
    <row r="40" spans="1:7" ht="17.25" customHeight="1">
      <c r="A40" s="709" t="s">
        <v>206</v>
      </c>
      <c r="B40" s="706"/>
      <c r="C40" s="706"/>
      <c r="D40" s="703">
        <v>107.81</v>
      </c>
      <c r="E40" s="224">
        <v>3.8175046554934505E-3</v>
      </c>
      <c r="F40" s="691"/>
      <c r="G40" s="224"/>
    </row>
    <row r="41" spans="1:7" ht="17.25" customHeight="1">
      <c r="A41" s="709" t="s">
        <v>307</v>
      </c>
      <c r="B41" s="706"/>
      <c r="C41" s="706"/>
      <c r="D41" s="703">
        <v>153.24</v>
      </c>
      <c r="E41" s="224">
        <v>7.826372903650099E-3</v>
      </c>
      <c r="F41" s="691"/>
      <c r="G41" s="224"/>
    </row>
    <row r="42" spans="1:7" ht="18.75" customHeight="1">
      <c r="A42" s="428" t="s">
        <v>1263</v>
      </c>
      <c r="B42" s="708"/>
      <c r="C42" s="708"/>
      <c r="D42" s="698">
        <v>10550</v>
      </c>
      <c r="E42" s="699">
        <v>-3.6705624543462378E-2</v>
      </c>
      <c r="F42" s="704"/>
      <c r="G42" s="699"/>
    </row>
    <row r="43" spans="1:7" ht="18.75" customHeight="1">
      <c r="A43" s="127" t="s">
        <v>537</v>
      </c>
      <c r="B43" s="127"/>
      <c r="C43" s="127"/>
      <c r="D43" s="127"/>
      <c r="E43" s="127"/>
      <c r="F43" s="139"/>
      <c r="G43" s="141"/>
    </row>
    <row r="44" spans="1:7" ht="17.25" customHeight="1">
      <c r="A44" s="221" t="s">
        <v>529</v>
      </c>
      <c r="B44" s="706"/>
      <c r="C44" s="706"/>
      <c r="D44" s="696">
        <v>129139.58</v>
      </c>
      <c r="E44" s="224">
        <v>1.7019659635158602E-2</v>
      </c>
      <c r="F44" s="696">
        <v>4087.25</v>
      </c>
      <c r="G44" s="224">
        <v>7.7245113315844716E-3</v>
      </c>
    </row>
    <row r="45" spans="1:7" ht="17.25" customHeight="1">
      <c r="A45" s="221" t="s">
        <v>530</v>
      </c>
      <c r="B45" s="706"/>
      <c r="C45" s="706"/>
      <c r="D45" s="696">
        <v>87886.47</v>
      </c>
      <c r="E45" s="224">
        <v>3.5685265345999514E-3</v>
      </c>
      <c r="F45" s="697" t="s">
        <v>997</v>
      </c>
      <c r="G45" s="697" t="s">
        <v>997</v>
      </c>
    </row>
    <row r="46" spans="1:7" ht="17.25" customHeight="1">
      <c r="A46" s="221" t="s">
        <v>328</v>
      </c>
      <c r="B46" s="706"/>
      <c r="C46" s="706"/>
      <c r="D46" s="696">
        <v>1896.99</v>
      </c>
      <c r="E46" s="224">
        <v>1.0020392190270282E-2</v>
      </c>
      <c r="F46" s="697" t="s">
        <v>997</v>
      </c>
      <c r="G46" s="697" t="s">
        <v>997</v>
      </c>
    </row>
    <row r="47" spans="1:7" ht="18.75" customHeight="1">
      <c r="A47" s="428" t="s">
        <v>1264</v>
      </c>
      <c r="B47" s="708"/>
      <c r="C47" s="708"/>
      <c r="D47" s="698">
        <v>218923.03999999998</v>
      </c>
      <c r="E47" s="699">
        <v>1.1516209955173445E-2</v>
      </c>
      <c r="F47" s="698">
        <v>4087.25</v>
      </c>
      <c r="G47" s="699">
        <v>7.7245113315844716E-3</v>
      </c>
    </row>
    <row r="48" spans="1:7" ht="18.75" customHeight="1">
      <c r="A48" s="127" t="s">
        <v>538</v>
      </c>
      <c r="B48" s="127"/>
      <c r="C48" s="127"/>
      <c r="D48" s="127"/>
      <c r="E48" s="127"/>
      <c r="F48" s="139"/>
      <c r="G48" s="141"/>
    </row>
    <row r="49" spans="1:7" ht="17.25" customHeight="1">
      <c r="A49" s="221" t="s">
        <v>539</v>
      </c>
      <c r="B49" s="706"/>
      <c r="C49" s="706"/>
      <c r="D49" s="696">
        <v>8581936</v>
      </c>
      <c r="E49" s="224">
        <v>8.0522708961895992E-2</v>
      </c>
      <c r="F49" s="696">
        <v>332194</v>
      </c>
      <c r="G49" s="224">
        <v>0.23962698569664043</v>
      </c>
    </row>
    <row r="50" spans="1:7" ht="17.25" customHeight="1">
      <c r="A50" s="709" t="s">
        <v>540</v>
      </c>
      <c r="B50" s="706"/>
      <c r="C50" s="706"/>
      <c r="D50" s="696">
        <v>1098416</v>
      </c>
      <c r="E50" s="224">
        <v>-0.31076061202361349</v>
      </c>
      <c r="F50" s="696">
        <v>3760</v>
      </c>
      <c r="G50" s="224">
        <v>0.59728122344944778</v>
      </c>
    </row>
    <row r="51" spans="1:7" ht="17.25" customHeight="1">
      <c r="A51" s="709" t="s">
        <v>541</v>
      </c>
      <c r="B51" s="706"/>
      <c r="C51" s="706"/>
      <c r="D51" s="696">
        <v>502</v>
      </c>
      <c r="E51" s="224">
        <v>-3.8314176245210725E-2</v>
      </c>
      <c r="F51" s="696">
        <v>55</v>
      </c>
      <c r="G51" s="224">
        <v>1.8518518518518601E-2</v>
      </c>
    </row>
    <row r="52" spans="1:7" ht="12.75" customHeight="1">
      <c r="A52" s="32" t="s">
        <v>542</v>
      </c>
      <c r="B52" s="59"/>
      <c r="C52" s="59"/>
      <c r="D52" s="59"/>
      <c r="E52" s="59"/>
      <c r="F52" s="60"/>
      <c r="G52" s="60"/>
    </row>
    <row r="53" spans="1:7" ht="12.75" customHeight="1">
      <c r="A53" s="74" t="s">
        <v>306</v>
      </c>
      <c r="B53" s="85"/>
      <c r="C53" s="85"/>
      <c r="D53" s="85"/>
      <c r="E53" s="85"/>
      <c r="F53" s="85"/>
      <c r="G53" s="21" t="s">
        <v>414</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1"/>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44" t="s">
        <v>1276</v>
      </c>
      <c r="E1" s="352" t="str">
        <f>Naslovnica!A20</f>
        <v>Kolovoz 2016.</v>
      </c>
      <c r="G1" s="444" t="s">
        <v>1278</v>
      </c>
      <c r="K1" s="352" t="str">
        <f>E1</f>
        <v>Kolovoz 2016.</v>
      </c>
    </row>
    <row r="2" spans="1:11" ht="12.75" customHeight="1">
      <c r="A2" s="122" t="s">
        <v>1277</v>
      </c>
      <c r="E2" s="112" t="str">
        <f>Naslovnica!A24</f>
        <v>August 2016</v>
      </c>
      <c r="G2" s="122" t="s">
        <v>1279</v>
      </c>
      <c r="K2" s="112" t="str">
        <f>E2</f>
        <v>August 2016</v>
      </c>
    </row>
    <row r="3" spans="1:11" ht="12.75" customHeight="1"/>
    <row r="4" spans="1:11" ht="45" customHeight="1">
      <c r="A4" s="430" t="s">
        <v>544</v>
      </c>
      <c r="B4" s="430" t="s">
        <v>545</v>
      </c>
      <c r="C4" s="430" t="s">
        <v>546</v>
      </c>
      <c r="D4" s="430" t="s">
        <v>547</v>
      </c>
      <c r="E4" s="430" t="s">
        <v>548</v>
      </c>
      <c r="G4" s="430" t="s">
        <v>544</v>
      </c>
      <c r="H4" s="430" t="s">
        <v>545</v>
      </c>
      <c r="I4" s="430" t="s">
        <v>546</v>
      </c>
      <c r="J4" s="430" t="s">
        <v>547</v>
      </c>
      <c r="K4" s="430" t="s">
        <v>548</v>
      </c>
    </row>
    <row r="5" spans="1:11" ht="12.75" customHeight="1">
      <c r="A5" s="226" t="s">
        <v>1391</v>
      </c>
      <c r="B5" s="227">
        <v>25107877</v>
      </c>
      <c r="C5" s="228">
        <v>0.18097945091093232</v>
      </c>
      <c r="D5" s="229">
        <v>147</v>
      </c>
      <c r="E5" s="326">
        <v>2.09</v>
      </c>
      <c r="F5" s="87"/>
      <c r="G5" s="226" t="s">
        <v>1416</v>
      </c>
      <c r="H5" s="227">
        <v>4617972</v>
      </c>
      <c r="I5" s="228">
        <v>0.66197347846953325</v>
      </c>
      <c r="J5" s="229">
        <v>215</v>
      </c>
      <c r="K5" s="326">
        <v>23.56</v>
      </c>
    </row>
    <row r="6" spans="1:11" ht="12.75" customHeight="1">
      <c r="A6" s="226" t="s">
        <v>1392</v>
      </c>
      <c r="B6" s="227">
        <v>19695752</v>
      </c>
      <c r="C6" s="228">
        <v>0.14196845006998787</v>
      </c>
      <c r="D6" s="229">
        <v>28.91</v>
      </c>
      <c r="E6" s="326">
        <v>8.6</v>
      </c>
      <c r="F6" s="87"/>
      <c r="G6" s="226" t="s">
        <v>1417</v>
      </c>
      <c r="H6" s="227">
        <v>467592</v>
      </c>
      <c r="I6" s="228">
        <v>6.7028016355345166E-2</v>
      </c>
      <c r="J6" s="229">
        <v>79.98</v>
      </c>
      <c r="K6" s="326">
        <v>-0.03</v>
      </c>
    </row>
    <row r="7" spans="1:11" ht="12.75" customHeight="1">
      <c r="A7" s="226" t="s">
        <v>1393</v>
      </c>
      <c r="B7" s="227">
        <v>11071193</v>
      </c>
      <c r="C7" s="228">
        <v>7.9801985252236085E-2</v>
      </c>
      <c r="D7" s="229">
        <v>406</v>
      </c>
      <c r="E7" s="326">
        <v>-1.43</v>
      </c>
      <c r="F7" s="87"/>
      <c r="G7" s="226" t="s">
        <v>1418</v>
      </c>
      <c r="H7" s="227">
        <v>358291</v>
      </c>
      <c r="I7" s="228">
        <v>5.1360021146582863E-2</v>
      </c>
      <c r="J7" s="229">
        <v>47.01</v>
      </c>
      <c r="K7" s="326">
        <v>16.07</v>
      </c>
    </row>
    <row r="8" spans="1:11" ht="12.75" customHeight="1">
      <c r="A8" s="226" t="s">
        <v>1394</v>
      </c>
      <c r="B8" s="227">
        <v>6107038</v>
      </c>
      <c r="C8" s="228">
        <v>4.4019985597834432E-2</v>
      </c>
      <c r="D8" s="229">
        <v>362.95</v>
      </c>
      <c r="E8" s="326">
        <v>1.1000000000000001</v>
      </c>
      <c r="G8" s="226" t="s">
        <v>1419</v>
      </c>
      <c r="H8" s="227">
        <v>321216</v>
      </c>
      <c r="I8" s="228">
        <v>4.6045422722370249E-2</v>
      </c>
      <c r="J8" s="229">
        <v>1250</v>
      </c>
      <c r="K8" s="326">
        <v>0</v>
      </c>
    </row>
    <row r="9" spans="1:11" ht="12.75" customHeight="1">
      <c r="A9" s="226" t="s">
        <v>1395</v>
      </c>
      <c r="B9" s="227">
        <v>5386252</v>
      </c>
      <c r="C9" s="228">
        <v>3.8824506326357699E-2</v>
      </c>
      <c r="D9" s="229">
        <v>71.23</v>
      </c>
      <c r="E9" s="326">
        <v>0.32</v>
      </c>
      <c r="G9" s="226" t="s">
        <v>1420</v>
      </c>
      <c r="H9" s="227">
        <v>320687</v>
      </c>
      <c r="I9" s="228">
        <v>4.5969592039527135E-2</v>
      </c>
      <c r="J9" s="229">
        <v>36.5</v>
      </c>
      <c r="K9" s="326">
        <v>-4.7</v>
      </c>
    </row>
    <row r="10" spans="1:11" ht="12.75" customHeight="1">
      <c r="A10" s="226" t="s">
        <v>1396</v>
      </c>
      <c r="B10" s="227">
        <v>4132260</v>
      </c>
      <c r="C10" s="228">
        <v>2.9785638420214072E-2</v>
      </c>
      <c r="D10" s="229">
        <v>560</v>
      </c>
      <c r="E10" s="327">
        <v>1.45</v>
      </c>
      <c r="G10" s="226" t="s">
        <v>1421</v>
      </c>
      <c r="H10" s="227">
        <v>276516</v>
      </c>
      <c r="I10" s="228">
        <v>3.9637801695740355E-2</v>
      </c>
      <c r="J10" s="229">
        <v>19.45</v>
      </c>
      <c r="K10" s="327">
        <v>2.37</v>
      </c>
    </row>
    <row r="11" spans="1:11" ht="12.75" customHeight="1">
      <c r="A11" s="226" t="s">
        <v>1397</v>
      </c>
      <c r="B11" s="227">
        <v>4068439</v>
      </c>
      <c r="C11" s="228">
        <v>2.9325611890030471E-2</v>
      </c>
      <c r="D11" s="229">
        <v>51</v>
      </c>
      <c r="E11" s="326">
        <v>18.600000000000001</v>
      </c>
      <c r="G11" s="226" t="s">
        <v>1422</v>
      </c>
      <c r="H11" s="227">
        <v>246619</v>
      </c>
      <c r="I11" s="228">
        <v>3.5352149663678736E-2</v>
      </c>
      <c r="J11" s="229">
        <v>40.520000000000003</v>
      </c>
      <c r="K11" s="326">
        <v>1.27</v>
      </c>
    </row>
    <row r="12" spans="1:11" ht="12.75" customHeight="1">
      <c r="A12" s="226" t="s">
        <v>1398</v>
      </c>
      <c r="B12" s="227">
        <v>3959708</v>
      </c>
      <c r="C12" s="228">
        <v>2.8541870728760778E-2</v>
      </c>
      <c r="D12" s="229">
        <v>2.25</v>
      </c>
      <c r="E12" s="326">
        <v>32.35</v>
      </c>
      <c r="G12" s="226" t="s">
        <v>1423</v>
      </c>
      <c r="H12" s="227">
        <v>204266</v>
      </c>
      <c r="I12" s="228">
        <v>2.9280964577753543E-2</v>
      </c>
      <c r="J12" s="229">
        <v>41.5</v>
      </c>
      <c r="K12" s="326">
        <v>1.22</v>
      </c>
    </row>
    <row r="13" spans="1:11" ht="12.75" customHeight="1">
      <c r="A13" s="226" t="s">
        <v>1399</v>
      </c>
      <c r="B13" s="227">
        <v>3892646</v>
      </c>
      <c r="C13" s="228">
        <v>2.8058482828740839E-2</v>
      </c>
      <c r="D13" s="229">
        <v>794</v>
      </c>
      <c r="E13" s="326">
        <v>-0.25</v>
      </c>
      <c r="G13" s="226" t="s">
        <v>1424</v>
      </c>
      <c r="H13" s="227">
        <v>124680</v>
      </c>
      <c r="I13" s="228">
        <v>1.7872532205821388E-2</v>
      </c>
      <c r="J13" s="229">
        <v>19.79</v>
      </c>
      <c r="K13" s="326">
        <v>-1.1000000000000001</v>
      </c>
    </row>
    <row r="14" spans="1:11" ht="12.75" customHeight="1">
      <c r="A14" s="226" t="s">
        <v>1400</v>
      </c>
      <c r="B14" s="227">
        <v>3714157</v>
      </c>
      <c r="C14" s="228">
        <v>2.6771920798281577E-2</v>
      </c>
      <c r="D14" s="229">
        <v>2498.9899999999998</v>
      </c>
      <c r="E14" s="326">
        <v>19</v>
      </c>
      <c r="G14" s="226" t="s">
        <v>1425</v>
      </c>
      <c r="H14" s="227">
        <v>19904</v>
      </c>
      <c r="I14" s="228">
        <v>2.8531831971821374E-3</v>
      </c>
      <c r="J14" s="229">
        <v>365</v>
      </c>
      <c r="K14" s="326">
        <v>-1.39</v>
      </c>
    </row>
    <row r="15" spans="1:11" ht="12.75" customHeight="1">
      <c r="A15" s="226" t="s">
        <v>998</v>
      </c>
      <c r="B15" s="227">
        <v>51597979</v>
      </c>
      <c r="C15" s="228">
        <v>0.37192208812215893</v>
      </c>
      <c r="D15" s="230"/>
      <c r="E15" s="228"/>
      <c r="G15" s="226" t="s">
        <v>998</v>
      </c>
      <c r="H15" s="227">
        <v>18324</v>
      </c>
      <c r="I15" s="228">
        <v>2.6266949557680569E-3</v>
      </c>
      <c r="J15" s="230"/>
      <c r="K15" s="228"/>
    </row>
    <row r="16" spans="1:11" ht="15.75" customHeight="1">
      <c r="A16" s="431" t="s">
        <v>543</v>
      </c>
      <c r="B16" s="432">
        <f>SUM(B5:B15)</f>
        <v>138733301</v>
      </c>
      <c r="C16" s="433"/>
      <c r="D16" s="434"/>
      <c r="E16" s="434"/>
      <c r="G16" s="431" t="s">
        <v>543</v>
      </c>
      <c r="H16" s="432">
        <f>SUM(H5:H15)</f>
        <v>6976067</v>
      </c>
      <c r="I16" s="433"/>
      <c r="J16" s="434"/>
      <c r="K16" s="434"/>
    </row>
    <row r="17" spans="1:7" ht="12.75" customHeight="1">
      <c r="A17" s="62" t="s">
        <v>1290</v>
      </c>
      <c r="G17" s="62" t="s">
        <v>1290</v>
      </c>
    </row>
    <row r="18" spans="1:7" ht="12.75" customHeight="1"/>
    <row r="19" spans="1:7" ht="12.75" customHeight="1">
      <c r="A19" s="444" t="s">
        <v>1284</v>
      </c>
    </row>
    <row r="20" spans="1:7" ht="12.75" customHeight="1">
      <c r="A20" s="122" t="s">
        <v>1285</v>
      </c>
    </row>
    <row r="21" spans="1:7" ht="12.75" customHeight="1">
      <c r="A21" s="63" t="s">
        <v>1089</v>
      </c>
    </row>
    <row r="22" spans="1:7" ht="43.5">
      <c r="A22" s="430" t="s">
        <v>549</v>
      </c>
      <c r="B22" s="430" t="s">
        <v>545</v>
      </c>
      <c r="C22" s="430" t="s">
        <v>546</v>
      </c>
      <c r="D22" s="430" t="s">
        <v>547</v>
      </c>
    </row>
    <row r="23" spans="1:7" ht="15" customHeight="1">
      <c r="A23" s="231" t="s">
        <v>207</v>
      </c>
      <c r="B23" s="232"/>
      <c r="C23" s="233"/>
      <c r="D23" s="233"/>
      <c r="E23" s="87"/>
      <c r="F23" s="87"/>
    </row>
    <row r="24" spans="1:7" ht="12.75" customHeight="1">
      <c r="A24" s="234" t="s">
        <v>1401</v>
      </c>
      <c r="B24" s="227">
        <v>7835922</v>
      </c>
      <c r="C24" s="235">
        <v>0.36250175331204809</v>
      </c>
      <c r="D24" s="332">
        <v>105.4</v>
      </c>
      <c r="E24" s="87"/>
      <c r="F24" s="87"/>
    </row>
    <row r="25" spans="1:7" ht="12.75" customHeight="1">
      <c r="A25" s="234" t="s">
        <v>1402</v>
      </c>
      <c r="B25" s="227">
        <v>5340000</v>
      </c>
      <c r="C25" s="235">
        <v>0.24703657880799948</v>
      </c>
      <c r="D25" s="332">
        <v>106.8</v>
      </c>
      <c r="E25" s="87"/>
      <c r="F25" s="87"/>
    </row>
    <row r="26" spans="1:7" ht="12.75" customHeight="1">
      <c r="A26" s="234" t="s">
        <v>1403</v>
      </c>
      <c r="B26" s="227">
        <v>4353103</v>
      </c>
      <c r="C26" s="235">
        <v>0.20138121204472639</v>
      </c>
      <c r="D26" s="332">
        <v>103</v>
      </c>
      <c r="E26" s="87"/>
    </row>
    <row r="27" spans="1:7" ht="12.75" customHeight="1">
      <c r="A27" s="234" t="s">
        <v>1404</v>
      </c>
      <c r="B27" s="227">
        <v>2003500</v>
      </c>
      <c r="C27" s="235">
        <v>9.2684978584611791E-2</v>
      </c>
      <c r="D27" s="332">
        <v>100.4</v>
      </c>
    </row>
    <row r="28" spans="1:7" ht="12.75" customHeight="1">
      <c r="A28" s="234" t="s">
        <v>1405</v>
      </c>
      <c r="B28" s="227">
        <v>933633</v>
      </c>
      <c r="C28" s="235">
        <v>4.319129254349232E-2</v>
      </c>
      <c r="D28" s="332">
        <v>118.7</v>
      </c>
    </row>
    <row r="29" spans="1:7" ht="12.75" customHeight="1">
      <c r="A29" s="234" t="s">
        <v>1406</v>
      </c>
      <c r="B29" s="227">
        <v>461363</v>
      </c>
      <c r="C29" s="235">
        <v>2.1343359009100199E-2</v>
      </c>
      <c r="D29" s="333">
        <v>50</v>
      </c>
    </row>
    <row r="30" spans="1:7" ht="12.75" customHeight="1">
      <c r="A30" s="234" t="s">
        <v>1407</v>
      </c>
      <c r="B30" s="227">
        <v>390390</v>
      </c>
      <c r="C30" s="235">
        <v>1.8060039326002794E-2</v>
      </c>
      <c r="D30" s="332">
        <v>115.5</v>
      </c>
    </row>
    <row r="31" spans="1:7" ht="12.75" customHeight="1">
      <c r="A31" s="234" t="s">
        <v>1408</v>
      </c>
      <c r="B31" s="227">
        <v>87496</v>
      </c>
      <c r="C31" s="235">
        <v>4.0476989699222326E-3</v>
      </c>
      <c r="D31" s="332">
        <v>117</v>
      </c>
    </row>
    <row r="32" spans="1:7" ht="12.75" customHeight="1">
      <c r="A32" s="234" t="s">
        <v>1409</v>
      </c>
      <c r="B32" s="227">
        <v>86204</v>
      </c>
      <c r="C32" s="235">
        <v>3.9879290710795479E-3</v>
      </c>
      <c r="D32" s="332">
        <v>64</v>
      </c>
    </row>
    <row r="33" spans="1:10" ht="12.75" customHeight="1">
      <c r="A33" s="234" t="s">
        <v>1410</v>
      </c>
      <c r="B33" s="227">
        <v>84297</v>
      </c>
      <c r="C33" s="235">
        <v>3.8997083302954928E-3</v>
      </c>
      <c r="D33" s="332">
        <v>99.17</v>
      </c>
    </row>
    <row r="34" spans="1:10" ht="15" customHeight="1">
      <c r="A34" s="226" t="s">
        <v>998</v>
      </c>
      <c r="B34" s="227">
        <v>40325</v>
      </c>
      <c r="C34" s="235">
        <v>1.8654961759525816E-3</v>
      </c>
      <c r="D34" s="236"/>
    </row>
    <row r="35" spans="1:10" ht="15" customHeight="1">
      <c r="A35" s="237" t="s">
        <v>543</v>
      </c>
      <c r="B35" s="238">
        <f>SUM(B24:B34)</f>
        <v>21616233</v>
      </c>
      <c r="C35" s="235"/>
      <c r="D35" s="236"/>
    </row>
    <row r="36" spans="1:10" ht="15" customHeight="1">
      <c r="A36" s="231" t="s">
        <v>552</v>
      </c>
      <c r="B36" s="227"/>
      <c r="C36" s="235"/>
      <c r="D36" s="236"/>
    </row>
    <row r="37" spans="1:10" ht="15" customHeight="1">
      <c r="A37" s="680"/>
      <c r="B37" s="535"/>
      <c r="C37" s="235"/>
      <c r="D37" s="236"/>
    </row>
    <row r="38" spans="1:10" ht="15" customHeight="1">
      <c r="A38" s="680"/>
      <c r="B38" s="535"/>
      <c r="C38" s="235"/>
      <c r="D38" s="236"/>
    </row>
    <row r="39" spans="1:10" ht="15" customHeight="1">
      <c r="A39" s="226" t="s">
        <v>998</v>
      </c>
      <c r="B39" s="535">
        <v>0</v>
      </c>
      <c r="C39" s="235"/>
      <c r="D39" s="236"/>
    </row>
    <row r="40" spans="1:10" ht="15" customHeight="1">
      <c r="A40" s="237" t="s">
        <v>543</v>
      </c>
      <c r="B40" s="238">
        <f>SUM(B37:B39)</f>
        <v>0</v>
      </c>
      <c r="C40" s="235"/>
      <c r="D40" s="236"/>
    </row>
    <row r="41" spans="1:10" ht="26.25" customHeight="1">
      <c r="A41" s="435" t="s">
        <v>551</v>
      </c>
      <c r="B41" s="436">
        <f>B35+B40</f>
        <v>21616233</v>
      </c>
      <c r="C41" s="437"/>
      <c r="D41" s="438"/>
    </row>
    <row r="42" spans="1:10" ht="12.75" customHeight="1"/>
    <row r="43" spans="1:10" ht="12.75" customHeight="1">
      <c r="A43" s="444" t="s">
        <v>1283</v>
      </c>
      <c r="G43" s="444" t="s">
        <v>1282</v>
      </c>
    </row>
    <row r="44" spans="1:10" ht="12.75" customHeight="1">
      <c r="A44" s="122" t="s">
        <v>1280</v>
      </c>
      <c r="B44" s="78"/>
      <c r="G44" s="122" t="s">
        <v>1281</v>
      </c>
    </row>
    <row r="45" spans="1:10" ht="12.75" customHeight="1">
      <c r="A45" s="63" t="s">
        <v>1089</v>
      </c>
      <c r="G45" s="63" t="s">
        <v>1089</v>
      </c>
    </row>
    <row r="46" spans="1:10" ht="43.5">
      <c r="A46" s="430" t="s">
        <v>550</v>
      </c>
      <c r="B46" s="430" t="s">
        <v>545</v>
      </c>
      <c r="C46" s="430" t="s">
        <v>546</v>
      </c>
      <c r="D46" s="430" t="s">
        <v>547</v>
      </c>
      <c r="G46" s="430" t="s">
        <v>550</v>
      </c>
      <c r="H46" s="430" t="s">
        <v>545</v>
      </c>
      <c r="I46" s="430" t="s">
        <v>546</v>
      </c>
      <c r="J46" s="430" t="s">
        <v>547</v>
      </c>
    </row>
    <row r="47" spans="1:10" ht="12.75" customHeight="1">
      <c r="A47" s="234" t="s">
        <v>1411</v>
      </c>
      <c r="B47" s="227">
        <v>283010488</v>
      </c>
      <c r="C47" s="235">
        <v>0.21995106013803367</v>
      </c>
      <c r="D47" s="332">
        <v>112.51</v>
      </c>
      <c r="E47" s="87"/>
      <c r="F47" s="87"/>
      <c r="G47" s="234" t="s">
        <v>1416</v>
      </c>
      <c r="H47" s="227">
        <v>1242000</v>
      </c>
      <c r="I47" s="235">
        <v>0.53304721030042923</v>
      </c>
      <c r="J47" s="332">
        <v>180</v>
      </c>
    </row>
    <row r="48" spans="1:10" ht="12.75" customHeight="1">
      <c r="A48" s="234" t="s">
        <v>1404</v>
      </c>
      <c r="B48" s="227">
        <v>268313387</v>
      </c>
      <c r="C48" s="235">
        <v>0.20852871685757635</v>
      </c>
      <c r="D48" s="332">
        <v>101.27</v>
      </c>
      <c r="E48" s="87"/>
      <c r="F48" s="87"/>
      <c r="G48" s="234" t="s">
        <v>1426</v>
      </c>
      <c r="H48" s="227">
        <v>578000</v>
      </c>
      <c r="I48" s="235">
        <v>0.248068669527897</v>
      </c>
      <c r="J48" s="332">
        <v>170</v>
      </c>
    </row>
    <row r="49" spans="1:10" ht="12.75" customHeight="1">
      <c r="A49" s="234" t="s">
        <v>1401</v>
      </c>
      <c r="B49" s="227">
        <v>258533060</v>
      </c>
      <c r="C49" s="235">
        <v>0.20092760883027724</v>
      </c>
      <c r="D49" s="332">
        <v>106.3</v>
      </c>
      <c r="E49" s="87"/>
      <c r="G49" s="234" t="s">
        <v>1427</v>
      </c>
      <c r="H49" s="227">
        <v>510000</v>
      </c>
      <c r="I49" s="235">
        <v>0.21888412017167383</v>
      </c>
      <c r="J49" s="332">
        <v>170</v>
      </c>
    </row>
    <row r="50" spans="1:10" ht="12.75" customHeight="1">
      <c r="A50" s="234" t="s">
        <v>1402</v>
      </c>
      <c r="B50" s="227">
        <v>242064851</v>
      </c>
      <c r="C50" s="235">
        <v>0.18812878976981645</v>
      </c>
      <c r="D50" s="332">
        <v>106.98</v>
      </c>
      <c r="G50" s="234"/>
      <c r="H50" s="227"/>
      <c r="I50" s="235"/>
      <c r="J50" s="332"/>
    </row>
    <row r="51" spans="1:10" ht="12.75" customHeight="1">
      <c r="A51" s="234" t="s">
        <v>1305</v>
      </c>
      <c r="B51" s="227">
        <v>85166000</v>
      </c>
      <c r="C51" s="235">
        <v>6.6189603502311817E-2</v>
      </c>
      <c r="D51" s="332">
        <v>106.44</v>
      </c>
      <c r="G51" s="234"/>
      <c r="H51" s="227"/>
      <c r="I51" s="235"/>
      <c r="J51" s="332"/>
    </row>
    <row r="52" spans="1:10" ht="12.75" customHeight="1">
      <c r="A52" s="234" t="s">
        <v>1412</v>
      </c>
      <c r="B52" s="227">
        <v>54474750</v>
      </c>
      <c r="C52" s="235">
        <v>4.2336872735452655E-2</v>
      </c>
      <c r="D52" s="333">
        <v>10650</v>
      </c>
      <c r="G52" s="234"/>
      <c r="H52" s="227"/>
      <c r="I52" s="235"/>
      <c r="J52" s="333"/>
    </row>
    <row r="53" spans="1:10" ht="12.75" customHeight="1">
      <c r="A53" s="234" t="s">
        <v>1413</v>
      </c>
      <c r="B53" s="227">
        <v>50875305</v>
      </c>
      <c r="C53" s="235">
        <v>3.953944374526433E-2</v>
      </c>
      <c r="D53" s="332">
        <v>111821.78</v>
      </c>
      <c r="G53" s="234"/>
      <c r="H53" s="227"/>
      <c r="I53" s="235"/>
      <c r="J53" s="332"/>
    </row>
    <row r="54" spans="1:10" ht="12.75" customHeight="1">
      <c r="A54" s="234" t="s">
        <v>1414</v>
      </c>
      <c r="B54" s="227">
        <v>19805566</v>
      </c>
      <c r="C54" s="235">
        <v>1.5392557601376932E-2</v>
      </c>
      <c r="D54" s="332">
        <v>12.41</v>
      </c>
      <c r="G54" s="234"/>
      <c r="H54" s="227"/>
      <c r="I54" s="235"/>
      <c r="J54" s="332"/>
    </row>
    <row r="55" spans="1:10" ht="12.75" customHeight="1">
      <c r="A55" s="234" t="s">
        <v>1415</v>
      </c>
      <c r="B55" s="227">
        <v>15239200</v>
      </c>
      <c r="C55" s="235">
        <v>1.1843653637512977E-2</v>
      </c>
      <c r="D55" s="332">
        <v>100</v>
      </c>
      <c r="G55" s="234"/>
      <c r="H55" s="227"/>
      <c r="I55" s="235"/>
      <c r="J55" s="332"/>
    </row>
    <row r="56" spans="1:10" ht="12.75" customHeight="1">
      <c r="A56" s="239" t="s">
        <v>1405</v>
      </c>
      <c r="B56" s="227">
        <v>5327782</v>
      </c>
      <c r="C56" s="235">
        <v>4.1406638579568594E-3</v>
      </c>
      <c r="D56" s="332">
        <v>118.7</v>
      </c>
      <c r="G56" s="239"/>
      <c r="H56" s="227"/>
      <c r="I56" s="235"/>
      <c r="J56" s="332"/>
    </row>
    <row r="57" spans="1:10" ht="24">
      <c r="A57" s="240" t="s">
        <v>611</v>
      </c>
      <c r="B57" s="227">
        <v>3887152</v>
      </c>
      <c r="C57" s="235">
        <v>3.0210300992562478E-3</v>
      </c>
      <c r="D57" s="236"/>
      <c r="G57" s="240" t="s">
        <v>611</v>
      </c>
      <c r="H57" s="227"/>
      <c r="I57" s="235"/>
      <c r="J57" s="236"/>
    </row>
    <row r="58" spans="1:10" ht="26.25" customHeight="1">
      <c r="A58" s="435" t="s">
        <v>1088</v>
      </c>
      <c r="B58" s="436">
        <f>SUM(B47:B57)</f>
        <v>1286697541</v>
      </c>
      <c r="C58" s="437"/>
      <c r="D58" s="438"/>
      <c r="G58" s="435" t="s">
        <v>1088</v>
      </c>
      <c r="H58" s="436">
        <f>SUM(H47:H57)</f>
        <v>2330000</v>
      </c>
      <c r="I58" s="437"/>
      <c r="J58" s="438"/>
    </row>
    <row r="59" spans="1:10" ht="12.75" customHeight="1"/>
    <row r="60" spans="1:10" ht="12.75" customHeight="1">
      <c r="A60" s="445" t="s">
        <v>1286</v>
      </c>
    </row>
    <row r="61" spans="1:10" ht="12.75" customHeight="1">
      <c r="A61" s="128" t="s">
        <v>1288</v>
      </c>
    </row>
    <row r="62" spans="1:10" ht="12.75" customHeight="1">
      <c r="A62" s="63" t="s">
        <v>1090</v>
      </c>
    </row>
    <row r="63" spans="1:10" ht="12.75" customHeight="1">
      <c r="A63" s="429"/>
      <c r="B63" s="439" t="s">
        <v>208</v>
      </c>
      <c r="C63" s="439" t="s">
        <v>209</v>
      </c>
      <c r="D63" s="439" t="s">
        <v>210</v>
      </c>
      <c r="E63" s="439" t="s">
        <v>211</v>
      </c>
      <c r="F63" s="439" t="s">
        <v>212</v>
      </c>
    </row>
    <row r="64" spans="1:10" ht="12.75" customHeight="1">
      <c r="A64" s="429"/>
      <c r="B64" s="440" t="s">
        <v>213</v>
      </c>
      <c r="C64" s="440" t="s">
        <v>214</v>
      </c>
      <c r="D64" s="440" t="s">
        <v>215</v>
      </c>
      <c r="E64" s="440" t="s">
        <v>216</v>
      </c>
      <c r="F64" s="440" t="s">
        <v>217</v>
      </c>
    </row>
    <row r="65" spans="1:7" ht="12.75" customHeight="1">
      <c r="A65" s="241"/>
      <c r="B65" s="242" t="s">
        <v>997</v>
      </c>
      <c r="C65" s="242" t="s">
        <v>997</v>
      </c>
      <c r="D65" s="242" t="s">
        <v>997</v>
      </c>
      <c r="E65" s="243" t="s">
        <v>997</v>
      </c>
      <c r="F65" s="243" t="s">
        <v>997</v>
      </c>
      <c r="G65" s="643"/>
    </row>
    <row r="66" spans="1:7" ht="15" customHeight="1">
      <c r="A66" s="431" t="s">
        <v>543</v>
      </c>
      <c r="B66" s="441"/>
      <c r="C66" s="441"/>
      <c r="D66" s="441"/>
      <c r="E66" s="442" t="str">
        <f>IF(SUM(E65:E65)=0,"",SUM(E65:E65))</f>
        <v/>
      </c>
      <c r="F66" s="442" t="str">
        <f>IF(SUM(F65:F65)=0,"",SUM(F65:F65))</f>
        <v/>
      </c>
    </row>
    <row r="67" spans="1:7" ht="12.75" customHeight="1"/>
    <row r="68" spans="1:7" ht="12.75" customHeight="1">
      <c r="A68" s="445" t="s">
        <v>1287</v>
      </c>
    </row>
    <row r="69" spans="1:7" ht="12.75" customHeight="1">
      <c r="A69" s="128" t="s">
        <v>1289</v>
      </c>
    </row>
    <row r="70" spans="1:7" ht="12.75" customHeight="1">
      <c r="A70" s="63" t="s">
        <v>1091</v>
      </c>
    </row>
    <row r="71" spans="1:7" ht="12.75" customHeight="1">
      <c r="A71" s="429"/>
      <c r="B71" s="439" t="s">
        <v>208</v>
      </c>
      <c r="C71" s="439" t="s">
        <v>209</v>
      </c>
      <c r="D71" s="439" t="s">
        <v>210</v>
      </c>
      <c r="E71" s="439" t="s">
        <v>211</v>
      </c>
      <c r="F71" s="439" t="s">
        <v>212</v>
      </c>
    </row>
    <row r="72" spans="1:7" ht="12.75" customHeight="1">
      <c r="A72" s="429"/>
      <c r="B72" s="440" t="s">
        <v>213</v>
      </c>
      <c r="C72" s="440" t="s">
        <v>214</v>
      </c>
      <c r="D72" s="440" t="s">
        <v>215</v>
      </c>
      <c r="E72" s="440" t="s">
        <v>216</v>
      </c>
      <c r="F72" s="440" t="s">
        <v>217</v>
      </c>
    </row>
    <row r="73" spans="1:7" ht="12.75" customHeight="1">
      <c r="A73" s="241"/>
      <c r="B73" s="244" t="s">
        <v>997</v>
      </c>
      <c r="C73" s="244" t="s">
        <v>997</v>
      </c>
      <c r="D73" s="244" t="s">
        <v>997</v>
      </c>
      <c r="E73" s="245" t="s">
        <v>997</v>
      </c>
      <c r="F73" s="245" t="s">
        <v>997</v>
      </c>
      <c r="G73" s="87"/>
    </row>
    <row r="74" spans="1:7" ht="15" customHeight="1">
      <c r="A74" s="431" t="s">
        <v>543</v>
      </c>
      <c r="B74" s="443"/>
      <c r="C74" s="443"/>
      <c r="D74" s="443"/>
      <c r="E74" s="442" t="str">
        <f>IF(SUM(E73)=0,"",SUM(E73))</f>
        <v/>
      </c>
      <c r="F74" s="442" t="str">
        <f>IF(SUM(F73)=0,"",SUM(F73))</f>
        <v/>
      </c>
    </row>
    <row r="75" spans="1:7" ht="12.75" customHeight="1">
      <c r="A75" s="27" t="s">
        <v>553</v>
      </c>
    </row>
    <row r="76" spans="1:7" ht="12.75" customHeight="1">
      <c r="A76" s="74" t="s">
        <v>306</v>
      </c>
    </row>
    <row r="77" spans="1:7" ht="12.75" customHeight="1"/>
    <row r="78" spans="1:7" ht="12.75" customHeight="1"/>
    <row r="79" spans="1:7" ht="12.75" customHeight="1"/>
    <row r="80" spans="1:7" ht="12.75" customHeight="1"/>
    <row r="81" spans="11:11" ht="12.75" customHeight="1"/>
    <row r="82" spans="11:11" ht="12.75" customHeight="1"/>
    <row r="83" spans="11:11" ht="12.75" customHeight="1"/>
    <row r="84" spans="11:11" ht="12.75" customHeight="1"/>
    <row r="85" spans="11:11" ht="12.75" customHeight="1"/>
    <row r="91" spans="11:11">
      <c r="K91" s="53" t="s">
        <v>143</v>
      </c>
    </row>
  </sheetData>
  <hyperlinks>
    <hyperlink ref="A76" location="'2 Sadržaj'!A1" display="Sadržaj / Contents"/>
  </hyperlinks>
  <pageMargins left="0.7" right="0.7" top="0.75" bottom="0.75" header="0.3" footer="0.3"/>
  <pageSetup paperSize="9" scale="49" orientation="portrait" r:id="rId1"/>
  <rowBreaks count="1" manualBreakCount="1">
    <brk id="91"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87"/>
  <sheetViews>
    <sheetView showGridLines="0" zoomScaleNormal="100" workbookViewId="0"/>
  </sheetViews>
  <sheetFormatPr defaultRowHeight="15"/>
  <cols>
    <col min="1" max="1" width="23.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 min="17" max="17" width="12.7109375" bestFit="1" customWidth="1"/>
    <col min="18" max="18" width="10.140625" bestFit="1" customWidth="1"/>
  </cols>
  <sheetData>
    <row r="1" spans="1:20" ht="15" customHeight="1">
      <c r="A1" s="498" t="s">
        <v>424</v>
      </c>
      <c r="B1" s="499"/>
      <c r="C1" s="499"/>
      <c r="D1" s="499"/>
      <c r="E1" s="500"/>
      <c r="F1" s="500"/>
      <c r="G1" s="500"/>
      <c r="H1" s="500"/>
      <c r="I1" s="500"/>
      <c r="J1" s="500"/>
      <c r="K1" s="500"/>
      <c r="L1" s="500"/>
    </row>
    <row r="2" spans="1:20" ht="15" customHeight="1">
      <c r="A2" s="559" t="s">
        <v>425</v>
      </c>
      <c r="B2" s="502"/>
      <c r="C2" s="502"/>
      <c r="D2" s="502"/>
      <c r="E2" s="502"/>
      <c r="F2" s="502"/>
      <c r="G2" s="502"/>
      <c r="H2" s="502"/>
      <c r="I2" s="500"/>
      <c r="J2" s="500"/>
      <c r="K2" s="500"/>
      <c r="L2" s="500"/>
    </row>
    <row r="3" spans="1:20" ht="12.75" customHeight="1">
      <c r="A3" s="444" t="s">
        <v>892</v>
      </c>
    </row>
    <row r="4" spans="1:20" ht="12.75" customHeight="1">
      <c r="A4" s="122" t="s">
        <v>1073</v>
      </c>
    </row>
    <row r="5" spans="1:20" ht="12.75" customHeight="1">
      <c r="G5" s="812" t="str">
        <f>Naslovnica!A20</f>
        <v>Kolovoz 2016.</v>
      </c>
      <c r="H5" s="812"/>
      <c r="I5" s="814" t="str">
        <f>'5 Tablica 3,4'!A8</f>
        <v>Srpanj 2016.</v>
      </c>
      <c r="J5" s="814"/>
    </row>
    <row r="6" spans="1:20" ht="12.75" customHeight="1">
      <c r="G6" s="813" t="str">
        <f>Naslovnica!A24</f>
        <v>August 2016</v>
      </c>
      <c r="H6" s="813"/>
      <c r="I6" s="815" t="str">
        <f>'5 Tablica 3,4'!B8</f>
        <v>July 2016</v>
      </c>
      <c r="J6" s="815"/>
    </row>
    <row r="7" spans="1:20" ht="12.75" customHeight="1">
      <c r="A7" s="446"/>
      <c r="B7" s="447"/>
      <c r="C7" s="447"/>
      <c r="D7" s="447"/>
      <c r="E7" s="447"/>
      <c r="F7" s="447"/>
      <c r="G7" s="810" t="s">
        <v>737</v>
      </c>
      <c r="H7" s="811"/>
      <c r="I7" s="810" t="s">
        <v>738</v>
      </c>
      <c r="J7" s="811"/>
      <c r="K7" s="811" t="s">
        <v>739</v>
      </c>
      <c r="L7" s="811"/>
    </row>
    <row r="8" spans="1:20" ht="22.5">
      <c r="A8" s="448" t="s">
        <v>218</v>
      </c>
      <c r="B8" s="430" t="s">
        <v>1216</v>
      </c>
      <c r="C8" s="430" t="s">
        <v>1217</v>
      </c>
      <c r="D8" s="671" t="s">
        <v>219</v>
      </c>
      <c r="E8" s="430" t="s">
        <v>673</v>
      </c>
      <c r="F8" s="430" t="s">
        <v>1007</v>
      </c>
      <c r="G8" s="430" t="s">
        <v>680</v>
      </c>
      <c r="H8" s="430" t="s">
        <v>679</v>
      </c>
      <c r="I8" s="430" t="s">
        <v>680</v>
      </c>
      <c r="J8" s="430" t="s">
        <v>679</v>
      </c>
      <c r="K8" s="430" t="s">
        <v>680</v>
      </c>
      <c r="L8" s="430" t="s">
        <v>681</v>
      </c>
    </row>
    <row r="9" spans="1:20" ht="21">
      <c r="A9" s="449" t="s">
        <v>704</v>
      </c>
      <c r="B9" s="450" t="s">
        <v>1219</v>
      </c>
      <c r="C9" s="450" t="s">
        <v>1218</v>
      </c>
      <c r="D9" s="672" t="s">
        <v>220</v>
      </c>
      <c r="E9" s="450" t="s">
        <v>674</v>
      </c>
      <c r="F9" s="450" t="s">
        <v>1008</v>
      </c>
      <c r="G9" s="541" t="s">
        <v>701</v>
      </c>
      <c r="H9" s="541" t="s">
        <v>702</v>
      </c>
      <c r="I9" s="541" t="s">
        <v>701</v>
      </c>
      <c r="J9" s="541" t="s">
        <v>702</v>
      </c>
      <c r="K9" s="541" t="s">
        <v>701</v>
      </c>
      <c r="L9" s="541" t="s">
        <v>702</v>
      </c>
    </row>
    <row r="10" spans="1:20" ht="12.75" customHeight="1">
      <c r="A10" s="247" t="s">
        <v>1431</v>
      </c>
      <c r="B10" s="683">
        <v>99792542550</v>
      </c>
      <c r="C10" s="668" t="s">
        <v>1117</v>
      </c>
      <c r="D10" s="668" t="s">
        <v>1434</v>
      </c>
      <c r="E10" s="248" t="s">
        <v>222</v>
      </c>
      <c r="F10" s="248"/>
      <c r="G10" s="250">
        <v>41308275.119999997</v>
      </c>
      <c r="H10" s="251">
        <v>97.447350280138608</v>
      </c>
      <c r="I10" s="252">
        <v>42449977.020000003</v>
      </c>
      <c r="J10" s="253">
        <v>97.419881331582644</v>
      </c>
      <c r="K10" s="249">
        <v>-2.6895230107241264E-2</v>
      </c>
      <c r="L10" s="249">
        <v>2.8196450437523168E-4</v>
      </c>
      <c r="M10" s="563"/>
      <c r="N10" s="631"/>
      <c r="O10" s="631"/>
      <c r="P10" s="329"/>
      <c r="Q10" s="329"/>
      <c r="R10" s="721"/>
      <c r="S10" s="142"/>
      <c r="T10" s="142"/>
    </row>
    <row r="11" spans="1:20" ht="12.75" customHeight="1">
      <c r="A11" s="247" t="s">
        <v>1432</v>
      </c>
      <c r="B11" s="683">
        <v>18293495623</v>
      </c>
      <c r="C11" s="668" t="s">
        <v>1118</v>
      </c>
      <c r="D11" s="668" t="s">
        <v>1435</v>
      </c>
      <c r="E11" s="248" t="s">
        <v>223</v>
      </c>
      <c r="F11" s="248"/>
      <c r="G11" s="250">
        <v>227802935.11000001</v>
      </c>
      <c r="H11" s="251">
        <v>152.32200080428856</v>
      </c>
      <c r="I11" s="252">
        <v>228830896.18000001</v>
      </c>
      <c r="J11" s="253">
        <v>152.29844350747072</v>
      </c>
      <c r="K11" s="249">
        <v>-4.4922302327190522E-3</v>
      </c>
      <c r="L11" s="249">
        <v>1.5467851328820892E-4</v>
      </c>
      <c r="M11" s="563"/>
      <c r="N11" s="631"/>
      <c r="O11" s="631"/>
      <c r="P11" s="329"/>
      <c r="Q11" s="329"/>
      <c r="R11" s="721"/>
      <c r="S11" s="142"/>
      <c r="T11" s="142"/>
    </row>
    <row r="12" spans="1:20" ht="12.75" customHeight="1">
      <c r="A12" s="247" t="s">
        <v>1433</v>
      </c>
      <c r="B12" s="683">
        <v>22443293291</v>
      </c>
      <c r="C12" s="668" t="s">
        <v>1119</v>
      </c>
      <c r="D12" s="668" t="s">
        <v>1435</v>
      </c>
      <c r="E12" s="248" t="s">
        <v>232</v>
      </c>
      <c r="F12" s="248"/>
      <c r="G12" s="250">
        <v>33111083.289999999</v>
      </c>
      <c r="H12" s="251">
        <v>107.409137010745</v>
      </c>
      <c r="I12" s="252">
        <v>31119230.760000002</v>
      </c>
      <c r="J12" s="253">
        <v>106.9477867527919</v>
      </c>
      <c r="K12" s="249">
        <v>6.4007126183860619E-2</v>
      </c>
      <c r="L12" s="249">
        <v>4.3137896721463509E-3</v>
      </c>
      <c r="M12" s="563"/>
      <c r="N12" s="631"/>
      <c r="O12" s="631"/>
      <c r="P12" s="329"/>
      <c r="Q12" s="329"/>
      <c r="R12" s="721"/>
      <c r="S12" s="142"/>
      <c r="T12" s="142"/>
    </row>
    <row r="13" spans="1:20" ht="12.75" customHeight="1">
      <c r="A13" s="331" t="s">
        <v>1443</v>
      </c>
      <c r="B13" s="683">
        <v>61691616181</v>
      </c>
      <c r="C13" s="668" t="s">
        <v>1120</v>
      </c>
      <c r="D13" s="668" t="s">
        <v>1435</v>
      </c>
      <c r="E13" s="248" t="s">
        <v>221</v>
      </c>
      <c r="F13" s="248"/>
      <c r="G13" s="250">
        <v>60830465.789999999</v>
      </c>
      <c r="H13" s="251">
        <v>84.171553367237507</v>
      </c>
      <c r="I13" s="252">
        <v>60885760.75</v>
      </c>
      <c r="J13" s="253">
        <v>84.290547859809934</v>
      </c>
      <c r="K13" s="249">
        <v>-9.0817556221467477E-4</v>
      </c>
      <c r="L13" s="249">
        <v>-1.4117181059296602E-3</v>
      </c>
      <c r="M13" s="563"/>
      <c r="N13" s="631"/>
      <c r="O13" s="631"/>
      <c r="P13" s="329"/>
      <c r="Q13" s="329"/>
      <c r="R13" s="721"/>
      <c r="S13" s="142"/>
      <c r="T13" s="142"/>
    </row>
    <row r="14" spans="1:20" ht="12.75" customHeight="1">
      <c r="A14" s="331" t="s">
        <v>224</v>
      </c>
      <c r="B14" s="683">
        <v>12916294683</v>
      </c>
      <c r="C14" s="668" t="s">
        <v>1092</v>
      </c>
      <c r="D14" s="668" t="s">
        <v>225</v>
      </c>
      <c r="E14" s="258" t="s">
        <v>223</v>
      </c>
      <c r="F14" s="258"/>
      <c r="G14" s="250">
        <v>177563689.62</v>
      </c>
      <c r="H14" s="251">
        <v>118.46612020329687</v>
      </c>
      <c r="I14" s="252">
        <v>176636081.94</v>
      </c>
      <c r="J14" s="253">
        <v>118.45432018349685</v>
      </c>
      <c r="K14" s="249">
        <v>5.2515186580910367E-3</v>
      </c>
      <c r="L14" s="249">
        <v>9.9616626744625236E-5</v>
      </c>
      <c r="M14" s="563"/>
      <c r="N14" s="631"/>
      <c r="O14" s="631"/>
      <c r="P14" s="329"/>
      <c r="Q14" s="329"/>
      <c r="R14" s="721"/>
      <c r="S14" s="142"/>
      <c r="T14" s="142"/>
    </row>
    <row r="15" spans="1:20" ht="12.75" customHeight="1">
      <c r="A15" s="331" t="s">
        <v>226</v>
      </c>
      <c r="B15" s="683">
        <v>28508707379</v>
      </c>
      <c r="C15" s="668" t="s">
        <v>1093</v>
      </c>
      <c r="D15" s="668" t="s">
        <v>225</v>
      </c>
      <c r="E15" s="258" t="s">
        <v>221</v>
      </c>
      <c r="F15" s="258"/>
      <c r="G15" s="250">
        <v>21805340.719999999</v>
      </c>
      <c r="H15" s="251">
        <v>1158.0818665525805</v>
      </c>
      <c r="I15" s="252">
        <v>20389480.52</v>
      </c>
      <c r="J15" s="253">
        <v>1123.3737026865667</v>
      </c>
      <c r="K15" s="249">
        <v>6.9440719620648794E-2</v>
      </c>
      <c r="L15" s="249">
        <v>3.0896364925588671E-2</v>
      </c>
      <c r="M15" s="563"/>
      <c r="N15" s="631"/>
      <c r="O15" s="631"/>
      <c r="P15" s="329"/>
      <c r="Q15" s="329"/>
      <c r="R15" s="721"/>
      <c r="S15" s="142"/>
      <c r="T15" s="142"/>
    </row>
    <row r="16" spans="1:20" ht="12.75" customHeight="1">
      <c r="A16" s="331" t="s">
        <v>227</v>
      </c>
      <c r="B16" s="683">
        <v>26655747081</v>
      </c>
      <c r="C16" s="668" t="s">
        <v>1094</v>
      </c>
      <c r="D16" s="668" t="s">
        <v>225</v>
      </c>
      <c r="E16" s="248" t="s">
        <v>222</v>
      </c>
      <c r="F16" s="248"/>
      <c r="G16" s="250">
        <v>46629583.189999998</v>
      </c>
      <c r="H16" s="251">
        <v>159.01815321459898</v>
      </c>
      <c r="I16" s="252">
        <v>44557122.490000002</v>
      </c>
      <c r="J16" s="253">
        <v>156.94275862686871</v>
      </c>
      <c r="K16" s="249">
        <v>4.6512444794098107E-2</v>
      </c>
      <c r="L16" s="249">
        <v>1.3223895169732103E-2</v>
      </c>
      <c r="M16" s="563"/>
      <c r="N16" s="631"/>
      <c r="O16" s="631"/>
      <c r="P16" s="329"/>
      <c r="Q16" s="329"/>
      <c r="R16" s="721"/>
      <c r="S16" s="142"/>
      <c r="T16" s="142"/>
    </row>
    <row r="17" spans="1:20" ht="12.75" customHeight="1">
      <c r="A17" s="256" t="s">
        <v>1235</v>
      </c>
      <c r="B17" s="683">
        <v>73876640124</v>
      </c>
      <c r="C17" s="668" t="s">
        <v>1101</v>
      </c>
      <c r="D17" s="668" t="s">
        <v>1096</v>
      </c>
      <c r="E17" s="258" t="s">
        <v>221</v>
      </c>
      <c r="F17" s="258"/>
      <c r="G17" s="250">
        <v>10557720.960000001</v>
      </c>
      <c r="H17" s="251">
        <v>146.48569212580315</v>
      </c>
      <c r="I17" s="252">
        <v>11292970.15</v>
      </c>
      <c r="J17" s="253">
        <v>154.08638682838412</v>
      </c>
      <c r="K17" s="249">
        <v>-6.510680363394028E-2</v>
      </c>
      <c r="L17" s="249">
        <v>-4.9327489981618844E-2</v>
      </c>
      <c r="M17" s="563"/>
      <c r="N17" s="631"/>
      <c r="O17" s="631"/>
      <c r="P17" s="329"/>
      <c r="Q17" s="329"/>
      <c r="R17" s="721"/>
      <c r="S17" s="142"/>
      <c r="T17" s="142"/>
    </row>
    <row r="18" spans="1:20" ht="12.75" customHeight="1">
      <c r="A18" s="247" t="s">
        <v>740</v>
      </c>
      <c r="B18" s="683">
        <v>74282954450</v>
      </c>
      <c r="C18" s="668" t="s">
        <v>1095</v>
      </c>
      <c r="D18" s="668" t="s">
        <v>1096</v>
      </c>
      <c r="E18" s="248" t="s">
        <v>232</v>
      </c>
      <c r="F18" s="248"/>
      <c r="G18" s="252">
        <v>7873405.5300000003</v>
      </c>
      <c r="H18" s="253">
        <v>82.856283674324771</v>
      </c>
      <c r="I18" s="252">
        <v>7814448.3399999999</v>
      </c>
      <c r="J18" s="253">
        <v>82.210793330889274</v>
      </c>
      <c r="K18" s="249">
        <v>7.5446387812450055E-3</v>
      </c>
      <c r="L18" s="249">
        <v>7.8516496105014433E-3</v>
      </c>
      <c r="M18" s="563"/>
      <c r="N18" s="631"/>
      <c r="O18" s="631"/>
      <c r="P18" s="329"/>
      <c r="Q18" s="329"/>
      <c r="R18" s="721"/>
      <c r="S18" s="142"/>
      <c r="T18" s="142"/>
    </row>
    <row r="19" spans="1:20" ht="12.75" customHeight="1">
      <c r="A19" s="247" t="s">
        <v>715</v>
      </c>
      <c r="B19" s="683">
        <v>11929912575</v>
      </c>
      <c r="C19" s="668" t="s">
        <v>1097</v>
      </c>
      <c r="D19" s="668" t="s">
        <v>1096</v>
      </c>
      <c r="E19" s="248" t="s">
        <v>221</v>
      </c>
      <c r="F19" s="248"/>
      <c r="G19" s="250">
        <v>5072270.79</v>
      </c>
      <c r="H19" s="251">
        <v>500.25303641179204</v>
      </c>
      <c r="I19" s="252">
        <v>5157991.25</v>
      </c>
      <c r="J19" s="253">
        <v>493.97291684980388</v>
      </c>
      <c r="K19" s="249">
        <v>-1.6618961887537087E-2</v>
      </c>
      <c r="L19" s="249">
        <v>1.2713489642383946E-2</v>
      </c>
      <c r="M19" s="563"/>
      <c r="N19" s="631"/>
      <c r="O19" s="631"/>
      <c r="P19" s="329"/>
      <c r="Q19" s="329"/>
      <c r="R19" s="721"/>
      <c r="S19" s="142"/>
      <c r="T19" s="142"/>
    </row>
    <row r="20" spans="1:20" ht="12.75" customHeight="1">
      <c r="A20" s="256" t="s">
        <v>637</v>
      </c>
      <c r="B20" s="683">
        <v>41758343044</v>
      </c>
      <c r="C20" s="668" t="s">
        <v>1098</v>
      </c>
      <c r="D20" s="668" t="s">
        <v>1096</v>
      </c>
      <c r="E20" s="248" t="s">
        <v>221</v>
      </c>
      <c r="F20" s="248"/>
      <c r="G20" s="250">
        <v>25601896.879999999</v>
      </c>
      <c r="H20" s="251">
        <v>85.257894627781781</v>
      </c>
      <c r="I20" s="252">
        <v>25992772.059999999</v>
      </c>
      <c r="J20" s="253">
        <v>86.528571016148135</v>
      </c>
      <c r="K20" s="249">
        <v>-1.5037841254396778E-2</v>
      </c>
      <c r="L20" s="249">
        <v>-1.4685049960309837E-2</v>
      </c>
      <c r="M20" s="563"/>
      <c r="N20" s="631"/>
      <c r="O20" s="631"/>
      <c r="P20" s="329"/>
      <c r="Q20" s="329"/>
      <c r="R20" s="721"/>
      <c r="S20" s="142"/>
      <c r="T20" s="142"/>
    </row>
    <row r="21" spans="1:20" ht="12.75" customHeight="1">
      <c r="A21" s="247" t="s">
        <v>638</v>
      </c>
      <c r="B21" s="684">
        <v>51485653636</v>
      </c>
      <c r="C21" s="669" t="s">
        <v>1099</v>
      </c>
      <c r="D21" s="669" t="s">
        <v>1096</v>
      </c>
      <c r="E21" s="248" t="s">
        <v>223</v>
      </c>
      <c r="F21" s="248"/>
      <c r="G21" s="250">
        <v>3701787.79</v>
      </c>
      <c r="H21" s="251">
        <v>107.68554264488387</v>
      </c>
      <c r="I21" s="252">
        <v>5089467.84</v>
      </c>
      <c r="J21" s="253">
        <v>107.8109404471416</v>
      </c>
      <c r="K21" s="249">
        <v>-0.27265719985372772</v>
      </c>
      <c r="L21" s="249">
        <v>-1.1631268750430523E-3</v>
      </c>
      <c r="M21" s="563"/>
      <c r="N21" s="631"/>
      <c r="O21" s="631"/>
      <c r="P21" s="329"/>
      <c r="Q21" s="329"/>
      <c r="R21" s="721"/>
      <c r="S21" s="142"/>
      <c r="T21" s="142"/>
    </row>
    <row r="22" spans="1:20" ht="12.75" customHeight="1">
      <c r="A22" s="247" t="s">
        <v>639</v>
      </c>
      <c r="B22" s="684">
        <v>12101402977</v>
      </c>
      <c r="C22" s="669" t="s">
        <v>1100</v>
      </c>
      <c r="D22" s="669" t="s">
        <v>1096</v>
      </c>
      <c r="E22" s="248" t="s">
        <v>221</v>
      </c>
      <c r="F22" s="248"/>
      <c r="G22" s="250">
        <v>8255762.1900000004</v>
      </c>
      <c r="H22" s="251">
        <v>63.409024786122806</v>
      </c>
      <c r="I22" s="252">
        <v>8242769.71</v>
      </c>
      <c r="J22" s="253">
        <v>63.309235031113744</v>
      </c>
      <c r="K22" s="249">
        <v>1.5762274644453012E-3</v>
      </c>
      <c r="L22" s="249">
        <v>1.5762274644453012E-3</v>
      </c>
      <c r="M22" s="563"/>
      <c r="N22" s="631"/>
      <c r="O22" s="631"/>
      <c r="P22" s="329"/>
      <c r="Q22" s="329"/>
      <c r="R22" s="721"/>
      <c r="S22" s="142"/>
      <c r="T22" s="142"/>
    </row>
    <row r="23" spans="1:20" ht="12.75" customHeight="1">
      <c r="A23" s="247" t="s">
        <v>228</v>
      </c>
      <c r="B23" s="684">
        <v>37695515978</v>
      </c>
      <c r="C23" s="669" t="s">
        <v>1102</v>
      </c>
      <c r="D23" s="669" t="s">
        <v>229</v>
      </c>
      <c r="E23" s="248" t="s">
        <v>221</v>
      </c>
      <c r="F23" s="248"/>
      <c r="G23" s="250">
        <v>5833156.8899999997</v>
      </c>
      <c r="H23" s="251">
        <v>89.958234531400535</v>
      </c>
      <c r="I23" s="252">
        <v>5702381.1799999997</v>
      </c>
      <c r="J23" s="253">
        <v>87.94142747254044</v>
      </c>
      <c r="K23" s="249">
        <v>2.2933526516724312E-2</v>
      </c>
      <c r="L23" s="249">
        <v>2.2933526516724312E-2</v>
      </c>
      <c r="M23" s="563"/>
      <c r="N23" s="631"/>
      <c r="O23" s="631"/>
      <c r="P23" s="329"/>
      <c r="Q23" s="329"/>
      <c r="R23" s="721"/>
      <c r="S23" s="142"/>
      <c r="T23" s="142"/>
    </row>
    <row r="24" spans="1:20" ht="12.75" customHeight="1">
      <c r="A24" s="247" t="s">
        <v>310</v>
      </c>
      <c r="B24" s="684" t="s">
        <v>1248</v>
      </c>
      <c r="C24" s="669" t="s">
        <v>1103</v>
      </c>
      <c r="D24" s="669" t="s">
        <v>308</v>
      </c>
      <c r="E24" s="248" t="s">
        <v>223</v>
      </c>
      <c r="F24" s="248"/>
      <c r="G24" s="250">
        <v>251194749.38</v>
      </c>
      <c r="H24" s="251">
        <v>111.00534027522355</v>
      </c>
      <c r="I24" s="252">
        <v>216170113.81</v>
      </c>
      <c r="J24" s="253">
        <v>110.92569632935097</v>
      </c>
      <c r="K24" s="249">
        <v>0.16202348674703693</v>
      </c>
      <c r="L24" s="249">
        <v>7.1799365258073955E-4</v>
      </c>
      <c r="M24" s="563"/>
      <c r="N24" s="631"/>
      <c r="O24" s="631"/>
      <c r="P24" s="329"/>
      <c r="Q24" s="329"/>
      <c r="R24" s="721"/>
      <c r="S24" s="142"/>
      <c r="T24" s="142"/>
    </row>
    <row r="25" spans="1:20" ht="12.75" customHeight="1">
      <c r="A25" s="247" t="s">
        <v>643</v>
      </c>
      <c r="B25" s="684">
        <v>56499633647</v>
      </c>
      <c r="C25" s="669" t="s">
        <v>1104</v>
      </c>
      <c r="D25" s="669" t="s">
        <v>669</v>
      </c>
      <c r="E25" s="248" t="s">
        <v>232</v>
      </c>
      <c r="F25" s="248"/>
      <c r="G25" s="250">
        <v>990020511.92999995</v>
      </c>
      <c r="H25" s="251">
        <v>885.44224320156206</v>
      </c>
      <c r="I25" s="252">
        <v>918432857.47000003</v>
      </c>
      <c r="J25" s="253">
        <v>879.84077824944973</v>
      </c>
      <c r="K25" s="249">
        <v>7.7945441387192727E-2</v>
      </c>
      <c r="L25" s="249">
        <v>6.3664529885250065E-3</v>
      </c>
      <c r="M25" s="563"/>
      <c r="N25" s="631"/>
      <c r="O25" s="631"/>
      <c r="P25" s="329"/>
      <c r="Q25" s="329"/>
      <c r="R25" s="721"/>
      <c r="S25" s="142"/>
      <c r="T25" s="142"/>
    </row>
    <row r="26" spans="1:20" ht="12.75" customHeight="1">
      <c r="A26" s="247" t="s">
        <v>231</v>
      </c>
      <c r="B26" s="684">
        <v>29300390100</v>
      </c>
      <c r="C26" s="669" t="s">
        <v>1105</v>
      </c>
      <c r="D26" s="669" t="s">
        <v>669</v>
      </c>
      <c r="E26" s="248" t="s">
        <v>221</v>
      </c>
      <c r="F26" s="248"/>
      <c r="G26" s="250">
        <v>193252544.03999999</v>
      </c>
      <c r="H26" s="251">
        <v>672.14187484509569</v>
      </c>
      <c r="I26" s="252">
        <v>191777721.50999999</v>
      </c>
      <c r="J26" s="253">
        <v>666.92985302522709</v>
      </c>
      <c r="K26" s="249">
        <v>7.6902703733661149E-3</v>
      </c>
      <c r="L26" s="249">
        <v>7.8149475484214914E-3</v>
      </c>
      <c r="M26" s="563"/>
      <c r="N26" s="631"/>
      <c r="O26" s="631"/>
      <c r="P26" s="329"/>
      <c r="Q26" s="329"/>
      <c r="R26" s="721"/>
      <c r="S26" s="142"/>
      <c r="T26" s="142"/>
    </row>
    <row r="27" spans="1:20" ht="12.75" customHeight="1">
      <c r="A27" s="247" t="s">
        <v>233</v>
      </c>
      <c r="B27" s="684">
        <v>15448763136</v>
      </c>
      <c r="C27" s="669" t="s">
        <v>1106</v>
      </c>
      <c r="D27" s="669" t="s">
        <v>669</v>
      </c>
      <c r="E27" s="248" t="s">
        <v>223</v>
      </c>
      <c r="F27" s="248"/>
      <c r="G27" s="250">
        <v>1167626792.4100001</v>
      </c>
      <c r="H27" s="251">
        <v>867.15504115762701</v>
      </c>
      <c r="I27" s="252">
        <v>950505546.97000003</v>
      </c>
      <c r="J27" s="253">
        <v>867.06913619426484</v>
      </c>
      <c r="K27" s="249">
        <v>0.22842712084335992</v>
      </c>
      <c r="L27" s="249">
        <v>9.9075102291346084E-5</v>
      </c>
      <c r="M27" s="563"/>
      <c r="N27" s="631"/>
      <c r="O27" s="631"/>
      <c r="P27" s="329"/>
      <c r="Q27" s="329"/>
      <c r="R27" s="721"/>
      <c r="S27" s="142"/>
      <c r="T27" s="142"/>
    </row>
    <row r="28" spans="1:20" ht="12.75" customHeight="1">
      <c r="A28" s="331" t="s">
        <v>234</v>
      </c>
      <c r="B28" s="683">
        <v>96069213114</v>
      </c>
      <c r="C28" s="668" t="s">
        <v>1107</v>
      </c>
      <c r="D28" s="668" t="s">
        <v>669</v>
      </c>
      <c r="E28" s="248" t="s">
        <v>223</v>
      </c>
      <c r="F28" s="248"/>
      <c r="G28" s="250">
        <v>1187899216.5699999</v>
      </c>
      <c r="H28" s="251">
        <v>151.54972999844659</v>
      </c>
      <c r="I28" s="252">
        <v>1251791722.5599999</v>
      </c>
      <c r="J28" s="253">
        <v>151.46378342859879</v>
      </c>
      <c r="K28" s="249">
        <v>-5.1040843966706717E-2</v>
      </c>
      <c r="L28" s="249">
        <v>5.6743973973372164E-4</v>
      </c>
      <c r="M28" s="563"/>
      <c r="N28" s="631"/>
      <c r="O28" s="631"/>
      <c r="P28" s="329"/>
      <c r="Q28" s="329"/>
      <c r="R28" s="721"/>
      <c r="S28" s="142"/>
      <c r="T28" s="142"/>
    </row>
    <row r="29" spans="1:20" ht="12.75" customHeight="1">
      <c r="A29" s="247" t="s">
        <v>1009</v>
      </c>
      <c r="B29" s="683">
        <v>87578146923</v>
      </c>
      <c r="C29" s="668" t="s">
        <v>1108</v>
      </c>
      <c r="D29" s="668" t="s">
        <v>669</v>
      </c>
      <c r="E29" s="248" t="s">
        <v>676</v>
      </c>
      <c r="F29" s="248"/>
      <c r="G29" s="254">
        <v>17944027.579999998</v>
      </c>
      <c r="H29" s="255">
        <v>744.27766826825484</v>
      </c>
      <c r="I29" s="259">
        <v>18001890.989999998</v>
      </c>
      <c r="J29" s="260">
        <v>741.35341371346396</v>
      </c>
      <c r="K29" s="249">
        <v>-3.2142962110004447E-3</v>
      </c>
      <c r="L29" s="249">
        <v>3.9444811350408671E-3</v>
      </c>
      <c r="M29" s="563"/>
      <c r="N29" s="631"/>
      <c r="O29" s="631"/>
      <c r="P29" s="329"/>
      <c r="Q29" s="329"/>
      <c r="R29" s="721"/>
      <c r="S29" s="142"/>
      <c r="T29" s="142"/>
    </row>
    <row r="30" spans="1:20" ht="12.75" customHeight="1">
      <c r="A30" s="246" t="s">
        <v>1048</v>
      </c>
      <c r="B30" s="685">
        <v>67470870226</v>
      </c>
      <c r="C30" s="670" t="s">
        <v>1109</v>
      </c>
      <c r="D30" s="670" t="s">
        <v>669</v>
      </c>
      <c r="E30" s="258" t="s">
        <v>676</v>
      </c>
      <c r="F30" s="258"/>
      <c r="G30" s="252">
        <v>13923180.779999999</v>
      </c>
      <c r="H30" s="253">
        <v>759.45161923177511</v>
      </c>
      <c r="I30" s="252">
        <v>13902138.48</v>
      </c>
      <c r="J30" s="253">
        <v>755.02859841921327</v>
      </c>
      <c r="K30" s="249">
        <v>1.5136016685686204E-3</v>
      </c>
      <c r="L30" s="249">
        <v>5.8580838153974302E-3</v>
      </c>
      <c r="M30" s="563"/>
      <c r="N30" s="631"/>
      <c r="O30" s="631"/>
      <c r="P30" s="329"/>
      <c r="Q30" s="329"/>
      <c r="R30" s="721"/>
      <c r="S30" s="142"/>
      <c r="T30" s="142"/>
    </row>
    <row r="31" spans="1:20" ht="12.75" customHeight="1">
      <c r="A31" s="247" t="s">
        <v>1010</v>
      </c>
      <c r="B31" s="683" t="s">
        <v>1238</v>
      </c>
      <c r="C31" s="668" t="s">
        <v>1110</v>
      </c>
      <c r="D31" s="668" t="s">
        <v>669</v>
      </c>
      <c r="E31" s="248" t="s">
        <v>676</v>
      </c>
      <c r="F31" s="248"/>
      <c r="G31" s="250">
        <v>26916424.100000001</v>
      </c>
      <c r="H31" s="251">
        <v>768.35093554601212</v>
      </c>
      <c r="I31" s="252">
        <v>26911578.879999999</v>
      </c>
      <c r="J31" s="253">
        <v>763.22618419534967</v>
      </c>
      <c r="K31" s="249">
        <v>1.8004220494116652E-4</v>
      </c>
      <c r="L31" s="249">
        <v>6.7145905850509724E-3</v>
      </c>
      <c r="M31" s="563"/>
      <c r="N31" s="631"/>
      <c r="O31" s="631"/>
      <c r="P31" s="329"/>
      <c r="Q31" s="329"/>
      <c r="R31" s="721"/>
      <c r="S31" s="142"/>
      <c r="T31" s="142"/>
    </row>
    <row r="32" spans="1:20" ht="12.75" customHeight="1">
      <c r="A32" s="247" t="s">
        <v>1236</v>
      </c>
      <c r="B32" s="683">
        <v>84300431782</v>
      </c>
      <c r="C32" s="668" t="s">
        <v>1111</v>
      </c>
      <c r="D32" s="668" t="s">
        <v>1001</v>
      </c>
      <c r="E32" s="248" t="s">
        <v>221</v>
      </c>
      <c r="F32" s="248"/>
      <c r="G32" s="250">
        <v>17070559.309099998</v>
      </c>
      <c r="H32" s="251">
        <v>88.000196253597224</v>
      </c>
      <c r="I32" s="252">
        <v>16965172.123300001</v>
      </c>
      <c r="J32" s="253">
        <v>86.909934645964938</v>
      </c>
      <c r="K32" s="249">
        <v>6.2119726834517497E-3</v>
      </c>
      <c r="L32" s="249">
        <v>1.2544729346231298E-2</v>
      </c>
      <c r="M32" s="563"/>
      <c r="N32" s="631"/>
      <c r="O32" s="631"/>
      <c r="P32" s="329"/>
      <c r="Q32" s="329"/>
      <c r="R32" s="721"/>
      <c r="S32" s="142"/>
      <c r="T32" s="142"/>
    </row>
    <row r="33" spans="1:20" ht="12.75" customHeight="1">
      <c r="A33" s="247" t="s">
        <v>235</v>
      </c>
      <c r="B33" s="683">
        <v>80921653541</v>
      </c>
      <c r="C33" s="668" t="s">
        <v>1112</v>
      </c>
      <c r="D33" s="668" t="s">
        <v>236</v>
      </c>
      <c r="E33" s="248" t="s">
        <v>221</v>
      </c>
      <c r="F33" s="248"/>
      <c r="G33" s="250">
        <v>25713091.350000001</v>
      </c>
      <c r="H33" s="251">
        <v>106.17404139235938</v>
      </c>
      <c r="I33" s="252">
        <v>25083611.350000001</v>
      </c>
      <c r="J33" s="253">
        <v>103.43272608232306</v>
      </c>
      <c r="K33" s="249">
        <v>2.5095270023787863E-2</v>
      </c>
      <c r="L33" s="249">
        <v>2.6503365171430371E-2</v>
      </c>
      <c r="M33" s="563"/>
      <c r="N33" s="631"/>
      <c r="O33" s="631"/>
      <c r="P33" s="329"/>
      <c r="Q33" s="329"/>
      <c r="R33" s="721"/>
      <c r="S33" s="142"/>
      <c r="T33" s="142"/>
    </row>
    <row r="34" spans="1:20" ht="12.75" customHeight="1">
      <c r="A34" s="247" t="s">
        <v>237</v>
      </c>
      <c r="B34" s="683">
        <v>70498146370</v>
      </c>
      <c r="C34" s="668" t="s">
        <v>1113</v>
      </c>
      <c r="D34" s="668" t="s">
        <v>236</v>
      </c>
      <c r="E34" s="248" t="s">
        <v>223</v>
      </c>
      <c r="F34" s="248"/>
      <c r="G34" s="250">
        <v>13202968.32</v>
      </c>
      <c r="H34" s="251">
        <v>795.40162176171032</v>
      </c>
      <c r="I34" s="252">
        <v>13225756.609999999</v>
      </c>
      <c r="J34" s="253">
        <v>795.42140434552005</v>
      </c>
      <c r="K34" s="249">
        <v>-1.7230235420157003E-3</v>
      </c>
      <c r="L34" s="249">
        <v>-2.4870570117463409E-5</v>
      </c>
      <c r="M34" s="563"/>
      <c r="N34" s="631"/>
      <c r="O34" s="631"/>
      <c r="P34" s="329"/>
      <c r="Q34" s="329"/>
      <c r="R34" s="721"/>
      <c r="S34" s="142"/>
      <c r="T34" s="142"/>
    </row>
    <row r="35" spans="1:20" ht="12.75" customHeight="1">
      <c r="A35" s="247" t="s">
        <v>238</v>
      </c>
      <c r="B35" s="683">
        <v>43449016606</v>
      </c>
      <c r="C35" s="668" t="s">
        <v>1114</v>
      </c>
      <c r="D35" s="668" t="s">
        <v>236</v>
      </c>
      <c r="E35" s="248" t="s">
        <v>222</v>
      </c>
      <c r="F35" s="248"/>
      <c r="G35" s="250">
        <v>64075853.020000003</v>
      </c>
      <c r="H35" s="251">
        <v>96.913701852493645</v>
      </c>
      <c r="I35" s="252">
        <v>62725465.020000003</v>
      </c>
      <c r="J35" s="253">
        <v>94.926387378172123</v>
      </c>
      <c r="K35" s="249">
        <v>2.1528545058524973E-2</v>
      </c>
      <c r="L35" s="249">
        <v>2.0935321876354163E-2</v>
      </c>
      <c r="M35" s="563"/>
      <c r="N35" s="631"/>
      <c r="O35" s="631"/>
      <c r="P35" s="329"/>
      <c r="Q35" s="329"/>
      <c r="R35" s="721"/>
      <c r="S35" s="142"/>
      <c r="T35" s="142"/>
    </row>
    <row r="36" spans="1:20" ht="12.75" customHeight="1">
      <c r="A36" s="247" t="s">
        <v>239</v>
      </c>
      <c r="B36" s="683" t="s">
        <v>1239</v>
      </c>
      <c r="C36" s="668" t="s">
        <v>1115</v>
      </c>
      <c r="D36" s="668" t="s">
        <v>236</v>
      </c>
      <c r="E36" s="248" t="s">
        <v>223</v>
      </c>
      <c r="F36" s="248"/>
      <c r="G36" s="250">
        <v>434515170.38999999</v>
      </c>
      <c r="H36" s="251">
        <v>143.75359522116216</v>
      </c>
      <c r="I36" s="252">
        <v>428966044.11000001</v>
      </c>
      <c r="J36" s="253">
        <v>143.71424504053797</v>
      </c>
      <c r="K36" s="249">
        <v>1.2936050198362636E-2</v>
      </c>
      <c r="L36" s="249">
        <v>2.73808491378702E-4</v>
      </c>
      <c r="M36" s="563"/>
      <c r="N36" s="631"/>
      <c r="O36" s="631"/>
      <c r="P36" s="329"/>
      <c r="Q36" s="329"/>
      <c r="R36" s="721"/>
      <c r="S36" s="142"/>
      <c r="T36" s="142"/>
    </row>
    <row r="37" spans="1:20" ht="12.75" customHeight="1">
      <c r="A37" s="247" t="s">
        <v>240</v>
      </c>
      <c r="B37" s="683" t="s">
        <v>1240</v>
      </c>
      <c r="C37" s="668" t="s">
        <v>1116</v>
      </c>
      <c r="D37" s="668" t="s">
        <v>236</v>
      </c>
      <c r="E37" s="248" t="s">
        <v>232</v>
      </c>
      <c r="F37" s="248"/>
      <c r="G37" s="250">
        <v>104580574.92</v>
      </c>
      <c r="H37" s="251">
        <v>1189.0628783078455</v>
      </c>
      <c r="I37" s="252">
        <v>94598161.400000006</v>
      </c>
      <c r="J37" s="253">
        <v>1177.3717540253535</v>
      </c>
      <c r="K37" s="249">
        <v>0.10552439257027668</v>
      </c>
      <c r="L37" s="249">
        <v>9.9298494655750691E-3</v>
      </c>
      <c r="M37" s="563"/>
      <c r="N37" s="631"/>
      <c r="O37" s="631"/>
      <c r="P37" s="329"/>
      <c r="Q37" s="329"/>
      <c r="R37" s="721"/>
      <c r="S37" s="142"/>
      <c r="T37" s="142"/>
    </row>
    <row r="38" spans="1:20" ht="12.75" customHeight="1">
      <c r="A38" s="247" t="s">
        <v>1049</v>
      </c>
      <c r="B38" s="683" t="s">
        <v>1250</v>
      </c>
      <c r="C38" s="668" t="s">
        <v>1125</v>
      </c>
      <c r="D38" s="668" t="s">
        <v>750</v>
      </c>
      <c r="E38" s="248" t="s">
        <v>221</v>
      </c>
      <c r="F38" s="248"/>
      <c r="G38" s="250">
        <v>711939.61</v>
      </c>
      <c r="H38" s="251">
        <v>100.48595147929137</v>
      </c>
      <c r="I38" s="252">
        <v>776741.52</v>
      </c>
      <c r="J38" s="253">
        <v>98.497678117765474</v>
      </c>
      <c r="K38" s="249">
        <v>-8.342789503514636E-2</v>
      </c>
      <c r="L38" s="249">
        <v>2.0185992193122448E-2</v>
      </c>
      <c r="M38" s="563"/>
      <c r="N38" s="631"/>
      <c r="O38" s="631"/>
      <c r="P38" s="329"/>
      <c r="Q38" s="329"/>
      <c r="R38" s="721"/>
      <c r="S38" s="142"/>
      <c r="T38" s="142"/>
    </row>
    <row r="39" spans="1:20" ht="12.75" customHeight="1">
      <c r="A39" s="247" t="s">
        <v>1436</v>
      </c>
      <c r="B39" s="683">
        <v>48827873221</v>
      </c>
      <c r="C39" s="668" t="s">
        <v>1123</v>
      </c>
      <c r="D39" s="668" t="s">
        <v>750</v>
      </c>
      <c r="E39" s="248" t="s">
        <v>232</v>
      </c>
      <c r="F39" s="248" t="s">
        <v>791</v>
      </c>
      <c r="G39" s="252">
        <v>185186113.889</v>
      </c>
      <c r="H39" s="253">
        <v>1593.2683999999999</v>
      </c>
      <c r="I39" s="252">
        <v>164692638.1692</v>
      </c>
      <c r="J39" s="253">
        <v>1576.0719999999999</v>
      </c>
      <c r="K39" s="249">
        <v>0.12443467994450153</v>
      </c>
      <c r="L39" s="249">
        <v>1.091092285124029E-2</v>
      </c>
      <c r="M39" s="563"/>
      <c r="N39" s="631"/>
      <c r="O39" s="631"/>
      <c r="P39" s="329"/>
      <c r="Q39" s="329"/>
      <c r="R39" s="721"/>
      <c r="S39" s="142"/>
      <c r="T39" s="142"/>
    </row>
    <row r="40" spans="1:20" ht="12.75" customHeight="1">
      <c r="A40" s="247"/>
      <c r="B40" s="683"/>
      <c r="C40" s="668"/>
      <c r="D40" s="668"/>
      <c r="E40" s="248"/>
      <c r="F40" s="248" t="s">
        <v>792</v>
      </c>
      <c r="G40" s="252">
        <v>52799111.520999998</v>
      </c>
      <c r="H40" s="253">
        <v>1576.7467999999999</v>
      </c>
      <c r="I40" s="252">
        <v>49570943.6008</v>
      </c>
      <c r="J40" s="253">
        <v>1568.69</v>
      </c>
      <c r="K40" s="249">
        <v>6.5122180166606647E-2</v>
      </c>
      <c r="L40" s="249">
        <v>5.1360052017925817E-3</v>
      </c>
      <c r="M40" s="563"/>
      <c r="N40" s="631"/>
      <c r="O40" s="631"/>
      <c r="P40" s="329"/>
      <c r="Q40" s="329"/>
      <c r="R40" s="721"/>
      <c r="S40" s="142"/>
      <c r="T40" s="142"/>
    </row>
    <row r="41" spans="1:20" ht="12.75" customHeight="1">
      <c r="A41" s="247" t="s">
        <v>1437</v>
      </c>
      <c r="B41" s="684">
        <v>74643964821</v>
      </c>
      <c r="C41" s="669" t="s">
        <v>1126</v>
      </c>
      <c r="D41" s="669" t="s">
        <v>750</v>
      </c>
      <c r="E41" s="248" t="s">
        <v>223</v>
      </c>
      <c r="F41" s="248"/>
      <c r="G41" s="250">
        <v>216649908.58000001</v>
      </c>
      <c r="H41" s="677">
        <v>129.84586746450296</v>
      </c>
      <c r="I41" s="252">
        <v>214983847.61000001</v>
      </c>
      <c r="J41" s="262">
        <v>129.73214311171822</v>
      </c>
      <c r="K41" s="249">
        <v>7.7497030056992156E-3</v>
      </c>
      <c r="L41" s="678">
        <v>8.766089116929443E-4</v>
      </c>
      <c r="M41" s="563"/>
      <c r="N41" s="631"/>
      <c r="O41" s="631"/>
      <c r="P41" s="329"/>
      <c r="Q41" s="329"/>
      <c r="R41" s="721"/>
      <c r="S41" s="142"/>
      <c r="T41" s="142"/>
    </row>
    <row r="42" spans="1:20" ht="12.75" customHeight="1">
      <c r="A42" s="247" t="s">
        <v>1445</v>
      </c>
      <c r="B42" s="684" t="s">
        <v>1446</v>
      </c>
      <c r="C42" s="669" t="s">
        <v>1447</v>
      </c>
      <c r="D42" s="669" t="s">
        <v>750</v>
      </c>
      <c r="E42" s="248" t="s">
        <v>232</v>
      </c>
      <c r="F42" s="248"/>
      <c r="G42" s="250">
        <v>0</v>
      </c>
      <c r="H42" s="677">
        <v>0</v>
      </c>
      <c r="I42" s="252"/>
      <c r="J42" s="262"/>
      <c r="K42" s="249"/>
      <c r="L42" s="678"/>
      <c r="M42" s="563"/>
      <c r="N42" s="631"/>
      <c r="O42" s="631"/>
      <c r="P42" s="329"/>
      <c r="Q42" s="329"/>
      <c r="R42" s="721"/>
      <c r="S42" s="142"/>
      <c r="T42" s="142"/>
    </row>
    <row r="43" spans="1:20" ht="12.75" customHeight="1">
      <c r="A43" s="247" t="s">
        <v>1438</v>
      </c>
      <c r="B43" s="684" t="s">
        <v>1249</v>
      </c>
      <c r="C43" s="669" t="s">
        <v>1124</v>
      </c>
      <c r="D43" s="669" t="s">
        <v>750</v>
      </c>
      <c r="E43" s="248" t="s">
        <v>221</v>
      </c>
      <c r="F43" s="248" t="s">
        <v>791</v>
      </c>
      <c r="G43" s="250">
        <v>45366973.883599997</v>
      </c>
      <c r="H43" s="677">
        <v>746.48850000000004</v>
      </c>
      <c r="I43" s="252">
        <v>45346150.160700001</v>
      </c>
      <c r="J43" s="262">
        <v>727.94569999999999</v>
      </c>
      <c r="K43" s="249">
        <v>4.5921699694906337E-4</v>
      </c>
      <c r="L43" s="678">
        <v>2.5472779082285957E-2</v>
      </c>
      <c r="M43" s="563"/>
      <c r="N43" s="631"/>
      <c r="O43" s="631"/>
      <c r="P43" s="329"/>
      <c r="Q43" s="329"/>
      <c r="R43" s="721"/>
      <c r="S43" s="142"/>
      <c r="T43" s="142"/>
    </row>
    <row r="44" spans="1:20" ht="12.75" customHeight="1">
      <c r="A44" s="247"/>
      <c r="B44" s="684"/>
      <c r="C44" s="669"/>
      <c r="D44" s="669"/>
      <c r="E44" s="248"/>
      <c r="F44" s="248" t="s">
        <v>792</v>
      </c>
      <c r="G44" s="250">
        <v>3661560.2264</v>
      </c>
      <c r="H44" s="677">
        <v>731.85799999999995</v>
      </c>
      <c r="I44" s="252">
        <v>3503908.2393</v>
      </c>
      <c r="J44" s="262">
        <v>713.68010000000004</v>
      </c>
      <c r="K44" s="249">
        <v>4.4993183706059314E-2</v>
      </c>
      <c r="L44" s="678">
        <v>2.5470655550014598E-2</v>
      </c>
      <c r="M44" s="563"/>
      <c r="N44" s="631"/>
      <c r="O44" s="631"/>
      <c r="P44" s="329"/>
      <c r="Q44" s="329"/>
      <c r="R44" s="721"/>
      <c r="S44" s="142"/>
      <c r="T44" s="142"/>
    </row>
    <row r="45" spans="1:20" ht="12.75" customHeight="1">
      <c r="A45" s="247" t="s">
        <v>1439</v>
      </c>
      <c r="B45" s="684">
        <v>42208006476</v>
      </c>
      <c r="C45" s="669" t="s">
        <v>1128</v>
      </c>
      <c r="D45" s="669" t="s">
        <v>750</v>
      </c>
      <c r="E45" s="248" t="s">
        <v>676</v>
      </c>
      <c r="F45" s="248"/>
      <c r="G45" s="250">
        <v>20791751.699999999</v>
      </c>
      <c r="H45" s="677">
        <v>7.5601259780579868</v>
      </c>
      <c r="I45" s="252">
        <v>21055312.32</v>
      </c>
      <c r="J45" s="262">
        <v>7.4922190753900066</v>
      </c>
      <c r="K45" s="249">
        <v>-1.2517535527110213E-2</v>
      </c>
      <c r="L45" s="678">
        <v>9.0636568398054784E-3</v>
      </c>
      <c r="M45" s="563"/>
      <c r="N45" s="631"/>
      <c r="O45" s="631"/>
      <c r="P45" s="329"/>
      <c r="Q45" s="329"/>
      <c r="R45" s="721"/>
      <c r="S45" s="142"/>
      <c r="T45" s="142"/>
    </row>
    <row r="46" spans="1:20" ht="12.75" customHeight="1">
      <c r="A46" s="331" t="s">
        <v>1266</v>
      </c>
      <c r="B46" s="684" t="s">
        <v>1241</v>
      </c>
      <c r="C46" s="669" t="s">
        <v>1127</v>
      </c>
      <c r="D46" s="669" t="s">
        <v>750</v>
      </c>
      <c r="E46" s="248" t="s">
        <v>676</v>
      </c>
      <c r="F46" s="248"/>
      <c r="G46" s="250">
        <v>50789213.340000004</v>
      </c>
      <c r="H46" s="251">
        <v>7.6079816450761326</v>
      </c>
      <c r="I46" s="252">
        <v>51560871.909999996</v>
      </c>
      <c r="J46" s="253">
        <v>7.6112190052433739</v>
      </c>
      <c r="K46" s="249">
        <v>-1.4965972091141699E-2</v>
      </c>
      <c r="L46" s="249">
        <v>-4.2534056174325929E-4</v>
      </c>
      <c r="M46" s="563"/>
      <c r="N46" s="631"/>
      <c r="O46" s="631"/>
      <c r="P46" s="329"/>
      <c r="Q46" s="329"/>
      <c r="R46" s="721"/>
      <c r="S46" s="142"/>
      <c r="T46" s="142"/>
    </row>
    <row r="47" spans="1:20" ht="12.75" customHeight="1">
      <c r="A47" s="331" t="s">
        <v>1334</v>
      </c>
      <c r="B47" s="684">
        <v>16642777540</v>
      </c>
      <c r="C47" s="669" t="s">
        <v>1121</v>
      </c>
      <c r="D47" s="669" t="s">
        <v>1058</v>
      </c>
      <c r="E47" s="248" t="s">
        <v>221</v>
      </c>
      <c r="F47" s="248"/>
      <c r="G47" s="250">
        <v>9794024.5099999998</v>
      </c>
      <c r="H47" s="251">
        <v>584.35650815199756</v>
      </c>
      <c r="I47" s="252">
        <v>9598655.8000000007</v>
      </c>
      <c r="J47" s="253">
        <v>556.28597439410601</v>
      </c>
      <c r="K47" s="249">
        <v>2.0353757241716952E-2</v>
      </c>
      <c r="L47" s="249">
        <v>5.0460617470115654E-2</v>
      </c>
      <c r="M47" s="563"/>
      <c r="N47" s="631"/>
      <c r="O47" s="631"/>
      <c r="P47" s="329"/>
      <c r="Q47" s="329"/>
      <c r="R47" s="721"/>
      <c r="S47" s="142"/>
      <c r="T47" s="142"/>
    </row>
    <row r="48" spans="1:20" ht="12.75" customHeight="1">
      <c r="A48" s="331" t="s">
        <v>1335</v>
      </c>
      <c r="B48" s="684">
        <v>44832307529</v>
      </c>
      <c r="C48" s="669" t="s">
        <v>1122</v>
      </c>
      <c r="D48" s="669" t="s">
        <v>1058</v>
      </c>
      <c r="E48" s="248" t="s">
        <v>221</v>
      </c>
      <c r="F48" s="248"/>
      <c r="G48" s="250">
        <v>25876745.239999998</v>
      </c>
      <c r="H48" s="251">
        <v>868.30956197997079</v>
      </c>
      <c r="I48" s="252">
        <v>25795752.050000001</v>
      </c>
      <c r="J48" s="262">
        <v>863.89318599541866</v>
      </c>
      <c r="K48" s="249">
        <v>3.1397878938752566E-3</v>
      </c>
      <c r="L48" s="249">
        <v>5.1121782833178919E-3</v>
      </c>
      <c r="M48" s="563"/>
      <c r="N48" s="631"/>
      <c r="O48" s="631"/>
      <c r="P48" s="329"/>
      <c r="Q48" s="329"/>
      <c r="R48" s="721"/>
      <c r="S48" s="142"/>
      <c r="T48" s="142"/>
    </row>
    <row r="49" spans="1:20" ht="12.75" customHeight="1">
      <c r="A49" s="331" t="s">
        <v>1336</v>
      </c>
      <c r="B49" s="684">
        <v>66973781540</v>
      </c>
      <c r="C49" s="669" t="s">
        <v>1129</v>
      </c>
      <c r="D49" s="669" t="s">
        <v>1058</v>
      </c>
      <c r="E49" s="248" t="s">
        <v>222</v>
      </c>
      <c r="F49" s="248"/>
      <c r="G49" s="250">
        <v>11877235.4396</v>
      </c>
      <c r="H49" s="251">
        <v>126.1842204228324</v>
      </c>
      <c r="I49" s="252">
        <v>11785425.700999999</v>
      </c>
      <c r="J49" s="262">
        <v>125.36777706159803</v>
      </c>
      <c r="K49" s="249">
        <v>7.7901079629403291E-3</v>
      </c>
      <c r="L49" s="249">
        <v>6.5123860402598321E-3</v>
      </c>
      <c r="M49" s="563"/>
      <c r="N49" s="631"/>
      <c r="O49" s="631"/>
      <c r="P49" s="329"/>
      <c r="Q49" s="329"/>
      <c r="R49" s="721"/>
      <c r="S49" s="142"/>
      <c r="T49" s="142"/>
    </row>
    <row r="50" spans="1:20" ht="12.75" customHeight="1">
      <c r="A50" s="331" t="s">
        <v>242</v>
      </c>
      <c r="B50" s="683">
        <v>30082084002</v>
      </c>
      <c r="C50" s="668" t="s">
        <v>1130</v>
      </c>
      <c r="D50" s="668" t="s">
        <v>1058</v>
      </c>
      <c r="E50" s="248" t="s">
        <v>676</v>
      </c>
      <c r="F50" s="248"/>
      <c r="G50" s="250">
        <v>6347871.46</v>
      </c>
      <c r="H50" s="251">
        <v>8.0484581501277095</v>
      </c>
      <c r="I50" s="252">
        <v>6053095.2699999996</v>
      </c>
      <c r="J50" s="253">
        <v>8.0289431121212509</v>
      </c>
      <c r="K50" s="249">
        <v>4.8698422352767778E-2</v>
      </c>
      <c r="L50" s="249">
        <v>2.4305861598392653E-3</v>
      </c>
      <c r="M50" s="563"/>
      <c r="N50" s="631"/>
      <c r="O50" s="631"/>
      <c r="P50" s="329"/>
      <c r="Q50" s="329"/>
      <c r="R50" s="721"/>
      <c r="S50" s="142"/>
      <c r="T50" s="142"/>
    </row>
    <row r="51" spans="1:20" ht="12.75" customHeight="1">
      <c r="A51" s="247" t="s">
        <v>243</v>
      </c>
      <c r="B51" s="683">
        <v>30290598804</v>
      </c>
      <c r="C51" s="668" t="s">
        <v>1131</v>
      </c>
      <c r="D51" s="668" t="s">
        <v>1058</v>
      </c>
      <c r="E51" s="248" t="s">
        <v>221</v>
      </c>
      <c r="F51" s="248"/>
      <c r="G51" s="252">
        <v>21342439.75</v>
      </c>
      <c r="H51" s="253">
        <v>5.3075679077399212</v>
      </c>
      <c r="I51" s="252">
        <v>20800426.18</v>
      </c>
      <c r="J51" s="253">
        <v>5.1875549364076656</v>
      </c>
      <c r="K51" s="249">
        <v>2.6057810802028403E-2</v>
      </c>
      <c r="L51" s="249">
        <v>2.3134785617396014E-2</v>
      </c>
      <c r="M51" s="563"/>
      <c r="N51" s="631"/>
      <c r="O51" s="631"/>
      <c r="P51" s="329"/>
      <c r="Q51" s="329"/>
      <c r="R51" s="721"/>
      <c r="S51" s="142"/>
      <c r="T51" s="142"/>
    </row>
    <row r="52" spans="1:20" ht="12.75" customHeight="1">
      <c r="A52" s="246" t="s">
        <v>244</v>
      </c>
      <c r="B52" s="683">
        <v>86292133603</v>
      </c>
      <c r="C52" s="668" t="s">
        <v>1132</v>
      </c>
      <c r="D52" s="668" t="s">
        <v>1058</v>
      </c>
      <c r="E52" s="258" t="s">
        <v>676</v>
      </c>
      <c r="F52" s="258"/>
      <c r="G52" s="252">
        <v>6086382.4400000004</v>
      </c>
      <c r="H52" s="253">
        <v>13.795024873343172</v>
      </c>
      <c r="I52" s="252">
        <v>6053422.6799999997</v>
      </c>
      <c r="J52" s="253">
        <v>13.756471215569247</v>
      </c>
      <c r="K52" s="249">
        <v>5.4448139081542113E-3</v>
      </c>
      <c r="L52" s="249">
        <v>2.8025833929190558E-3</v>
      </c>
      <c r="M52" s="563"/>
      <c r="N52" s="631"/>
      <c r="O52" s="631"/>
      <c r="P52" s="329"/>
      <c r="Q52" s="329"/>
      <c r="R52" s="721"/>
      <c r="S52" s="142"/>
      <c r="T52" s="142"/>
    </row>
    <row r="53" spans="1:20" ht="12.75" customHeight="1">
      <c r="A53" s="331" t="s">
        <v>245</v>
      </c>
      <c r="B53" s="683" t="s">
        <v>1242</v>
      </c>
      <c r="C53" s="668" t="s">
        <v>1133</v>
      </c>
      <c r="D53" s="668" t="s">
        <v>1058</v>
      </c>
      <c r="E53" s="258" t="s">
        <v>221</v>
      </c>
      <c r="F53" s="258"/>
      <c r="G53" s="252">
        <v>74989047.280000001</v>
      </c>
      <c r="H53" s="253">
        <v>20.553233822734871</v>
      </c>
      <c r="I53" s="252">
        <v>73520560.670000002</v>
      </c>
      <c r="J53" s="253">
        <v>20.052885609779544</v>
      </c>
      <c r="K53" s="249">
        <v>1.9973822242615347E-2</v>
      </c>
      <c r="L53" s="249">
        <v>2.4951432062790602E-2</v>
      </c>
      <c r="M53" s="563"/>
      <c r="N53" s="631"/>
      <c r="O53" s="631"/>
      <c r="P53" s="329"/>
      <c r="Q53" s="329"/>
      <c r="R53" s="721"/>
      <c r="S53" s="142"/>
      <c r="T53" s="142"/>
    </row>
    <row r="54" spans="1:20" ht="12.75" customHeight="1">
      <c r="A54" s="331" t="s">
        <v>246</v>
      </c>
      <c r="B54" s="683">
        <v>10423796399</v>
      </c>
      <c r="C54" s="668" t="s">
        <v>1134</v>
      </c>
      <c r="D54" s="668" t="s">
        <v>1058</v>
      </c>
      <c r="E54" s="258" t="s">
        <v>223</v>
      </c>
      <c r="F54" s="258"/>
      <c r="G54" s="252">
        <v>206998742.81</v>
      </c>
      <c r="H54" s="253">
        <v>1359.9710363172649</v>
      </c>
      <c r="I54" s="252">
        <v>201424338.58000001</v>
      </c>
      <c r="J54" s="253">
        <v>1358.8497038980372</v>
      </c>
      <c r="K54" s="249">
        <v>2.7674928806014076E-2</v>
      </c>
      <c r="L54" s="249">
        <v>8.2520709686351168E-4</v>
      </c>
      <c r="M54" s="563"/>
      <c r="N54" s="631"/>
      <c r="O54" s="631"/>
      <c r="P54" s="329"/>
      <c r="Q54" s="329"/>
      <c r="R54" s="721"/>
      <c r="S54" s="142"/>
      <c r="T54" s="142"/>
    </row>
    <row r="55" spans="1:20" ht="12.75" customHeight="1">
      <c r="A55" s="331" t="s">
        <v>613</v>
      </c>
      <c r="B55" s="683">
        <v>89809469629</v>
      </c>
      <c r="C55" s="668" t="s">
        <v>1135</v>
      </c>
      <c r="D55" s="668" t="s">
        <v>247</v>
      </c>
      <c r="E55" s="258" t="s">
        <v>223</v>
      </c>
      <c r="F55" s="258"/>
      <c r="G55" s="252">
        <v>113780012.73999999</v>
      </c>
      <c r="H55" s="253">
        <v>768.30991401450217</v>
      </c>
      <c r="I55" s="252">
        <v>111219122.16</v>
      </c>
      <c r="J55" s="253">
        <v>768.50649404963394</v>
      </c>
      <c r="K55" s="249">
        <v>2.3025632016011599E-2</v>
      </c>
      <c r="L55" s="249">
        <v>-2.5579489132998567E-4</v>
      </c>
      <c r="M55" s="563"/>
      <c r="N55" s="631"/>
      <c r="O55" s="631"/>
      <c r="P55" s="329"/>
      <c r="Q55" s="329"/>
      <c r="R55" s="721"/>
      <c r="S55" s="142"/>
      <c r="T55" s="142"/>
    </row>
    <row r="56" spans="1:20" ht="12.75" customHeight="1">
      <c r="A56" s="247" t="s">
        <v>1050</v>
      </c>
      <c r="B56" s="683">
        <v>85535430386</v>
      </c>
      <c r="C56" s="668" t="s">
        <v>1136</v>
      </c>
      <c r="D56" s="668" t="s">
        <v>247</v>
      </c>
      <c r="E56" s="248" t="s">
        <v>221</v>
      </c>
      <c r="F56" s="248"/>
      <c r="G56" s="250">
        <v>118256442.58</v>
      </c>
      <c r="H56" s="251">
        <v>43.50656346105945</v>
      </c>
      <c r="I56" s="252">
        <v>114897881.04000001</v>
      </c>
      <c r="J56" s="253">
        <v>42.323530829347455</v>
      </c>
      <c r="K56" s="249">
        <v>2.9230839677807152E-2</v>
      </c>
      <c r="L56" s="249">
        <v>2.7952125177884923E-2</v>
      </c>
      <c r="M56" s="563"/>
      <c r="N56" s="631"/>
      <c r="O56" s="631"/>
      <c r="P56" s="329"/>
      <c r="Q56" s="329"/>
      <c r="R56" s="721"/>
      <c r="S56" s="142"/>
      <c r="T56" s="142"/>
    </row>
    <row r="57" spans="1:20" ht="12.75" customHeight="1">
      <c r="A57" s="247" t="s">
        <v>248</v>
      </c>
      <c r="B57" s="683">
        <v>40425097619</v>
      </c>
      <c r="C57" s="668" t="s">
        <v>1137</v>
      </c>
      <c r="D57" s="668" t="s">
        <v>247</v>
      </c>
      <c r="E57" s="248" t="s">
        <v>221</v>
      </c>
      <c r="F57" s="248"/>
      <c r="G57" s="250">
        <v>11386768.74</v>
      </c>
      <c r="H57" s="251">
        <v>695.34203037609029</v>
      </c>
      <c r="I57" s="252">
        <v>11285488.449999999</v>
      </c>
      <c r="J57" s="253">
        <v>685.57497921099798</v>
      </c>
      <c r="K57" s="249">
        <v>8.9743824956021179E-3</v>
      </c>
      <c r="L57" s="249">
        <v>1.4246510536794821E-2</v>
      </c>
      <c r="M57" s="563"/>
      <c r="N57" s="631"/>
      <c r="O57" s="631"/>
      <c r="P57" s="329"/>
      <c r="Q57" s="329"/>
      <c r="R57" s="721"/>
      <c r="S57" s="142"/>
      <c r="T57" s="142"/>
    </row>
    <row r="58" spans="1:20" ht="12.75" customHeight="1">
      <c r="A58" s="247" t="s">
        <v>1062</v>
      </c>
      <c r="B58" s="683">
        <v>55749429688</v>
      </c>
      <c r="C58" s="668" t="s">
        <v>1138</v>
      </c>
      <c r="D58" s="668" t="s">
        <v>247</v>
      </c>
      <c r="E58" s="248" t="s">
        <v>676</v>
      </c>
      <c r="F58" s="248"/>
      <c r="G58" s="250">
        <v>31949203.77</v>
      </c>
      <c r="H58" s="251">
        <v>761.31129757742895</v>
      </c>
      <c r="I58" s="252">
        <v>31588640.969999999</v>
      </c>
      <c r="J58" s="253">
        <v>752.71951747854882</v>
      </c>
      <c r="K58" s="249">
        <v>1.1414318214652885E-2</v>
      </c>
      <c r="L58" s="249">
        <v>1.1414318214652885E-2</v>
      </c>
      <c r="M58" s="563"/>
      <c r="N58" s="631"/>
      <c r="O58" s="631"/>
      <c r="P58" s="329"/>
      <c r="Q58" s="329"/>
      <c r="R58" s="721"/>
      <c r="S58" s="142"/>
      <c r="T58" s="142"/>
    </row>
    <row r="59" spans="1:20" ht="12.75" customHeight="1">
      <c r="A59" s="247" t="s">
        <v>1428</v>
      </c>
      <c r="B59" s="683" t="s">
        <v>1429</v>
      </c>
      <c r="C59" s="668" t="s">
        <v>1430</v>
      </c>
      <c r="D59" s="668" t="s">
        <v>247</v>
      </c>
      <c r="E59" s="248" t="s">
        <v>676</v>
      </c>
      <c r="F59" s="248"/>
      <c r="G59" s="250">
        <v>0</v>
      </c>
      <c r="H59" s="251">
        <v>0</v>
      </c>
      <c r="I59" s="252"/>
      <c r="J59" s="253"/>
      <c r="K59" s="249" t="s">
        <v>1018</v>
      </c>
      <c r="L59" s="249" t="s">
        <v>1018</v>
      </c>
      <c r="M59" s="563"/>
      <c r="N59" s="631"/>
      <c r="O59" s="631"/>
      <c r="P59" s="329"/>
      <c r="Q59" s="329"/>
      <c r="R59" s="721"/>
      <c r="S59" s="142"/>
      <c r="T59" s="142"/>
    </row>
    <row r="60" spans="1:20" ht="12.75" customHeight="1">
      <c r="A60" s="247" t="s">
        <v>249</v>
      </c>
      <c r="B60" s="683">
        <v>61515780704</v>
      </c>
      <c r="C60" s="668" t="s">
        <v>1139</v>
      </c>
      <c r="D60" s="668" t="s">
        <v>247</v>
      </c>
      <c r="E60" s="248" t="s">
        <v>223</v>
      </c>
      <c r="F60" s="248"/>
      <c r="G60" s="250">
        <v>433409688.63999999</v>
      </c>
      <c r="H60" s="251">
        <v>133.25355846390866</v>
      </c>
      <c r="I60" s="252">
        <v>423179170.32999998</v>
      </c>
      <c r="J60" s="253">
        <v>133.23886063008513</v>
      </c>
      <c r="K60" s="249">
        <v>2.4175382502929166E-2</v>
      </c>
      <c r="L60" s="249">
        <v>1.1031191466237544E-4</v>
      </c>
      <c r="M60" s="563"/>
      <c r="N60" s="631"/>
      <c r="O60" s="631"/>
      <c r="P60" s="329"/>
      <c r="Q60" s="329"/>
      <c r="R60" s="721"/>
      <c r="S60" s="142"/>
      <c r="T60" s="142"/>
    </row>
    <row r="61" spans="1:20" ht="12.75" customHeight="1">
      <c r="A61" s="247" t="s">
        <v>250</v>
      </c>
      <c r="B61" s="683">
        <v>16128752508</v>
      </c>
      <c r="C61" s="668" t="s">
        <v>1140</v>
      </c>
      <c r="D61" s="668" t="s">
        <v>247</v>
      </c>
      <c r="E61" s="248" t="s">
        <v>222</v>
      </c>
      <c r="F61" s="248"/>
      <c r="G61" s="250">
        <v>42006419.310000002</v>
      </c>
      <c r="H61" s="251">
        <v>110.23190603363712</v>
      </c>
      <c r="I61" s="252">
        <v>41005793.18</v>
      </c>
      <c r="J61" s="253">
        <v>107.66164449035996</v>
      </c>
      <c r="K61" s="249">
        <v>2.4402067425147278E-2</v>
      </c>
      <c r="L61" s="249">
        <v>2.3873511829064498E-2</v>
      </c>
      <c r="M61" s="563"/>
      <c r="N61" s="631"/>
      <c r="O61" s="631"/>
      <c r="P61" s="329"/>
      <c r="Q61" s="329"/>
      <c r="R61" s="721"/>
      <c r="S61" s="142"/>
      <c r="T61" s="142"/>
    </row>
    <row r="62" spans="1:20" ht="12.75" customHeight="1">
      <c r="A62" s="247" t="s">
        <v>251</v>
      </c>
      <c r="B62" s="683" t="s">
        <v>1243</v>
      </c>
      <c r="C62" s="668" t="s">
        <v>1141</v>
      </c>
      <c r="D62" s="668" t="s">
        <v>252</v>
      </c>
      <c r="E62" s="248" t="s">
        <v>232</v>
      </c>
      <c r="F62" s="248"/>
      <c r="G62" s="250">
        <v>470710055.77999997</v>
      </c>
      <c r="H62" s="251">
        <v>967.42595316497022</v>
      </c>
      <c r="I62" s="252">
        <v>422050773.50999999</v>
      </c>
      <c r="J62" s="253">
        <v>958.01006435157558</v>
      </c>
      <c r="K62" s="249">
        <v>0.11529248451631391</v>
      </c>
      <c r="L62" s="249">
        <v>9.828590704595408E-3</v>
      </c>
      <c r="M62" s="563"/>
      <c r="N62" s="631"/>
      <c r="O62" s="631"/>
      <c r="P62" s="329"/>
      <c r="Q62" s="329"/>
      <c r="R62" s="721"/>
      <c r="S62" s="142"/>
      <c r="T62" s="142"/>
    </row>
    <row r="63" spans="1:20" ht="12.75" customHeight="1">
      <c r="A63" s="247" t="s">
        <v>1051</v>
      </c>
      <c r="B63" s="683">
        <v>97407922886</v>
      </c>
      <c r="C63" s="668" t="s">
        <v>1142</v>
      </c>
      <c r="D63" s="668" t="s">
        <v>252</v>
      </c>
      <c r="E63" s="248" t="s">
        <v>232</v>
      </c>
      <c r="F63" s="248"/>
      <c r="G63" s="250">
        <v>142853547.16999999</v>
      </c>
      <c r="H63" s="251">
        <v>824.8642054321582</v>
      </c>
      <c r="I63" s="252">
        <v>123927993.41</v>
      </c>
      <c r="J63" s="253">
        <v>815.32555952704695</v>
      </c>
      <c r="K63" s="249">
        <v>0.15271411437597648</v>
      </c>
      <c r="L63" s="249">
        <v>1.1699186654524185E-2</v>
      </c>
      <c r="M63" s="563"/>
      <c r="N63" s="631"/>
      <c r="O63" s="631"/>
      <c r="P63" s="329"/>
      <c r="Q63" s="329"/>
      <c r="R63" s="721"/>
      <c r="S63" s="142"/>
      <c r="T63" s="142"/>
    </row>
    <row r="64" spans="1:20" ht="12.75" customHeight="1">
      <c r="A64" s="247" t="s">
        <v>1267</v>
      </c>
      <c r="B64" s="683" t="s">
        <v>1244</v>
      </c>
      <c r="C64" s="668" t="s">
        <v>1247</v>
      </c>
      <c r="D64" s="668" t="s">
        <v>252</v>
      </c>
      <c r="E64" s="248" t="s">
        <v>232</v>
      </c>
      <c r="F64" s="248" t="s">
        <v>791</v>
      </c>
      <c r="G64" s="250">
        <v>25084252.536499999</v>
      </c>
      <c r="H64" s="251">
        <v>684.06790000000001</v>
      </c>
      <c r="I64" s="252">
        <v>24999171.5579</v>
      </c>
      <c r="J64" s="253">
        <v>681.74760000000003</v>
      </c>
      <c r="K64" s="249">
        <v>3.403351923200626E-3</v>
      </c>
      <c r="L64" s="249">
        <v>3.403458992741637E-3</v>
      </c>
      <c r="M64" s="563"/>
      <c r="N64" s="631"/>
      <c r="O64" s="631"/>
      <c r="P64" s="329"/>
      <c r="Q64" s="329"/>
      <c r="R64" s="721"/>
      <c r="S64" s="142"/>
      <c r="T64" s="142"/>
    </row>
    <row r="65" spans="1:20" ht="12.75" customHeight="1">
      <c r="A65" s="247"/>
      <c r="B65" s="683"/>
      <c r="C65" s="668"/>
      <c r="D65" s="668"/>
      <c r="E65" s="248"/>
      <c r="F65" s="248" t="s">
        <v>792</v>
      </c>
      <c r="G65" s="250">
        <v>11028370.561899999</v>
      </c>
      <c r="H65" s="251">
        <v>683.80330000000004</v>
      </c>
      <c r="I65" s="252">
        <v>11060120.7491</v>
      </c>
      <c r="J65" s="253">
        <v>681.58810000000005</v>
      </c>
      <c r="K65" s="249">
        <v>-2.8706908288125277E-3</v>
      </c>
      <c r="L65" s="249">
        <v>3.2500567424813553E-3</v>
      </c>
      <c r="M65" s="563"/>
      <c r="N65" s="631"/>
      <c r="O65" s="631"/>
      <c r="P65" s="329"/>
      <c r="Q65" s="329"/>
      <c r="R65" s="721"/>
      <c r="S65" s="142"/>
      <c r="T65" s="142"/>
    </row>
    <row r="66" spans="1:20" ht="12.75" customHeight="1">
      <c r="A66" s="247"/>
      <c r="B66" s="683"/>
      <c r="C66" s="668"/>
      <c r="D66" s="668"/>
      <c r="E66" s="248"/>
      <c r="F66" s="248" t="s">
        <v>793</v>
      </c>
      <c r="G66" s="250">
        <v>1787793.2716999999</v>
      </c>
      <c r="H66" s="251">
        <v>683.52409999999998</v>
      </c>
      <c r="I66" s="252">
        <v>1782998.9431</v>
      </c>
      <c r="J66" s="253">
        <v>681.43309999999997</v>
      </c>
      <c r="K66" s="249">
        <v>2.6889127548579417E-3</v>
      </c>
      <c r="L66" s="249">
        <v>3.0685330665622956E-3</v>
      </c>
      <c r="M66" s="563"/>
      <c r="N66" s="631"/>
      <c r="O66" s="631"/>
      <c r="P66" s="329"/>
      <c r="Q66" s="329"/>
      <c r="R66" s="721"/>
      <c r="S66" s="142"/>
      <c r="T66" s="142"/>
    </row>
    <row r="67" spans="1:20" ht="12.75" customHeight="1">
      <c r="A67" s="247" t="s">
        <v>253</v>
      </c>
      <c r="B67" s="683">
        <v>30096106301</v>
      </c>
      <c r="C67" s="668" t="s">
        <v>1143</v>
      </c>
      <c r="D67" s="668" t="s">
        <v>252</v>
      </c>
      <c r="E67" s="248" t="s">
        <v>223</v>
      </c>
      <c r="F67" s="248"/>
      <c r="G67" s="250">
        <v>174604634.44999999</v>
      </c>
      <c r="H67" s="251">
        <v>883.75588953192141</v>
      </c>
      <c r="I67" s="252">
        <v>168085188.59999999</v>
      </c>
      <c r="J67" s="253">
        <v>888.00064223160496</v>
      </c>
      <c r="K67" s="249">
        <v>3.8786557603921912E-2</v>
      </c>
      <c r="L67" s="249">
        <v>-4.7801234569112561E-3</v>
      </c>
      <c r="M67" s="563"/>
      <c r="N67" s="631"/>
      <c r="O67" s="631"/>
      <c r="P67" s="329"/>
      <c r="Q67" s="329"/>
      <c r="R67" s="721"/>
      <c r="S67" s="142"/>
      <c r="T67" s="142"/>
    </row>
    <row r="68" spans="1:20" ht="12.75" customHeight="1">
      <c r="A68" s="247" t="s">
        <v>254</v>
      </c>
      <c r="B68" s="683">
        <v>18911840764</v>
      </c>
      <c r="C68" s="668" t="s">
        <v>1144</v>
      </c>
      <c r="D68" s="668" t="s">
        <v>252</v>
      </c>
      <c r="E68" s="248" t="s">
        <v>221</v>
      </c>
      <c r="F68" s="248"/>
      <c r="G68" s="250">
        <v>203022528.69999999</v>
      </c>
      <c r="H68" s="251">
        <v>82.806966288865439</v>
      </c>
      <c r="I68" s="252">
        <v>197877236.81</v>
      </c>
      <c r="J68" s="253">
        <v>81.217937038287047</v>
      </c>
      <c r="K68" s="249">
        <v>2.6002444611354925E-2</v>
      </c>
      <c r="L68" s="249">
        <v>1.9565003846740314E-2</v>
      </c>
      <c r="M68" s="563"/>
      <c r="N68" s="631"/>
      <c r="O68" s="631"/>
      <c r="P68" s="329"/>
      <c r="Q68" s="329"/>
      <c r="R68" s="721"/>
      <c r="S68" s="142"/>
      <c r="T68" s="142"/>
    </row>
    <row r="69" spans="1:20" ht="12.75" customHeight="1">
      <c r="A69" s="247" t="s">
        <v>255</v>
      </c>
      <c r="B69" s="683">
        <v>28173216249</v>
      </c>
      <c r="C69" s="668" t="s">
        <v>1145</v>
      </c>
      <c r="D69" s="668" t="s">
        <v>252</v>
      </c>
      <c r="E69" s="248" t="s">
        <v>223</v>
      </c>
      <c r="F69" s="248"/>
      <c r="G69" s="250">
        <v>645530017.41999996</v>
      </c>
      <c r="H69" s="251">
        <v>1041.5225672094209</v>
      </c>
      <c r="I69" s="252">
        <v>646269303.71000004</v>
      </c>
      <c r="J69" s="253">
        <v>1041.6586777687403</v>
      </c>
      <c r="K69" s="249">
        <v>-1.1439291418547937E-3</v>
      </c>
      <c r="L69" s="249">
        <v>-1.3066713907761152E-4</v>
      </c>
      <c r="M69" s="563"/>
      <c r="N69" s="631"/>
      <c r="O69" s="631"/>
      <c r="P69" s="329"/>
      <c r="Q69" s="329"/>
      <c r="R69" s="721"/>
      <c r="S69" s="142"/>
      <c r="T69" s="142"/>
    </row>
    <row r="70" spans="1:20" ht="12.75" customHeight="1">
      <c r="A70" s="247" t="s">
        <v>1063</v>
      </c>
      <c r="B70" s="683">
        <v>62937824927</v>
      </c>
      <c r="C70" s="668" t="s">
        <v>1146</v>
      </c>
      <c r="D70" s="668" t="s">
        <v>252</v>
      </c>
      <c r="E70" s="248" t="s">
        <v>676</v>
      </c>
      <c r="F70" s="248"/>
      <c r="G70" s="250">
        <v>9670522.4800000004</v>
      </c>
      <c r="H70" s="251">
        <v>756.99386813300009</v>
      </c>
      <c r="I70" s="252">
        <v>9581574.5999999996</v>
      </c>
      <c r="J70" s="253">
        <v>753.43383159941754</v>
      </c>
      <c r="K70" s="249">
        <v>9.2832215698661624E-3</v>
      </c>
      <c r="L70" s="249">
        <v>4.7250818642230463E-3</v>
      </c>
      <c r="M70" s="563"/>
      <c r="N70" s="631"/>
      <c r="O70" s="631"/>
      <c r="P70" s="329"/>
      <c r="Q70" s="329"/>
      <c r="R70" s="721"/>
      <c r="S70" s="142"/>
      <c r="T70" s="142"/>
    </row>
    <row r="71" spans="1:20" ht="12.75" customHeight="1">
      <c r="A71" s="247" t="s">
        <v>256</v>
      </c>
      <c r="B71" s="683">
        <v>52772437018</v>
      </c>
      <c r="C71" s="668" t="s">
        <v>1147</v>
      </c>
      <c r="D71" s="668" t="s">
        <v>252</v>
      </c>
      <c r="E71" s="248" t="s">
        <v>222</v>
      </c>
      <c r="F71" s="248"/>
      <c r="G71" s="250">
        <v>199882415.68000001</v>
      </c>
      <c r="H71" s="251">
        <v>110.97821181871973</v>
      </c>
      <c r="I71" s="252">
        <v>197982431.24000001</v>
      </c>
      <c r="J71" s="253">
        <v>110.36994563900113</v>
      </c>
      <c r="K71" s="249">
        <v>9.5967325388421898E-3</v>
      </c>
      <c r="L71" s="249">
        <v>5.5111577358941677E-3</v>
      </c>
      <c r="M71" s="563"/>
      <c r="N71" s="631"/>
      <c r="O71" s="631"/>
      <c r="P71" s="329"/>
      <c r="Q71" s="329"/>
      <c r="R71" s="721"/>
      <c r="S71" s="142"/>
      <c r="T71" s="142"/>
    </row>
    <row r="72" spans="1:20" ht="12.75" customHeight="1">
      <c r="A72" s="247" t="s">
        <v>257</v>
      </c>
      <c r="B72" s="683">
        <v>66324185184</v>
      </c>
      <c r="C72" s="668" t="s">
        <v>1148</v>
      </c>
      <c r="D72" s="668" t="s">
        <v>252</v>
      </c>
      <c r="E72" s="248" t="s">
        <v>223</v>
      </c>
      <c r="F72" s="248"/>
      <c r="G72" s="250">
        <v>2079361418.8</v>
      </c>
      <c r="H72" s="251">
        <v>143.3830990883086</v>
      </c>
      <c r="I72" s="252">
        <v>2081779598.53</v>
      </c>
      <c r="J72" s="253">
        <v>143.35709370590945</v>
      </c>
      <c r="K72" s="249">
        <v>-1.1615925776713443E-3</v>
      </c>
      <c r="L72" s="249">
        <v>1.8140282930478868E-4</v>
      </c>
      <c r="M72" s="563"/>
      <c r="N72" s="631"/>
      <c r="O72" s="631"/>
      <c r="P72" s="329"/>
      <c r="Q72" s="329"/>
      <c r="R72" s="721"/>
      <c r="S72" s="142"/>
      <c r="T72" s="142"/>
    </row>
    <row r="73" spans="1:20" ht="12.75" customHeight="1">
      <c r="A73" s="331" t="s">
        <v>1149</v>
      </c>
      <c r="B73" s="683">
        <v>31076456551</v>
      </c>
      <c r="C73" s="668" t="s">
        <v>1150</v>
      </c>
      <c r="D73" s="668" t="s">
        <v>252</v>
      </c>
      <c r="E73" s="248" t="s">
        <v>232</v>
      </c>
      <c r="F73" s="248"/>
      <c r="G73" s="250">
        <v>21740804.170000002</v>
      </c>
      <c r="H73" s="251">
        <v>101.85209196528922</v>
      </c>
      <c r="I73" s="252">
        <v>18700752.359999999</v>
      </c>
      <c r="J73" s="253">
        <v>101.47355250435362</v>
      </c>
      <c r="K73" s="249">
        <v>0.16256307508261147</v>
      </c>
      <c r="L73" s="249">
        <v>3.7304248406928586E-3</v>
      </c>
      <c r="M73" s="563"/>
      <c r="N73" s="631"/>
      <c r="O73" s="631"/>
      <c r="P73" s="329"/>
      <c r="Q73" s="329"/>
      <c r="R73" s="721"/>
      <c r="S73" s="142"/>
      <c r="T73" s="142"/>
    </row>
    <row r="74" spans="1:20" ht="12.75" customHeight="1">
      <c r="A74" s="331" t="s">
        <v>258</v>
      </c>
      <c r="B74" s="683">
        <v>51707511570</v>
      </c>
      <c r="C74" s="668" t="s">
        <v>1151</v>
      </c>
      <c r="D74" s="668" t="s">
        <v>259</v>
      </c>
      <c r="E74" s="248" t="s">
        <v>221</v>
      </c>
      <c r="F74" s="248"/>
      <c r="G74" s="250">
        <v>14792399.418099999</v>
      </c>
      <c r="H74" s="251">
        <v>734.21015264512789</v>
      </c>
      <c r="I74" s="252">
        <v>14958335.9564</v>
      </c>
      <c r="J74" s="253">
        <v>743.42220100869758</v>
      </c>
      <c r="K74" s="249">
        <v>-1.1093248526016897E-2</v>
      </c>
      <c r="L74" s="249">
        <v>-1.2391408746026844E-2</v>
      </c>
      <c r="M74" s="563"/>
      <c r="N74" s="631"/>
      <c r="O74" s="631"/>
      <c r="P74" s="329"/>
      <c r="Q74" s="329"/>
      <c r="R74" s="721"/>
      <c r="S74" s="142"/>
      <c r="T74" s="142"/>
    </row>
    <row r="75" spans="1:20" ht="12.75" customHeight="1">
      <c r="A75" s="247" t="s">
        <v>260</v>
      </c>
      <c r="B75" s="683">
        <v>40759487854</v>
      </c>
      <c r="C75" s="668" t="s">
        <v>1152</v>
      </c>
      <c r="D75" s="668" t="s">
        <v>259</v>
      </c>
      <c r="E75" s="248" t="s">
        <v>221</v>
      </c>
      <c r="F75" s="248"/>
      <c r="G75" s="250">
        <v>17482513.217599999</v>
      </c>
      <c r="H75" s="251">
        <v>98.882869373055115</v>
      </c>
      <c r="I75" s="252">
        <v>17749295.723099999</v>
      </c>
      <c r="J75" s="253">
        <v>100.02448602521305</v>
      </c>
      <c r="K75" s="249">
        <v>-1.5030596687438891E-2</v>
      </c>
      <c r="L75" s="249">
        <v>-1.1413371840472863E-2</v>
      </c>
      <c r="M75" s="563"/>
      <c r="N75" s="631"/>
      <c r="O75" s="631"/>
      <c r="P75" s="329"/>
      <c r="Q75" s="329"/>
      <c r="R75" s="721"/>
      <c r="S75" s="142"/>
      <c r="T75" s="142"/>
    </row>
    <row r="76" spans="1:20" ht="12.75" customHeight="1">
      <c r="A76" s="247" t="s">
        <v>1021</v>
      </c>
      <c r="B76" s="683">
        <v>89187481269</v>
      </c>
      <c r="C76" s="668" t="s">
        <v>1153</v>
      </c>
      <c r="D76" s="668" t="s">
        <v>261</v>
      </c>
      <c r="E76" s="261" t="s">
        <v>676</v>
      </c>
      <c r="F76" s="261"/>
      <c r="G76" s="250">
        <v>26211267.6435</v>
      </c>
      <c r="H76" s="251">
        <v>762.90489210888325</v>
      </c>
      <c r="I76" s="252">
        <v>21677783.4826</v>
      </c>
      <c r="J76" s="253">
        <v>762.47838814355998</v>
      </c>
      <c r="K76" s="249">
        <v>0.20913042906526269</v>
      </c>
      <c r="L76" s="249">
        <v>5.5936531704414705E-4</v>
      </c>
      <c r="M76" s="563"/>
      <c r="N76" s="631"/>
      <c r="O76" s="631"/>
      <c r="P76" s="329"/>
      <c r="Q76" s="329"/>
      <c r="R76" s="721"/>
      <c r="S76" s="142"/>
      <c r="T76" s="142"/>
    </row>
    <row r="77" spans="1:20" ht="12.75" customHeight="1">
      <c r="A77" s="247" t="s">
        <v>1022</v>
      </c>
      <c r="B77" s="683">
        <v>45341487821</v>
      </c>
      <c r="C77" s="668" t="s">
        <v>1154</v>
      </c>
      <c r="D77" s="668" t="s">
        <v>261</v>
      </c>
      <c r="E77" s="261" t="s">
        <v>676</v>
      </c>
      <c r="F77" s="261"/>
      <c r="G77" s="250">
        <v>30141050.647</v>
      </c>
      <c r="H77" s="251">
        <v>709.21178481508241</v>
      </c>
      <c r="I77" s="252">
        <v>30101201.579700001</v>
      </c>
      <c r="J77" s="253">
        <v>708.27414569712209</v>
      </c>
      <c r="K77" s="249">
        <v>1.3238364320602436E-3</v>
      </c>
      <c r="L77" s="249">
        <v>1.3238364320604656E-3</v>
      </c>
      <c r="M77" s="563"/>
      <c r="N77" s="631"/>
      <c r="O77" s="631"/>
      <c r="P77" s="329"/>
      <c r="Q77" s="329"/>
      <c r="R77" s="721"/>
      <c r="S77" s="142"/>
      <c r="T77" s="142"/>
    </row>
    <row r="78" spans="1:20" ht="12.75" customHeight="1">
      <c r="A78" s="247" t="s">
        <v>262</v>
      </c>
      <c r="B78" s="683">
        <v>37297835240</v>
      </c>
      <c r="C78" s="668" t="s">
        <v>1155</v>
      </c>
      <c r="D78" s="668" t="s">
        <v>261</v>
      </c>
      <c r="E78" s="261" t="s">
        <v>232</v>
      </c>
      <c r="F78" s="261"/>
      <c r="G78" s="250">
        <v>126690896.9786</v>
      </c>
      <c r="H78" s="251">
        <v>1315.7300872624567</v>
      </c>
      <c r="I78" s="252">
        <v>123208547.1323</v>
      </c>
      <c r="J78" s="253">
        <v>1306.1795042341844</v>
      </c>
      <c r="K78" s="249">
        <v>2.8263865838468849E-2</v>
      </c>
      <c r="L78" s="249">
        <v>7.311845728180888E-3</v>
      </c>
      <c r="M78" s="563"/>
      <c r="N78" s="631"/>
      <c r="O78" s="631"/>
      <c r="P78" s="329"/>
      <c r="Q78" s="329"/>
      <c r="R78" s="721"/>
      <c r="S78" s="142"/>
      <c r="T78" s="142"/>
    </row>
    <row r="79" spans="1:20" ht="12.75" customHeight="1">
      <c r="A79" s="247" t="s">
        <v>263</v>
      </c>
      <c r="B79" s="683">
        <v>41253175713</v>
      </c>
      <c r="C79" s="668" t="s">
        <v>1156</v>
      </c>
      <c r="D79" s="668" t="s">
        <v>261</v>
      </c>
      <c r="E79" s="261" t="s">
        <v>223</v>
      </c>
      <c r="F79" s="261"/>
      <c r="G79" s="250">
        <v>648851819.7902</v>
      </c>
      <c r="H79" s="251">
        <v>157.80836247201526</v>
      </c>
      <c r="I79" s="252">
        <v>673850328.171</v>
      </c>
      <c r="J79" s="253">
        <v>157.72931047812804</v>
      </c>
      <c r="K79" s="249">
        <v>-3.7098013217048198E-2</v>
      </c>
      <c r="L79" s="249">
        <v>5.011877224820882E-4</v>
      </c>
      <c r="M79" s="563"/>
      <c r="N79" s="631"/>
      <c r="O79" s="631"/>
      <c r="P79" s="329"/>
      <c r="Q79" s="329"/>
      <c r="R79" s="721"/>
      <c r="S79" s="142"/>
      <c r="T79" s="142"/>
    </row>
    <row r="80" spans="1:20" ht="12.75" customHeight="1">
      <c r="A80" s="247" t="s">
        <v>996</v>
      </c>
      <c r="B80" s="683" t="s">
        <v>1245</v>
      </c>
      <c r="C80" s="668" t="s">
        <v>1157</v>
      </c>
      <c r="D80" s="668" t="s">
        <v>261</v>
      </c>
      <c r="E80" s="261" t="s">
        <v>232</v>
      </c>
      <c r="F80" s="261"/>
      <c r="G80" s="250">
        <v>64812938.769100003</v>
      </c>
      <c r="H80" s="251">
        <v>790.6119603777646</v>
      </c>
      <c r="I80" s="252">
        <v>56324864.106299996</v>
      </c>
      <c r="J80" s="253">
        <v>784.4594841450787</v>
      </c>
      <c r="K80" s="249">
        <v>0.15069853780349574</v>
      </c>
      <c r="L80" s="249">
        <v>7.8429496449916591E-3</v>
      </c>
      <c r="M80" s="563"/>
      <c r="N80" s="631"/>
      <c r="O80" s="631"/>
      <c r="P80" s="329"/>
      <c r="Q80" s="329"/>
      <c r="R80" s="721"/>
      <c r="S80" s="142"/>
      <c r="T80" s="142"/>
    </row>
    <row r="81" spans="1:20" ht="12.75" customHeight="1">
      <c r="A81" s="247" t="s">
        <v>1005</v>
      </c>
      <c r="B81" s="683">
        <v>79265733460</v>
      </c>
      <c r="C81" s="668" t="s">
        <v>1158</v>
      </c>
      <c r="D81" s="668" t="s">
        <v>261</v>
      </c>
      <c r="E81" s="261" t="s">
        <v>676</v>
      </c>
      <c r="F81" s="261"/>
      <c r="G81" s="250">
        <v>115187076.13959999</v>
      </c>
      <c r="H81" s="251">
        <v>893.04907245858908</v>
      </c>
      <c r="I81" s="252">
        <v>115122798.97840001</v>
      </c>
      <c r="J81" s="253">
        <v>894.32864371234928</v>
      </c>
      <c r="K81" s="249">
        <v>5.5833563612406323E-4</v>
      </c>
      <c r="L81" s="249">
        <v>-1.4307617929453231E-3</v>
      </c>
      <c r="M81" s="563"/>
      <c r="N81" s="631"/>
      <c r="O81" s="631"/>
      <c r="P81" s="329"/>
      <c r="Q81" s="329"/>
      <c r="R81" s="721"/>
      <c r="S81" s="142"/>
      <c r="T81" s="142"/>
    </row>
    <row r="82" spans="1:20" ht="12.75" customHeight="1">
      <c r="A82" s="331" t="s">
        <v>264</v>
      </c>
      <c r="B82" s="683">
        <v>20010251059</v>
      </c>
      <c r="C82" s="668" t="s">
        <v>1159</v>
      </c>
      <c r="D82" s="668" t="s">
        <v>261</v>
      </c>
      <c r="E82" s="261" t="s">
        <v>223</v>
      </c>
      <c r="F82" s="261"/>
      <c r="G82" s="250">
        <v>225951486.7771</v>
      </c>
      <c r="H82" s="251">
        <v>791.9666837118483</v>
      </c>
      <c r="I82" s="252">
        <v>212951973.40920001</v>
      </c>
      <c r="J82" s="253">
        <v>791.95564375308061</v>
      </c>
      <c r="K82" s="249">
        <v>6.1044343284486269E-2</v>
      </c>
      <c r="L82" s="249">
        <v>1.3940122600031302E-5</v>
      </c>
      <c r="M82" s="563"/>
      <c r="N82" s="631"/>
      <c r="O82" s="631"/>
      <c r="P82" s="329"/>
      <c r="Q82" s="329"/>
      <c r="R82" s="721"/>
      <c r="S82" s="142"/>
      <c r="T82" s="142"/>
    </row>
    <row r="83" spans="1:20" ht="12.75" customHeight="1">
      <c r="A83" s="247" t="s">
        <v>1006</v>
      </c>
      <c r="B83" s="683">
        <v>79301865686</v>
      </c>
      <c r="C83" s="668" t="s">
        <v>1160</v>
      </c>
      <c r="D83" s="668" t="s">
        <v>261</v>
      </c>
      <c r="E83" s="261" t="s">
        <v>676</v>
      </c>
      <c r="F83" s="261"/>
      <c r="G83" s="252">
        <v>128048024.65090001</v>
      </c>
      <c r="H83" s="253">
        <v>770.19555599258717</v>
      </c>
      <c r="I83" s="252">
        <v>127912133.0333</v>
      </c>
      <c r="J83" s="253">
        <v>770.15699696131185</v>
      </c>
      <c r="K83" s="249">
        <v>1.0623825463424996E-3</v>
      </c>
      <c r="L83" s="249">
        <v>5.0066455836272894E-5</v>
      </c>
      <c r="M83" s="563"/>
      <c r="N83" s="631"/>
      <c r="O83" s="631"/>
      <c r="P83" s="329"/>
      <c r="Q83" s="329"/>
      <c r="R83" s="721"/>
      <c r="S83" s="142"/>
      <c r="T83" s="142"/>
    </row>
    <row r="84" spans="1:20" ht="12.75" customHeight="1">
      <c r="A84" s="331" t="s">
        <v>748</v>
      </c>
      <c r="B84" s="683">
        <v>21622887756</v>
      </c>
      <c r="C84" s="668" t="s">
        <v>1161</v>
      </c>
      <c r="D84" s="668" t="s">
        <v>261</v>
      </c>
      <c r="E84" s="261" t="s">
        <v>676</v>
      </c>
      <c r="F84" s="261"/>
      <c r="G84" s="250">
        <v>43799205.749499999</v>
      </c>
      <c r="H84" s="251">
        <v>777.28026077558377</v>
      </c>
      <c r="I84" s="252">
        <v>43686475.100900002</v>
      </c>
      <c r="J84" s="253">
        <v>775.10406551180847</v>
      </c>
      <c r="K84" s="249">
        <v>2.5804473430193209E-3</v>
      </c>
      <c r="L84" s="249">
        <v>2.8076168873381047E-3</v>
      </c>
      <c r="M84" s="563"/>
      <c r="N84" s="631"/>
      <c r="O84" s="631"/>
      <c r="P84" s="329"/>
      <c r="Q84" s="329"/>
      <c r="R84" s="721"/>
      <c r="S84" s="142"/>
      <c r="T84" s="142"/>
    </row>
    <row r="85" spans="1:20" ht="12.75" customHeight="1">
      <c r="A85" s="247" t="s">
        <v>1440</v>
      </c>
      <c r="B85" s="683">
        <v>23186371200</v>
      </c>
      <c r="C85" s="668" t="s">
        <v>1162</v>
      </c>
      <c r="D85" s="668" t="s">
        <v>1215</v>
      </c>
      <c r="E85" s="261" t="s">
        <v>222</v>
      </c>
      <c r="F85" s="261"/>
      <c r="G85" s="254">
        <v>0</v>
      </c>
      <c r="H85" s="255">
        <v>0</v>
      </c>
      <c r="I85" s="252">
        <v>0</v>
      </c>
      <c r="J85" s="253">
        <v>0</v>
      </c>
      <c r="K85" s="249" t="s">
        <v>1018</v>
      </c>
      <c r="L85" s="249" t="s">
        <v>1018</v>
      </c>
      <c r="M85" s="563"/>
      <c r="N85" s="631"/>
      <c r="O85" s="631"/>
      <c r="P85" s="329"/>
      <c r="Q85" s="329"/>
      <c r="R85" s="721"/>
      <c r="S85" s="142"/>
      <c r="T85" s="142"/>
    </row>
    <row r="86" spans="1:20" ht="12.75" customHeight="1">
      <c r="A86" s="247" t="s">
        <v>1441</v>
      </c>
      <c r="B86" s="683">
        <v>43831181643</v>
      </c>
      <c r="C86" s="668" t="s">
        <v>1163</v>
      </c>
      <c r="D86" s="668" t="s">
        <v>1215</v>
      </c>
      <c r="E86" s="261" t="s">
        <v>223</v>
      </c>
      <c r="F86" s="261"/>
      <c r="G86" s="254">
        <v>0</v>
      </c>
      <c r="H86" s="255">
        <v>0</v>
      </c>
      <c r="I86" s="259">
        <v>0</v>
      </c>
      <c r="J86" s="260">
        <v>0</v>
      </c>
      <c r="K86" s="249" t="s">
        <v>1018</v>
      </c>
      <c r="L86" s="249" t="s">
        <v>1018</v>
      </c>
      <c r="M86" s="563"/>
      <c r="N86" s="631"/>
      <c r="O86" s="631"/>
      <c r="P86" s="329"/>
      <c r="Q86" s="329"/>
      <c r="R86" s="721"/>
      <c r="S86" s="142"/>
      <c r="T86" s="142"/>
    </row>
    <row r="87" spans="1:20" ht="12.75" customHeight="1">
      <c r="A87" s="247" t="s">
        <v>1442</v>
      </c>
      <c r="B87" s="683">
        <v>12203685741</v>
      </c>
      <c r="C87" s="668" t="s">
        <v>1164</v>
      </c>
      <c r="D87" s="668" t="s">
        <v>1215</v>
      </c>
      <c r="E87" s="261" t="s">
        <v>221</v>
      </c>
      <c r="F87" s="261"/>
      <c r="G87" s="254">
        <v>0</v>
      </c>
      <c r="H87" s="255">
        <v>0</v>
      </c>
      <c r="I87" s="252">
        <v>0</v>
      </c>
      <c r="J87" s="253">
        <v>0</v>
      </c>
      <c r="K87" s="249" t="s">
        <v>1018</v>
      </c>
      <c r="L87" s="249" t="s">
        <v>1018</v>
      </c>
      <c r="M87" s="563"/>
      <c r="N87" s="631"/>
      <c r="O87" s="631"/>
      <c r="P87" s="329"/>
      <c r="Q87" s="329"/>
      <c r="R87" s="721"/>
      <c r="S87" s="142"/>
      <c r="T87" s="142"/>
    </row>
    <row r="88" spans="1:20" ht="12.75" customHeight="1">
      <c r="A88" s="247" t="s">
        <v>265</v>
      </c>
      <c r="B88" s="683">
        <v>37884602446</v>
      </c>
      <c r="C88" s="668" t="s">
        <v>1165</v>
      </c>
      <c r="D88" s="668" t="s">
        <v>266</v>
      </c>
      <c r="E88" s="261" t="s">
        <v>221</v>
      </c>
      <c r="F88" s="261"/>
      <c r="G88" s="254">
        <v>303453767.08340001</v>
      </c>
      <c r="H88" s="255">
        <v>119.46256024617142</v>
      </c>
      <c r="I88" s="252">
        <v>293608945.90460002</v>
      </c>
      <c r="J88" s="253">
        <v>117.14970324694791</v>
      </c>
      <c r="K88" s="249">
        <v>3.3530385623872672E-2</v>
      </c>
      <c r="L88" s="249">
        <v>1.9742747400290694E-2</v>
      </c>
      <c r="M88" s="563"/>
      <c r="N88" s="631"/>
      <c r="O88" s="631"/>
      <c r="P88" s="329"/>
      <c r="Q88" s="329"/>
      <c r="R88" s="721"/>
      <c r="S88" s="142"/>
      <c r="T88" s="142"/>
    </row>
    <row r="89" spans="1:20" ht="12.75" customHeight="1">
      <c r="A89" s="247" t="s">
        <v>267</v>
      </c>
      <c r="B89" s="683">
        <v>94465089647</v>
      </c>
      <c r="C89" s="668" t="s">
        <v>1166</v>
      </c>
      <c r="D89" s="668" t="s">
        <v>266</v>
      </c>
      <c r="E89" s="261" t="s">
        <v>232</v>
      </c>
      <c r="F89" s="261"/>
      <c r="G89" s="250">
        <v>387046423.77340001</v>
      </c>
      <c r="H89" s="251">
        <v>1457.4043390825032</v>
      </c>
      <c r="I89" s="252">
        <v>332881753.79879999</v>
      </c>
      <c r="J89" s="253">
        <v>1449.7521984600169</v>
      </c>
      <c r="K89" s="249">
        <v>0.16271444546443403</v>
      </c>
      <c r="L89" s="249">
        <v>5.2782403990245808E-3</v>
      </c>
      <c r="M89" s="563"/>
      <c r="N89" s="631"/>
      <c r="O89" s="631"/>
      <c r="P89" s="329"/>
      <c r="Q89" s="329"/>
      <c r="R89" s="721"/>
      <c r="S89" s="142"/>
      <c r="T89" s="142"/>
    </row>
    <row r="90" spans="1:20" ht="12.75" customHeight="1">
      <c r="A90" s="247" t="s">
        <v>268</v>
      </c>
      <c r="B90" s="683">
        <v>78935969676</v>
      </c>
      <c r="C90" s="668" t="s">
        <v>1167</v>
      </c>
      <c r="D90" s="668" t="s">
        <v>266</v>
      </c>
      <c r="E90" s="261" t="s">
        <v>221</v>
      </c>
      <c r="F90" s="261"/>
      <c r="G90" s="250">
        <v>40238485.681599997</v>
      </c>
      <c r="H90" s="251">
        <v>690.14341909652501</v>
      </c>
      <c r="I90" s="252">
        <v>38843693.914899997</v>
      </c>
      <c r="J90" s="253">
        <v>659.67672801955962</v>
      </c>
      <c r="K90" s="249">
        <v>3.5907804488310324E-2</v>
      </c>
      <c r="L90" s="249">
        <v>4.6184274483095145E-2</v>
      </c>
      <c r="M90" s="563"/>
      <c r="N90" s="631"/>
      <c r="O90" s="631"/>
      <c r="P90" s="329"/>
      <c r="Q90" s="329"/>
      <c r="R90" s="721"/>
      <c r="S90" s="142"/>
      <c r="T90" s="142"/>
    </row>
    <row r="91" spans="1:20" ht="12.75" customHeight="1">
      <c r="A91" s="247" t="s">
        <v>269</v>
      </c>
      <c r="B91" s="683">
        <v>41002460007</v>
      </c>
      <c r="C91" s="668" t="s">
        <v>1168</v>
      </c>
      <c r="D91" s="668" t="s">
        <v>266</v>
      </c>
      <c r="E91" s="261" t="s">
        <v>221</v>
      </c>
      <c r="F91" s="261"/>
      <c r="G91" s="250">
        <v>251213033.13240001</v>
      </c>
      <c r="H91" s="251">
        <v>978.87768786827075</v>
      </c>
      <c r="I91" s="252">
        <v>250126128.64359999</v>
      </c>
      <c r="J91" s="253">
        <v>959.08564780010181</v>
      </c>
      <c r="K91" s="249">
        <v>4.3454256246404643E-3</v>
      </c>
      <c r="L91" s="249">
        <v>2.0636363513067746E-2</v>
      </c>
      <c r="M91" s="563"/>
      <c r="N91" s="631"/>
      <c r="O91" s="631"/>
      <c r="P91" s="329"/>
      <c r="Q91" s="329"/>
      <c r="R91" s="721"/>
      <c r="S91" s="142"/>
      <c r="T91" s="142"/>
    </row>
    <row r="92" spans="1:20" ht="12.75" customHeight="1">
      <c r="A92" s="247" t="s">
        <v>270</v>
      </c>
      <c r="B92" s="683">
        <v>35313366580</v>
      </c>
      <c r="C92" s="668" t="s">
        <v>1169</v>
      </c>
      <c r="D92" s="668" t="s">
        <v>266</v>
      </c>
      <c r="E92" s="261" t="s">
        <v>223</v>
      </c>
      <c r="F92" s="261"/>
      <c r="G92" s="250">
        <v>213216038.51809999</v>
      </c>
      <c r="H92" s="251">
        <v>1126.4978530214671</v>
      </c>
      <c r="I92" s="252">
        <v>199285601.8439</v>
      </c>
      <c r="J92" s="253">
        <v>1126.6556135098017</v>
      </c>
      <c r="K92" s="249">
        <v>6.9901872214088501E-2</v>
      </c>
      <c r="L92" s="249">
        <v>-1.4002547579128333E-4</v>
      </c>
      <c r="M92" s="563"/>
      <c r="N92" s="631"/>
      <c r="O92" s="631"/>
      <c r="P92" s="329"/>
      <c r="Q92" s="329"/>
      <c r="R92" s="721"/>
      <c r="S92" s="142"/>
      <c r="T92" s="142"/>
    </row>
    <row r="93" spans="1:20" ht="12.75" customHeight="1">
      <c r="A93" s="247" t="s">
        <v>1170</v>
      </c>
      <c r="B93" s="683">
        <v>58320210450</v>
      </c>
      <c r="C93" s="668" t="s">
        <v>1171</v>
      </c>
      <c r="D93" s="668" t="s">
        <v>266</v>
      </c>
      <c r="E93" s="261" t="s">
        <v>676</v>
      </c>
      <c r="F93" s="261"/>
      <c r="G93" s="250">
        <v>10304788.328400001</v>
      </c>
      <c r="H93" s="251">
        <v>746.21908285118786</v>
      </c>
      <c r="I93" s="252">
        <v>10240430.9746</v>
      </c>
      <c r="J93" s="253">
        <v>743.24869175227684</v>
      </c>
      <c r="K93" s="249">
        <v>6.2846333283852474E-3</v>
      </c>
      <c r="L93" s="249">
        <v>3.9964969086028201E-3</v>
      </c>
      <c r="M93" s="563"/>
      <c r="N93" s="631"/>
      <c r="O93" s="631"/>
      <c r="P93" s="329"/>
      <c r="Q93" s="329"/>
      <c r="R93" s="721"/>
      <c r="S93" s="142"/>
      <c r="T93" s="142"/>
    </row>
    <row r="94" spans="1:20" ht="12.75" customHeight="1">
      <c r="A94" s="247" t="s">
        <v>1172</v>
      </c>
      <c r="B94" s="683">
        <v>31982273976</v>
      </c>
      <c r="C94" s="668" t="s">
        <v>1173</v>
      </c>
      <c r="D94" s="668" t="s">
        <v>266</v>
      </c>
      <c r="E94" s="261" t="s">
        <v>676</v>
      </c>
      <c r="F94" s="261"/>
      <c r="G94" s="250">
        <v>6931519.6897999998</v>
      </c>
      <c r="H94" s="251">
        <v>728.33741795509559</v>
      </c>
      <c r="I94" s="252">
        <v>6996365.7034999998</v>
      </c>
      <c r="J94" s="253">
        <v>725.56035573497218</v>
      </c>
      <c r="K94" s="249">
        <v>-9.268528325722003E-3</v>
      </c>
      <c r="L94" s="249">
        <v>3.8274723779667674E-3</v>
      </c>
      <c r="M94" s="563"/>
      <c r="N94" s="631"/>
      <c r="O94" s="631"/>
      <c r="P94" s="329"/>
      <c r="Q94" s="329"/>
      <c r="R94" s="721"/>
      <c r="S94" s="142"/>
      <c r="T94" s="142"/>
    </row>
    <row r="95" spans="1:20" ht="12.75" customHeight="1">
      <c r="A95" s="247" t="s">
        <v>1174</v>
      </c>
      <c r="B95" s="683" t="s">
        <v>1246</v>
      </c>
      <c r="C95" s="668" t="s">
        <v>1175</v>
      </c>
      <c r="D95" s="668" t="s">
        <v>266</v>
      </c>
      <c r="E95" s="261" t="s">
        <v>676</v>
      </c>
      <c r="F95" s="261"/>
      <c r="G95" s="250">
        <v>5959278.0651000002</v>
      </c>
      <c r="H95" s="251">
        <v>726.65887573253428</v>
      </c>
      <c r="I95" s="252">
        <v>5937133.9403999997</v>
      </c>
      <c r="J95" s="253">
        <v>723.59125073234998</v>
      </c>
      <c r="K95" s="249">
        <v>3.7297667396920531E-3</v>
      </c>
      <c r="L95" s="249">
        <v>4.2394445718898499E-3</v>
      </c>
      <c r="M95" s="563"/>
      <c r="N95" s="631"/>
      <c r="O95" s="631"/>
      <c r="P95" s="329"/>
      <c r="Q95" s="329"/>
      <c r="R95" s="721"/>
      <c r="S95" s="142"/>
      <c r="T95" s="142"/>
    </row>
    <row r="96" spans="1:20" ht="12.75" customHeight="1">
      <c r="A96" s="247" t="s">
        <v>1176</v>
      </c>
      <c r="B96" s="683">
        <v>40820433166</v>
      </c>
      <c r="C96" s="668" t="s">
        <v>1177</v>
      </c>
      <c r="D96" s="668" t="s">
        <v>266</v>
      </c>
      <c r="E96" s="261" t="s">
        <v>676</v>
      </c>
      <c r="F96" s="261"/>
      <c r="G96" s="250">
        <v>6195526.9375999998</v>
      </c>
      <c r="H96" s="251">
        <v>727.34710592832687</v>
      </c>
      <c r="I96" s="252">
        <v>6164875.0976</v>
      </c>
      <c r="J96" s="253">
        <v>724.1594552725802</v>
      </c>
      <c r="K96" s="249">
        <v>4.972013141341991E-3</v>
      </c>
      <c r="L96" s="249">
        <v>4.4018629219537697E-3</v>
      </c>
      <c r="M96" s="563"/>
      <c r="N96" s="631"/>
      <c r="O96" s="631"/>
      <c r="P96" s="329"/>
      <c r="Q96" s="329"/>
      <c r="R96" s="721"/>
      <c r="S96" s="142"/>
      <c r="T96" s="142"/>
    </row>
    <row r="97" spans="1:20" ht="12.75" customHeight="1">
      <c r="A97" s="247" t="s">
        <v>271</v>
      </c>
      <c r="B97" s="683">
        <v>84643903663</v>
      </c>
      <c r="C97" s="668" t="s">
        <v>1178</v>
      </c>
      <c r="D97" s="668" t="s">
        <v>266</v>
      </c>
      <c r="E97" s="261" t="s">
        <v>222</v>
      </c>
      <c r="F97" s="261"/>
      <c r="G97" s="250">
        <v>384238681.09240001</v>
      </c>
      <c r="H97" s="251">
        <v>1287.6429079125255</v>
      </c>
      <c r="I97" s="252">
        <v>370015336.45300001</v>
      </c>
      <c r="J97" s="253">
        <v>1264.4011381976188</v>
      </c>
      <c r="K97" s="249">
        <v>3.8439878670290417E-2</v>
      </c>
      <c r="L97" s="249">
        <v>1.8381642512626417E-2</v>
      </c>
      <c r="M97" s="563"/>
      <c r="N97" s="631"/>
      <c r="O97" s="631"/>
      <c r="P97" s="329"/>
      <c r="Q97" s="329"/>
      <c r="R97" s="721"/>
      <c r="S97" s="142"/>
      <c r="T97" s="142"/>
    </row>
    <row r="98" spans="1:20" ht="12.75" customHeight="1">
      <c r="A98" s="247" t="s">
        <v>272</v>
      </c>
      <c r="B98" s="683">
        <v>56062339448</v>
      </c>
      <c r="C98" s="668" t="s">
        <v>1179</v>
      </c>
      <c r="D98" s="668" t="s">
        <v>266</v>
      </c>
      <c r="E98" s="261" t="s">
        <v>223</v>
      </c>
      <c r="F98" s="261"/>
      <c r="G98" s="250">
        <v>2165120368.9432001</v>
      </c>
      <c r="H98" s="251">
        <v>175.68694803788978</v>
      </c>
      <c r="I98" s="252">
        <v>2168898203.9587998</v>
      </c>
      <c r="J98" s="253">
        <v>175.63965964945922</v>
      </c>
      <c r="K98" s="249">
        <v>-1.7418221881987384E-3</v>
      </c>
      <c r="L98" s="249">
        <v>2.692352542981169E-4</v>
      </c>
      <c r="M98" s="563"/>
      <c r="N98" s="631"/>
      <c r="O98" s="631"/>
      <c r="P98" s="329"/>
      <c r="Q98" s="329"/>
      <c r="R98" s="721"/>
      <c r="S98" s="142"/>
      <c r="T98" s="142"/>
    </row>
    <row r="99" spans="1:20" ht="12.75" customHeight="1">
      <c r="A99" s="246" t="s">
        <v>1180</v>
      </c>
      <c r="B99" s="683">
        <v>53751385334</v>
      </c>
      <c r="C99" s="668" t="s">
        <v>1181</v>
      </c>
      <c r="D99" s="668" t="s">
        <v>266</v>
      </c>
      <c r="E99" s="261" t="s">
        <v>676</v>
      </c>
      <c r="F99" s="261"/>
      <c r="G99" s="250">
        <v>51528399.471699998</v>
      </c>
      <c r="H99" s="251">
        <v>765.59258132425123</v>
      </c>
      <c r="I99" s="252">
        <v>51050232.5233</v>
      </c>
      <c r="J99" s="253">
        <v>758.48812878773197</v>
      </c>
      <c r="K99" s="249">
        <v>9.3665968745932915E-3</v>
      </c>
      <c r="L99" s="249">
        <v>9.3665968745932915E-3</v>
      </c>
      <c r="M99" s="563"/>
      <c r="N99" s="631"/>
      <c r="O99" s="631"/>
      <c r="P99" s="329"/>
      <c r="Q99" s="329"/>
      <c r="R99" s="721"/>
      <c r="S99" s="142"/>
      <c r="T99" s="142"/>
    </row>
    <row r="100" spans="1:20" ht="12.75" customHeight="1">
      <c r="A100" s="246" t="s">
        <v>273</v>
      </c>
      <c r="B100" s="683">
        <v>88183360964</v>
      </c>
      <c r="C100" s="668" t="s">
        <v>1182</v>
      </c>
      <c r="D100" s="668" t="s">
        <v>266</v>
      </c>
      <c r="E100" s="261" t="s">
        <v>221</v>
      </c>
      <c r="F100" s="261"/>
      <c r="G100" s="250">
        <v>54154665.8235</v>
      </c>
      <c r="H100" s="251">
        <v>1020.8806187995729</v>
      </c>
      <c r="I100" s="252">
        <v>55116275.332099997</v>
      </c>
      <c r="J100" s="253">
        <v>1031.8374852041502</v>
      </c>
      <c r="K100" s="249">
        <v>-1.7446924756904791E-2</v>
      </c>
      <c r="L100" s="249">
        <v>-1.0618790809300283E-2</v>
      </c>
      <c r="M100" s="563"/>
      <c r="N100" s="631"/>
      <c r="O100" s="631"/>
      <c r="P100" s="329"/>
      <c r="Q100" s="329"/>
      <c r="R100" s="721"/>
      <c r="S100" s="142"/>
      <c r="T100" s="142"/>
    </row>
    <row r="101" spans="1:20" ht="18.75" customHeight="1">
      <c r="A101" s="451" t="s">
        <v>554</v>
      </c>
      <c r="B101" s="452"/>
      <c r="C101" s="452"/>
      <c r="D101" s="452"/>
      <c r="E101" s="453"/>
      <c r="F101" s="453"/>
      <c r="G101" s="454">
        <f>SUM(G10:G100)</f>
        <v>16180786652.770599</v>
      </c>
      <c r="H101" s="454"/>
      <c r="I101" s="454">
        <f>SUM(I10:I100)</f>
        <v>15673723176.846703</v>
      </c>
      <c r="J101" s="455"/>
      <c r="K101" s="456">
        <v>3.2351182307017723E-2</v>
      </c>
      <c r="L101" s="456"/>
      <c r="M101" s="563"/>
      <c r="N101" s="563"/>
      <c r="O101" s="142"/>
      <c r="P101" s="142"/>
    </row>
    <row r="102" spans="1:20" ht="12.75" customHeight="1">
      <c r="A102" s="36" t="s">
        <v>555</v>
      </c>
    </row>
    <row r="103" spans="1:20" ht="12.75" customHeight="1"/>
    <row r="104" spans="1:20" ht="12.75" customHeight="1">
      <c r="A104" s="79" t="s">
        <v>683</v>
      </c>
    </row>
    <row r="105" spans="1:20" ht="12.75" customHeight="1">
      <c r="A105" s="80" t="s">
        <v>675</v>
      </c>
    </row>
    <row r="106" spans="1:20" ht="12.75" customHeight="1">
      <c r="A106" s="51" t="s">
        <v>709</v>
      </c>
    </row>
    <row r="107" spans="1:20" ht="12.75" customHeight="1">
      <c r="A107" s="539" t="s">
        <v>712</v>
      </c>
    </row>
    <row r="108" spans="1:20" ht="12.75" customHeight="1">
      <c r="A108" s="539" t="s">
        <v>1271</v>
      </c>
    </row>
    <row r="109" spans="1:20" ht="12.75" customHeight="1">
      <c r="A109" s="51" t="s">
        <v>1337</v>
      </c>
    </row>
    <row r="110" spans="1:20" ht="12.75" customHeight="1">
      <c r="A110" s="51"/>
      <c r="B110" s="82"/>
      <c r="C110" s="82"/>
      <c r="D110" s="82"/>
      <c r="E110" s="82"/>
      <c r="F110" s="82"/>
      <c r="G110" s="82"/>
      <c r="H110" s="82"/>
      <c r="I110" s="82"/>
      <c r="J110" s="82"/>
      <c r="K110" s="82"/>
    </row>
    <row r="111" spans="1:20" ht="12.75" customHeight="1">
      <c r="A111" s="51"/>
      <c r="B111" s="83"/>
      <c r="C111" s="83"/>
      <c r="D111" s="83"/>
      <c r="E111" s="83"/>
      <c r="F111" s="83"/>
      <c r="G111" s="83"/>
      <c r="H111" s="83"/>
      <c r="I111" s="83"/>
      <c r="J111" s="83"/>
      <c r="K111" s="83"/>
    </row>
    <row r="112" spans="1:20" ht="12.75" customHeight="1">
      <c r="A112" s="51"/>
    </row>
    <row r="113" spans="1:12" ht="12.75" customHeight="1">
      <c r="A113" s="74" t="s">
        <v>306</v>
      </c>
    </row>
    <row r="114" spans="1:12" ht="12.75" customHeight="1">
      <c r="A114" s="89"/>
    </row>
    <row r="115" spans="1:12" ht="12.75" customHeight="1">
      <c r="L115" s="53" t="s">
        <v>415</v>
      </c>
    </row>
    <row r="116" spans="1:12" ht="12.75" customHeight="1"/>
    <row r="117" spans="1:12" ht="12.75" customHeight="1"/>
    <row r="118" spans="1:12" ht="12.75" customHeight="1"/>
    <row r="119" spans="1:12">
      <c r="A119" s="89"/>
      <c r="B119" s="89"/>
      <c r="C119" s="89"/>
      <c r="D119" s="89"/>
      <c r="E119" s="89"/>
      <c r="F119" s="89"/>
      <c r="G119" s="89"/>
      <c r="H119" s="89"/>
      <c r="I119" s="89"/>
      <c r="J119" s="89"/>
      <c r="K119" s="89"/>
      <c r="L119" s="89"/>
    </row>
    <row r="120" spans="1:12" ht="12.75" customHeight="1"/>
    <row r="121" spans="1:12" ht="12.75" customHeight="1">
      <c r="A121" s="51"/>
    </row>
    <row r="122" spans="1:12" ht="12.75" customHeight="1">
      <c r="A122" s="89"/>
    </row>
    <row r="123" spans="1:12" ht="12.75" customHeight="1">
      <c r="A123" s="51"/>
    </row>
    <row r="124" spans="1:12" ht="12.75" customHeight="1">
      <c r="A124" s="51"/>
    </row>
    <row r="125" spans="1:12" ht="12.75" customHeight="1">
      <c r="A125" s="89"/>
    </row>
    <row r="126" spans="1:12" ht="12.75" customHeight="1"/>
    <row r="127" spans="1:12" ht="12.75" customHeight="1">
      <c r="A127" s="51"/>
    </row>
    <row r="128" spans="1:12" ht="12.75" customHeight="1">
      <c r="A128" s="89"/>
    </row>
    <row r="129" spans="1:1" ht="12.75" customHeight="1">
      <c r="A129" s="95"/>
    </row>
    <row r="130" spans="1:1" ht="12.75" customHeight="1">
      <c r="A130" s="51"/>
    </row>
    <row r="131" spans="1:1" ht="12.75" customHeight="1">
      <c r="A131" s="89"/>
    </row>
    <row r="132" spans="1:1" ht="12.75" customHeight="1"/>
    <row r="133" spans="1:1" ht="12.75" customHeight="1"/>
    <row r="134" spans="1:1" ht="12.75" customHeight="1"/>
    <row r="135" spans="1:1" ht="12.75" customHeight="1"/>
    <row r="136" spans="1:1" ht="12.75" customHeight="1"/>
    <row r="137" spans="1:1" ht="12.75" customHeight="1"/>
    <row r="138" spans="1:1" ht="12.75" customHeight="1"/>
    <row r="139" spans="1:1" ht="12.75" customHeight="1"/>
    <row r="140" spans="1:1" ht="12.75" customHeight="1"/>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sheetData>
  <mergeCells count="7">
    <mergeCell ref="G7:H7"/>
    <mergeCell ref="I7:J7"/>
    <mergeCell ref="K7:L7"/>
    <mergeCell ref="G5:H5"/>
    <mergeCell ref="G6:H6"/>
    <mergeCell ref="I5:J5"/>
    <mergeCell ref="I6:J6"/>
  </mergeCells>
  <hyperlinks>
    <hyperlink ref="A113" location="'2 Sadržaj'!A1" display="Sadržaj / Contents"/>
  </hyperlinks>
  <pageMargins left="0.7" right="0.7" top="0.75" bottom="0.75" header="0.3" footer="0.3"/>
  <pageSetup paperSize="9" scale="51" orientation="portrait" r:id="rId1"/>
  <ignoredErrors>
    <ignoredError sqref="B24 B31 B36:B38 B42:B43 B46 B53 B62 B64 B80 B95 B5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57" t="s">
        <v>893</v>
      </c>
      <c r="M1" s="352" t="str">
        <f>Naslovnica!A20</f>
        <v>Kolovoz 2016.</v>
      </c>
    </row>
    <row r="2" spans="1:14" ht="12.75" customHeight="1">
      <c r="A2" s="119" t="s">
        <v>894</v>
      </c>
      <c r="M2" s="112" t="str">
        <f>Naslovnica!A24</f>
        <v>August 2016</v>
      </c>
    </row>
    <row r="3" spans="1:14" ht="12.75" customHeight="1">
      <c r="A3" s="18"/>
      <c r="M3" s="19"/>
    </row>
    <row r="4" spans="1:14" ht="12.75" customHeight="1">
      <c r="A4" s="106"/>
      <c r="B4" s="106"/>
      <c r="C4" s="106"/>
      <c r="D4" s="106"/>
      <c r="E4" s="106"/>
      <c r="F4" s="106"/>
      <c r="G4" s="106"/>
      <c r="H4" s="106"/>
      <c r="I4" s="106"/>
      <c r="J4" s="106"/>
      <c r="K4" s="106"/>
      <c r="L4" s="106"/>
      <c r="M4" s="21" t="s">
        <v>453</v>
      </c>
    </row>
    <row r="5" spans="1:14" ht="25.5" customHeight="1">
      <c r="A5" s="817" t="s">
        <v>558</v>
      </c>
      <c r="B5" s="818" t="s">
        <v>691</v>
      </c>
      <c r="C5" s="819"/>
      <c r="D5" s="750" t="s">
        <v>690</v>
      </c>
      <c r="E5" s="792"/>
      <c r="F5" s="750" t="s">
        <v>692</v>
      </c>
      <c r="G5" s="792"/>
      <c r="H5" s="750" t="s">
        <v>693</v>
      </c>
      <c r="I5" s="792"/>
      <c r="J5" s="750" t="s">
        <v>1000</v>
      </c>
      <c r="K5" s="792"/>
      <c r="L5" s="750" t="s">
        <v>694</v>
      </c>
      <c r="M5" s="792"/>
    </row>
    <row r="6" spans="1:14" ht="12.75" customHeight="1">
      <c r="A6" s="817"/>
      <c r="B6" s="409" t="s">
        <v>130</v>
      </c>
      <c r="C6" s="409" t="s">
        <v>131</v>
      </c>
      <c r="D6" s="409" t="s">
        <v>130</v>
      </c>
      <c r="E6" s="409" t="s">
        <v>131</v>
      </c>
      <c r="F6" s="409" t="s">
        <v>130</v>
      </c>
      <c r="G6" s="409" t="s">
        <v>131</v>
      </c>
      <c r="H6" s="409" t="s">
        <v>130</v>
      </c>
      <c r="I6" s="409" t="s">
        <v>131</v>
      </c>
      <c r="J6" s="409" t="s">
        <v>130</v>
      </c>
      <c r="K6" s="409" t="s">
        <v>131</v>
      </c>
      <c r="L6" s="409" t="s">
        <v>130</v>
      </c>
      <c r="M6" s="409" t="s">
        <v>131</v>
      </c>
    </row>
    <row r="7" spans="1:14" ht="12.75" customHeight="1">
      <c r="A7" s="817"/>
      <c r="B7" s="458" t="s">
        <v>122</v>
      </c>
      <c r="C7" s="458" t="s">
        <v>123</v>
      </c>
      <c r="D7" s="458" t="s">
        <v>122</v>
      </c>
      <c r="E7" s="458" t="s">
        <v>123</v>
      </c>
      <c r="F7" s="458" t="s">
        <v>122</v>
      </c>
      <c r="G7" s="458" t="s">
        <v>123</v>
      </c>
      <c r="H7" s="458" t="s">
        <v>122</v>
      </c>
      <c r="I7" s="458" t="s">
        <v>123</v>
      </c>
      <c r="J7" s="458" t="s">
        <v>122</v>
      </c>
      <c r="K7" s="458" t="s">
        <v>123</v>
      </c>
      <c r="L7" s="458" t="s">
        <v>122</v>
      </c>
      <c r="M7" s="458" t="s">
        <v>123</v>
      </c>
    </row>
    <row r="8" spans="1:14" ht="18">
      <c r="A8" s="199" t="s">
        <v>559</v>
      </c>
      <c r="B8" s="263">
        <v>136042.34036999999</v>
      </c>
      <c r="C8" s="264">
        <v>8.6665737366071069E-2</v>
      </c>
      <c r="D8" s="263">
        <v>65055.543969999999</v>
      </c>
      <c r="E8" s="264">
        <v>8.2346865330827815E-2</v>
      </c>
      <c r="F8" s="263">
        <v>1090642.52807</v>
      </c>
      <c r="G8" s="264">
        <v>0.10301732684832851</v>
      </c>
      <c r="H8" s="263">
        <v>342613.83698999998</v>
      </c>
      <c r="I8" s="264">
        <v>0.13050335543525782</v>
      </c>
      <c r="J8" s="263">
        <v>26408.827539999998</v>
      </c>
      <c r="K8" s="264">
        <v>4.3383859548289119E-2</v>
      </c>
      <c r="L8" s="263">
        <v>1660763.0769400001</v>
      </c>
      <c r="M8" s="264">
        <v>0.10263796888067132</v>
      </c>
      <c r="N8" s="87"/>
    </row>
    <row r="9" spans="1:14" ht="18">
      <c r="A9" s="199" t="s">
        <v>560</v>
      </c>
      <c r="B9" s="263">
        <v>11560.80796</v>
      </c>
      <c r="C9" s="264">
        <v>7.3648096884834846E-3</v>
      </c>
      <c r="D9" s="263">
        <v>4458.3074800000004</v>
      </c>
      <c r="E9" s="264">
        <v>5.6432953020618994E-3</v>
      </c>
      <c r="F9" s="263">
        <v>59984.027770000001</v>
      </c>
      <c r="G9" s="264">
        <v>5.6658291194607588E-3</v>
      </c>
      <c r="H9" s="263">
        <v>77192.180629999988</v>
      </c>
      <c r="I9" s="264">
        <v>2.9402894740277352E-2</v>
      </c>
      <c r="J9" s="263">
        <v>11354.10493</v>
      </c>
      <c r="K9" s="264">
        <v>1.8652281811207476E-2</v>
      </c>
      <c r="L9" s="263">
        <v>164549.42877</v>
      </c>
      <c r="M9" s="264">
        <v>1.0169433186427752E-2</v>
      </c>
      <c r="N9" s="87"/>
    </row>
    <row r="10" spans="1:14" ht="18">
      <c r="A10" s="199" t="s">
        <v>561</v>
      </c>
      <c r="B10" s="263">
        <v>1428448.2495599999</v>
      </c>
      <c r="C10" s="264">
        <v>0.90999258393154403</v>
      </c>
      <c r="D10" s="263">
        <v>737535.48456999997</v>
      </c>
      <c r="E10" s="264">
        <v>0.93356740284271</v>
      </c>
      <c r="F10" s="263">
        <v>10906300.263489999</v>
      </c>
      <c r="G10" s="264">
        <v>1.0301614599039817</v>
      </c>
      <c r="H10" s="263">
        <v>2501308.3344200002</v>
      </c>
      <c r="I10" s="264">
        <v>0.95276108369643475</v>
      </c>
      <c r="J10" s="263">
        <v>600801.97100000002</v>
      </c>
      <c r="K10" s="264">
        <v>0.98698468482630985</v>
      </c>
      <c r="L10" s="263">
        <v>16174394.303039998</v>
      </c>
      <c r="M10" s="264">
        <v>0.99960494196313532</v>
      </c>
      <c r="N10" s="87"/>
    </row>
    <row r="11" spans="1:14" ht="21.75" customHeight="1">
      <c r="A11" s="199" t="s">
        <v>562</v>
      </c>
      <c r="B11" s="265">
        <v>609669.33624999993</v>
      </c>
      <c r="C11" s="266">
        <v>0.38838969126733031</v>
      </c>
      <c r="D11" s="265">
        <v>426228.96933999995</v>
      </c>
      <c r="E11" s="266">
        <v>0.53951773202486852</v>
      </c>
      <c r="F11" s="265">
        <v>10906300.263489999</v>
      </c>
      <c r="G11" s="266">
        <v>1.0301614599039817</v>
      </c>
      <c r="H11" s="265">
        <v>2325969.1750700003</v>
      </c>
      <c r="I11" s="266">
        <v>0.88597350490101034</v>
      </c>
      <c r="J11" s="265">
        <v>414353.57229000004</v>
      </c>
      <c r="K11" s="266">
        <v>0.68069122555075856</v>
      </c>
      <c r="L11" s="265">
        <v>14682521.316439997</v>
      </c>
      <c r="M11" s="266">
        <v>0.90740466650018503</v>
      </c>
      <c r="N11" s="77"/>
    </row>
    <row r="12" spans="1:14" ht="18" customHeight="1">
      <c r="A12" s="200" t="s">
        <v>475</v>
      </c>
      <c r="B12" s="265">
        <v>579068.04252999998</v>
      </c>
      <c r="C12" s="266">
        <v>0.36889514510334537</v>
      </c>
      <c r="D12" s="265">
        <v>113586.27770000001</v>
      </c>
      <c r="E12" s="266">
        <v>0.14377673819014122</v>
      </c>
      <c r="F12" s="265">
        <v>2.9350300000000002</v>
      </c>
      <c r="G12" s="266">
        <v>2.7723010705872963E-7</v>
      </c>
      <c r="H12" s="265">
        <v>0</v>
      </c>
      <c r="I12" s="266">
        <v>0</v>
      </c>
      <c r="J12" s="265">
        <v>3825.3494999999998</v>
      </c>
      <c r="K12" s="266">
        <v>6.2842027038023515E-3</v>
      </c>
      <c r="L12" s="265">
        <v>696482.60476000002</v>
      </c>
      <c r="M12" s="266">
        <v>4.3043803722442951E-2</v>
      </c>
    </row>
    <row r="13" spans="1:14" ht="18" customHeight="1">
      <c r="A13" s="200" t="s">
        <v>563</v>
      </c>
      <c r="B13" s="265">
        <v>11239.914210000001</v>
      </c>
      <c r="C13" s="266">
        <v>7.1603844089398053E-3</v>
      </c>
      <c r="D13" s="265">
        <v>197508.89731999999</v>
      </c>
      <c r="E13" s="266">
        <v>0.25000541962650408</v>
      </c>
      <c r="F13" s="265">
        <v>1751916.6063399999</v>
      </c>
      <c r="G13" s="266">
        <v>0.16547838636525161</v>
      </c>
      <c r="H13" s="265">
        <v>1884045.6273000001</v>
      </c>
      <c r="I13" s="266">
        <v>0.71764257484717886</v>
      </c>
      <c r="J13" s="265">
        <v>297149.38616000005</v>
      </c>
      <c r="K13" s="266">
        <v>0.48815068425509395</v>
      </c>
      <c r="L13" s="265">
        <v>4141860.4313300001</v>
      </c>
      <c r="M13" s="266">
        <v>0.25597398446635317</v>
      </c>
    </row>
    <row r="14" spans="1:14" ht="18" customHeight="1">
      <c r="A14" s="200" t="s">
        <v>564</v>
      </c>
      <c r="B14" s="265">
        <v>0</v>
      </c>
      <c r="C14" s="266">
        <v>0</v>
      </c>
      <c r="D14" s="265">
        <v>687.48231999999996</v>
      </c>
      <c r="E14" s="266">
        <v>8.7021044737511347E-4</v>
      </c>
      <c r="F14" s="265">
        <v>0</v>
      </c>
      <c r="G14" s="266">
        <v>0</v>
      </c>
      <c r="H14" s="265">
        <v>0</v>
      </c>
      <c r="I14" s="266">
        <v>0</v>
      </c>
      <c r="J14" s="265">
        <v>0</v>
      </c>
      <c r="K14" s="266">
        <v>0</v>
      </c>
      <c r="L14" s="265">
        <v>687.48231999999996</v>
      </c>
      <c r="M14" s="266">
        <v>4.2487570891920172E-5</v>
      </c>
    </row>
    <row r="15" spans="1:14" ht="19.5">
      <c r="A15" s="200" t="s">
        <v>565</v>
      </c>
      <c r="B15" s="265">
        <v>3223.26989</v>
      </c>
      <c r="C15" s="266">
        <v>2.0533832407392655E-3</v>
      </c>
      <c r="D15" s="265">
        <v>78851.976490000001</v>
      </c>
      <c r="E15" s="266">
        <v>9.9810295830989271E-2</v>
      </c>
      <c r="F15" s="265">
        <v>119785.50697</v>
      </c>
      <c r="G15" s="266">
        <v>1.1314415498777628E-2</v>
      </c>
      <c r="H15" s="265">
        <v>99093.385269999999</v>
      </c>
      <c r="I15" s="266">
        <v>3.7745175130072771E-2</v>
      </c>
      <c r="J15" s="265">
        <v>46.753410000000002</v>
      </c>
      <c r="K15" s="266">
        <v>7.6805506407709909E-5</v>
      </c>
      <c r="L15" s="265">
        <v>301000.89202999999</v>
      </c>
      <c r="M15" s="266">
        <v>1.8602364550488852E-2</v>
      </c>
    </row>
    <row r="16" spans="1:14" ht="19.5">
      <c r="A16" s="538" t="s">
        <v>671</v>
      </c>
      <c r="B16" s="265">
        <v>0</v>
      </c>
      <c r="C16" s="266">
        <v>0</v>
      </c>
      <c r="D16" s="265">
        <v>0</v>
      </c>
      <c r="E16" s="266">
        <v>0</v>
      </c>
      <c r="F16" s="265">
        <v>0</v>
      </c>
      <c r="G16" s="266">
        <v>0</v>
      </c>
      <c r="H16" s="265">
        <v>0</v>
      </c>
      <c r="I16" s="266">
        <v>0</v>
      </c>
      <c r="J16" s="265">
        <v>0</v>
      </c>
      <c r="K16" s="266">
        <v>0</v>
      </c>
      <c r="L16" s="265">
        <v>0</v>
      </c>
      <c r="M16" s="266">
        <v>0</v>
      </c>
    </row>
    <row r="17" spans="1:13" ht="18" customHeight="1">
      <c r="A17" s="538" t="s">
        <v>672</v>
      </c>
      <c r="B17" s="265">
        <v>10729.60635</v>
      </c>
      <c r="C17" s="266">
        <v>6.8352929201406717E-3</v>
      </c>
      <c r="D17" s="265">
        <v>3820.3512900000001</v>
      </c>
      <c r="E17" s="266">
        <v>4.8357746933782855E-3</v>
      </c>
      <c r="F17" s="265">
        <v>53270.870539999996</v>
      </c>
      <c r="G17" s="266">
        <v>5.03173362552203E-3</v>
      </c>
      <c r="H17" s="265">
        <v>3197.6384600000001</v>
      </c>
      <c r="I17" s="266">
        <v>1.2179967749259657E-3</v>
      </c>
      <c r="J17" s="265">
        <v>16209.128199999999</v>
      </c>
      <c r="K17" s="266">
        <v>2.6628010659083292E-2</v>
      </c>
      <c r="L17" s="265">
        <v>87227.594840000005</v>
      </c>
      <c r="M17" s="266">
        <v>5.3908129877379106E-3</v>
      </c>
    </row>
    <row r="18" spans="1:13" ht="18" customHeight="1">
      <c r="A18" s="175" t="s">
        <v>682</v>
      </c>
      <c r="B18" s="265">
        <v>0</v>
      </c>
      <c r="C18" s="266">
        <v>0</v>
      </c>
      <c r="D18" s="265">
        <v>27832.455610000001</v>
      </c>
      <c r="E18" s="266">
        <v>3.523013311517028E-2</v>
      </c>
      <c r="F18" s="265">
        <v>4292900.7034</v>
      </c>
      <c r="G18" s="266">
        <v>0.40548863950149666</v>
      </c>
      <c r="H18" s="265">
        <v>199489.03589</v>
      </c>
      <c r="I18" s="266">
        <v>7.5986389764373233E-2</v>
      </c>
      <c r="J18" s="265">
        <v>72305.813110000003</v>
      </c>
      <c r="K18" s="266">
        <v>0.11878245013860551</v>
      </c>
      <c r="L18" s="265">
        <v>4592528.00801</v>
      </c>
      <c r="M18" s="266">
        <v>0.28382600342864645</v>
      </c>
    </row>
    <row r="19" spans="1:13" ht="18" customHeight="1">
      <c r="A19" s="199" t="s">
        <v>598</v>
      </c>
      <c r="B19" s="265">
        <v>5408.5032699999992</v>
      </c>
      <c r="C19" s="266">
        <v>3.4454855941652199E-3</v>
      </c>
      <c r="D19" s="265">
        <v>3941.5286099999998</v>
      </c>
      <c r="E19" s="266">
        <v>4.9891601213103336E-3</v>
      </c>
      <c r="F19" s="265">
        <v>4688423.64121</v>
      </c>
      <c r="G19" s="266">
        <v>0.44284800768282684</v>
      </c>
      <c r="H19" s="265">
        <v>140143.48815000002</v>
      </c>
      <c r="I19" s="266">
        <v>5.3381368384459359E-2</v>
      </c>
      <c r="J19" s="265">
        <v>24817.141909999998</v>
      </c>
      <c r="K19" s="266">
        <v>4.0769072287765773E-2</v>
      </c>
      <c r="L19" s="265">
        <v>4862734.3031499991</v>
      </c>
      <c r="M19" s="266">
        <v>0.3005252097736239</v>
      </c>
    </row>
    <row r="20" spans="1:13" ht="18" customHeight="1">
      <c r="A20" s="200" t="s">
        <v>741</v>
      </c>
      <c r="B20" s="265">
        <v>818778.91330999986</v>
      </c>
      <c r="C20" s="266">
        <v>0.52160289266421356</v>
      </c>
      <c r="D20" s="265">
        <v>311306.51523000002</v>
      </c>
      <c r="E20" s="266">
        <v>0.39404967081784142</v>
      </c>
      <c r="F20" s="265">
        <v>0</v>
      </c>
      <c r="G20" s="266">
        <v>0</v>
      </c>
      <c r="H20" s="265">
        <v>175339.15935000003</v>
      </c>
      <c r="I20" s="266">
        <v>6.6787578795424546E-2</v>
      </c>
      <c r="J20" s="265">
        <v>186448.39871000001</v>
      </c>
      <c r="K20" s="266">
        <v>0.30629345927555141</v>
      </c>
      <c r="L20" s="265">
        <v>1491872.9865999999</v>
      </c>
      <c r="M20" s="266">
        <v>9.2200275462950329E-2</v>
      </c>
    </row>
    <row r="21" spans="1:13" ht="18" customHeight="1">
      <c r="A21" s="200" t="s">
        <v>742</v>
      </c>
      <c r="B21" s="265">
        <v>798691.00826999999</v>
      </c>
      <c r="C21" s="266">
        <v>0.50880589801022336</v>
      </c>
      <c r="D21" s="265">
        <v>136073.18932</v>
      </c>
      <c r="E21" s="266">
        <v>0.1722405180600364</v>
      </c>
      <c r="F21" s="265">
        <v>0</v>
      </c>
      <c r="G21" s="266">
        <v>0</v>
      </c>
      <c r="H21" s="265">
        <v>0</v>
      </c>
      <c r="I21" s="266">
        <v>0</v>
      </c>
      <c r="J21" s="265">
        <v>26507.65755</v>
      </c>
      <c r="K21" s="266">
        <v>4.3546215384287587E-2</v>
      </c>
      <c r="L21" s="265">
        <v>961271.85514</v>
      </c>
      <c r="M21" s="266">
        <v>5.9408227533281684E-2</v>
      </c>
    </row>
    <row r="22" spans="1:13" ht="18" customHeight="1">
      <c r="A22" s="200" t="s">
        <v>743</v>
      </c>
      <c r="B22" s="265">
        <v>1187.7821000000001</v>
      </c>
      <c r="C22" s="266">
        <v>7.5667627627362297E-4</v>
      </c>
      <c r="D22" s="265">
        <v>46268.527099999999</v>
      </c>
      <c r="E22" s="266">
        <v>5.8566387084803231E-2</v>
      </c>
      <c r="F22" s="265">
        <v>0</v>
      </c>
      <c r="G22" s="266">
        <v>0</v>
      </c>
      <c r="H22" s="265">
        <v>142577.20988000001</v>
      </c>
      <c r="I22" s="266">
        <v>5.4308385386314918E-2</v>
      </c>
      <c r="J22" s="265">
        <v>7961.9156600000006</v>
      </c>
      <c r="K22" s="266">
        <v>1.3079665509783692E-2</v>
      </c>
      <c r="L22" s="265">
        <v>197995.43474</v>
      </c>
      <c r="M22" s="266">
        <v>1.223645296040821E-2</v>
      </c>
    </row>
    <row r="23" spans="1:13" ht="18" customHeight="1">
      <c r="A23" s="200" t="s">
        <v>564</v>
      </c>
      <c r="B23" s="265">
        <v>0</v>
      </c>
      <c r="C23" s="266">
        <v>0</v>
      </c>
      <c r="D23" s="265">
        <v>0</v>
      </c>
      <c r="E23" s="266">
        <v>0</v>
      </c>
      <c r="F23" s="265">
        <v>0</v>
      </c>
      <c r="G23" s="266">
        <v>0</v>
      </c>
      <c r="H23" s="265">
        <v>0</v>
      </c>
      <c r="I23" s="266">
        <v>0</v>
      </c>
      <c r="J23" s="265">
        <v>0</v>
      </c>
      <c r="K23" s="266">
        <v>0</v>
      </c>
      <c r="L23" s="265">
        <v>0</v>
      </c>
      <c r="M23" s="266">
        <v>0</v>
      </c>
    </row>
    <row r="24" spans="1:13" ht="19.5">
      <c r="A24" s="200" t="s">
        <v>744</v>
      </c>
      <c r="B24" s="265">
        <v>221.72407999999999</v>
      </c>
      <c r="C24" s="266">
        <v>1.4124926719689989E-4</v>
      </c>
      <c r="D24" s="265">
        <v>17952.42498</v>
      </c>
      <c r="E24" s="266">
        <v>2.2724057504946403E-2</v>
      </c>
      <c r="F24" s="265">
        <v>0</v>
      </c>
      <c r="G24" s="266">
        <v>0</v>
      </c>
      <c r="H24" s="265">
        <v>23033.215660000002</v>
      </c>
      <c r="I24" s="266">
        <v>8.7734691526240426E-3</v>
      </c>
      <c r="J24" s="265">
        <v>0</v>
      </c>
      <c r="K24" s="266">
        <v>0</v>
      </c>
      <c r="L24" s="265">
        <v>41207.364719999998</v>
      </c>
      <c r="M24" s="266">
        <v>2.5466848802892998E-3</v>
      </c>
    </row>
    <row r="25" spans="1:13" ht="19.5">
      <c r="A25" s="538" t="s">
        <v>671</v>
      </c>
      <c r="B25" s="265">
        <v>0</v>
      </c>
      <c r="C25" s="266">
        <v>0</v>
      </c>
      <c r="D25" s="265">
        <v>0</v>
      </c>
      <c r="E25" s="266">
        <v>0</v>
      </c>
      <c r="F25" s="265">
        <v>0</v>
      </c>
      <c r="G25" s="266">
        <v>0</v>
      </c>
      <c r="H25" s="265">
        <v>0</v>
      </c>
      <c r="I25" s="266">
        <v>0</v>
      </c>
      <c r="J25" s="265">
        <v>0</v>
      </c>
      <c r="K25" s="266">
        <v>0</v>
      </c>
      <c r="L25" s="265">
        <v>0</v>
      </c>
      <c r="M25" s="266">
        <v>0</v>
      </c>
    </row>
    <row r="26" spans="1:13" ht="19.5">
      <c r="A26" s="538" t="s">
        <v>689</v>
      </c>
      <c r="B26" s="265">
        <v>18678.398860000001</v>
      </c>
      <c r="C26" s="266">
        <v>1.1899069110519753E-2</v>
      </c>
      <c r="D26" s="265">
        <v>111012.37383</v>
      </c>
      <c r="E26" s="266">
        <v>0.14051870816805537</v>
      </c>
      <c r="F26" s="265">
        <v>0</v>
      </c>
      <c r="G26" s="266">
        <v>0</v>
      </c>
      <c r="H26" s="265">
        <v>9728.7338099999997</v>
      </c>
      <c r="I26" s="266">
        <v>3.705724256485582E-3</v>
      </c>
      <c r="J26" s="265">
        <v>151978.82550000001</v>
      </c>
      <c r="K26" s="266">
        <v>0.24966757838148013</v>
      </c>
      <c r="L26" s="265">
        <v>291398.33199999999</v>
      </c>
      <c r="M26" s="266">
        <v>1.8008910088971146E-2</v>
      </c>
    </row>
    <row r="27" spans="1:13" ht="18" customHeight="1">
      <c r="A27" s="175" t="s">
        <v>682</v>
      </c>
      <c r="B27" s="265">
        <v>0</v>
      </c>
      <c r="C27" s="266">
        <v>0</v>
      </c>
      <c r="D27" s="265">
        <v>0</v>
      </c>
      <c r="E27" s="266">
        <v>0</v>
      </c>
      <c r="F27" s="265">
        <v>0</v>
      </c>
      <c r="G27" s="266">
        <v>0</v>
      </c>
      <c r="H27" s="265">
        <v>0</v>
      </c>
      <c r="I27" s="266">
        <v>0</v>
      </c>
      <c r="J27" s="265">
        <v>0</v>
      </c>
      <c r="K27" s="266">
        <v>0</v>
      </c>
      <c r="L27" s="265">
        <v>0</v>
      </c>
      <c r="M27" s="266">
        <v>0</v>
      </c>
    </row>
    <row r="28" spans="1:13" ht="18" customHeight="1">
      <c r="A28" s="200" t="s">
        <v>598</v>
      </c>
      <c r="B28" s="265">
        <v>0</v>
      </c>
      <c r="C28" s="266">
        <v>0</v>
      </c>
      <c r="D28" s="265">
        <v>0</v>
      </c>
      <c r="E28" s="266">
        <v>0</v>
      </c>
      <c r="F28" s="265">
        <v>0</v>
      </c>
      <c r="G28" s="266">
        <v>0</v>
      </c>
      <c r="H28" s="265">
        <v>0</v>
      </c>
      <c r="I28" s="266">
        <v>0</v>
      </c>
      <c r="J28" s="265">
        <v>0</v>
      </c>
      <c r="K28" s="266">
        <v>0</v>
      </c>
      <c r="L28" s="265">
        <v>0</v>
      </c>
      <c r="M28" s="266">
        <v>0</v>
      </c>
    </row>
    <row r="29" spans="1:13" ht="18" customHeight="1">
      <c r="A29" s="200" t="s">
        <v>1015</v>
      </c>
      <c r="B29" s="637">
        <v>0</v>
      </c>
      <c r="C29" s="638">
        <v>0</v>
      </c>
      <c r="D29" s="637">
        <v>1948.76091</v>
      </c>
      <c r="E29" s="638">
        <v>2.4667283128360792E-3</v>
      </c>
      <c r="F29" s="637">
        <v>0</v>
      </c>
      <c r="G29" s="638">
        <v>0</v>
      </c>
      <c r="H29" s="637">
        <v>108.39833</v>
      </c>
      <c r="I29" s="638">
        <v>4.1289475967636612E-5</v>
      </c>
      <c r="J29" s="637">
        <v>6752.5181500000008</v>
      </c>
      <c r="K29" s="638">
        <v>1.1092893032572437E-2</v>
      </c>
      <c r="L29" s="637">
        <v>8809.6773900000007</v>
      </c>
      <c r="M29" s="638">
        <v>5.4445297246709021E-4</v>
      </c>
    </row>
    <row r="30" spans="1:13" ht="18" customHeight="1">
      <c r="A30" s="199" t="s">
        <v>745</v>
      </c>
      <c r="B30" s="263">
        <v>1576051.3978899999</v>
      </c>
      <c r="C30" s="264">
        <v>1.0040231309860985</v>
      </c>
      <c r="D30" s="263">
        <v>808998.09692999988</v>
      </c>
      <c r="E30" s="264">
        <v>1.0240242917884357</v>
      </c>
      <c r="F30" s="263">
        <v>12056926.819329999</v>
      </c>
      <c r="G30" s="264">
        <v>1.1388446158717711</v>
      </c>
      <c r="H30" s="263">
        <v>2921222.7503700005</v>
      </c>
      <c r="I30" s="264">
        <v>1.1127086233479377</v>
      </c>
      <c r="J30" s="263">
        <v>645317.42162000004</v>
      </c>
      <c r="K30" s="264">
        <v>1.0601137192183789</v>
      </c>
      <c r="L30" s="263">
        <v>18008516.486139998</v>
      </c>
      <c r="M30" s="264">
        <v>1.1129567970027014</v>
      </c>
    </row>
    <row r="31" spans="1:13" ht="18" customHeight="1">
      <c r="A31" s="200" t="s">
        <v>1016</v>
      </c>
      <c r="B31" s="637">
        <v>6315.2541200000005</v>
      </c>
      <c r="C31" s="638">
        <v>4.0231309860985914E-3</v>
      </c>
      <c r="D31" s="637">
        <v>18979.63407</v>
      </c>
      <c r="E31" s="638">
        <v>2.4024291788435587E-2</v>
      </c>
      <c r="F31" s="637">
        <v>1469945.3722600001</v>
      </c>
      <c r="G31" s="638">
        <v>0.13884461587177099</v>
      </c>
      <c r="H31" s="637">
        <v>295896.86624</v>
      </c>
      <c r="I31" s="638">
        <v>0.11270862334793778</v>
      </c>
      <c r="J31" s="637">
        <v>36592.706600000005</v>
      </c>
      <c r="K31" s="638">
        <v>6.0113719218378922E-2</v>
      </c>
      <c r="L31" s="637">
        <v>1827729.8332900002</v>
      </c>
      <c r="M31" s="638">
        <v>0.11295679700270157</v>
      </c>
    </row>
    <row r="32" spans="1:13" ht="26.25" customHeight="1">
      <c r="A32" s="459" t="s">
        <v>747</v>
      </c>
      <c r="B32" s="460">
        <v>1569736.14377</v>
      </c>
      <c r="C32" s="461">
        <v>1</v>
      </c>
      <c r="D32" s="460">
        <v>790018.46285999985</v>
      </c>
      <c r="E32" s="461">
        <v>1</v>
      </c>
      <c r="F32" s="460">
        <v>10586981.447069999</v>
      </c>
      <c r="G32" s="461">
        <v>1</v>
      </c>
      <c r="H32" s="460">
        <v>2625325.8841300006</v>
      </c>
      <c r="I32" s="461">
        <v>1</v>
      </c>
      <c r="J32" s="460">
        <v>608724.71502</v>
      </c>
      <c r="K32" s="461">
        <v>1</v>
      </c>
      <c r="L32" s="460">
        <v>16180786.652849998</v>
      </c>
      <c r="M32" s="461">
        <v>1</v>
      </c>
    </row>
    <row r="33" spans="1:13" ht="19.5">
      <c r="A33" s="175" t="s">
        <v>710</v>
      </c>
      <c r="B33" s="265">
        <v>588.41019999999992</v>
      </c>
      <c r="C33" s="266">
        <v>3.7484656407721389E-4</v>
      </c>
      <c r="D33" s="265">
        <v>310.07121999999998</v>
      </c>
      <c r="E33" s="266">
        <v>3.9248604251284198E-4</v>
      </c>
      <c r="F33" s="265">
        <v>2142.4070400000001</v>
      </c>
      <c r="G33" s="266">
        <v>2.0236240619774792E-4</v>
      </c>
      <c r="H33" s="265">
        <v>1756.7788700000001</v>
      </c>
      <c r="I33" s="266">
        <v>6.6916601882443031E-4</v>
      </c>
      <c r="J33" s="265">
        <v>2120.9377100000002</v>
      </c>
      <c r="K33" s="266">
        <v>3.4842313079571862E-3</v>
      </c>
      <c r="L33" s="265">
        <v>6918.6050400000004</v>
      </c>
      <c r="M33" s="266">
        <v>4.2758150072891505E-4</v>
      </c>
    </row>
    <row r="34" spans="1:13" ht="19.5">
      <c r="A34" s="175" t="s">
        <v>711</v>
      </c>
      <c r="B34" s="265">
        <v>0</v>
      </c>
      <c r="C34" s="266">
        <v>0</v>
      </c>
      <c r="D34" s="265">
        <v>15340.75511</v>
      </c>
      <c r="E34" s="266">
        <v>1.9418223536781513E-2</v>
      </c>
      <c r="F34" s="265">
        <v>1006739.0175599999</v>
      </c>
      <c r="G34" s="266">
        <v>9.5092167922767076E-2</v>
      </c>
      <c r="H34" s="265">
        <v>191297.93338</v>
      </c>
      <c r="I34" s="266">
        <v>7.2866357101184678E-2</v>
      </c>
      <c r="J34" s="265">
        <v>30533.740440000001</v>
      </c>
      <c r="K34" s="266">
        <v>5.016017862688029E-2</v>
      </c>
      <c r="L34" s="265">
        <v>1243911.44649</v>
      </c>
      <c r="M34" s="266">
        <v>7.6875832626524615E-2</v>
      </c>
    </row>
    <row r="35" spans="1:13" ht="12.75" customHeight="1">
      <c r="A35" s="36" t="s">
        <v>556</v>
      </c>
    </row>
    <row r="36" spans="1:13" ht="12.75" customHeight="1">
      <c r="A36" s="65" t="s">
        <v>557</v>
      </c>
    </row>
    <row r="37" spans="1:13" ht="12.75" customHeight="1"/>
    <row r="38" spans="1:13" ht="12.75" customHeight="1"/>
    <row r="39" spans="1:13" ht="12.75" customHeight="1"/>
    <row r="40" spans="1:13" ht="12.75" customHeight="1"/>
    <row r="41" spans="1:13" ht="12.75" customHeight="1">
      <c r="A41" s="457" t="s">
        <v>895</v>
      </c>
      <c r="G41" s="352" t="str">
        <f>Naslovnica!A20</f>
        <v>Kolovoz 2016.</v>
      </c>
    </row>
    <row r="42" spans="1:13">
      <c r="A42" s="119" t="s">
        <v>896</v>
      </c>
      <c r="G42" s="112" t="str">
        <f>Naslovnica!A24</f>
        <v>August 2016</v>
      </c>
    </row>
    <row r="43" spans="1:13" ht="12.75" customHeight="1"/>
    <row r="44" spans="1:13">
      <c r="G44" s="21" t="s">
        <v>727</v>
      </c>
    </row>
    <row r="45" spans="1:13" ht="22.5">
      <c r="A45" s="816" t="s">
        <v>716</v>
      </c>
      <c r="B45" s="551" t="s">
        <v>717</v>
      </c>
      <c r="C45" s="551" t="s">
        <v>718</v>
      </c>
      <c r="D45" s="551" t="s">
        <v>719</v>
      </c>
      <c r="E45" s="551" t="s">
        <v>720</v>
      </c>
      <c r="F45" s="551" t="s">
        <v>721</v>
      </c>
      <c r="G45" s="551" t="s">
        <v>722</v>
      </c>
    </row>
    <row r="46" spans="1:13" ht="22.5">
      <c r="A46" s="816"/>
      <c r="B46" s="552" t="s">
        <v>723</v>
      </c>
      <c r="C46" s="552" t="s">
        <v>723</v>
      </c>
      <c r="D46" s="552" t="s">
        <v>723</v>
      </c>
      <c r="E46" s="552" t="s">
        <v>723</v>
      </c>
      <c r="F46" s="552" t="s">
        <v>723</v>
      </c>
      <c r="G46" s="552" t="s">
        <v>723</v>
      </c>
    </row>
    <row r="47" spans="1:13" ht="22.5">
      <c r="A47" s="203" t="s">
        <v>724</v>
      </c>
      <c r="B47" s="554">
        <v>27852.171579999998</v>
      </c>
      <c r="C47" s="554">
        <v>16758.378959999998</v>
      </c>
      <c r="D47" s="554">
        <v>1234454.1262299996</v>
      </c>
      <c r="E47" s="554">
        <v>255032.79806999999</v>
      </c>
      <c r="F47" s="554">
        <v>6497.6800400000011</v>
      </c>
      <c r="G47" s="554">
        <v>1540595.1548799996</v>
      </c>
    </row>
    <row r="48" spans="1:13" ht="22.5">
      <c r="A48" s="553" t="s">
        <v>725</v>
      </c>
      <c r="B48" s="554">
        <v>28565.298349999997</v>
      </c>
      <c r="C48" s="554">
        <v>8125.7687600000008</v>
      </c>
      <c r="D48" s="554">
        <v>1022307.9830999997</v>
      </c>
      <c r="E48" s="554">
        <v>29623.153559999992</v>
      </c>
      <c r="F48" s="554">
        <v>2921.2639100000006</v>
      </c>
      <c r="G48" s="554">
        <v>1091543.4676799998</v>
      </c>
    </row>
    <row r="49" spans="1:7" ht="33">
      <c r="A49" s="459" t="s">
        <v>726</v>
      </c>
      <c r="B49" s="555">
        <v>-713.12676999999894</v>
      </c>
      <c r="C49" s="555">
        <v>8632.6101999999973</v>
      </c>
      <c r="D49" s="555">
        <v>212146.14312999987</v>
      </c>
      <c r="E49" s="555">
        <v>225409.64451000001</v>
      </c>
      <c r="F49" s="555">
        <v>3576.4161300000005</v>
      </c>
      <c r="G49" s="555">
        <v>449051.68719999981</v>
      </c>
    </row>
    <row r="50" spans="1:7" ht="12.75" customHeight="1">
      <c r="A50" s="36" t="s">
        <v>556</v>
      </c>
    </row>
    <row r="51" spans="1:7" ht="12.75" customHeight="1">
      <c r="A51" s="65" t="s">
        <v>557</v>
      </c>
    </row>
    <row r="52" spans="1:7" ht="12.75" customHeight="1"/>
    <row r="53" spans="1:7" ht="12.75" customHeight="1"/>
    <row r="54" spans="1:7" ht="12.75" customHeight="1"/>
    <row r="55" spans="1:7" ht="12.75" customHeight="1">
      <c r="A55" s="74" t="s">
        <v>306</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677</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05" t="s">
        <v>27</v>
      </c>
      <c r="B1" s="506"/>
      <c r="C1" s="506"/>
      <c r="D1" s="506"/>
      <c r="E1" s="506"/>
      <c r="F1" s="506"/>
      <c r="G1" s="506"/>
      <c r="H1" s="506"/>
      <c r="I1" s="506"/>
      <c r="J1" s="506"/>
      <c r="K1" s="506"/>
      <c r="L1" s="506"/>
      <c r="M1" s="506"/>
      <c r="N1" s="506"/>
      <c r="O1" s="506"/>
      <c r="P1" s="506"/>
      <c r="Q1" s="506"/>
    </row>
    <row r="2" spans="1:17" ht="16.5">
      <c r="A2" s="507" t="s">
        <v>28</v>
      </c>
      <c r="B2" s="508"/>
      <c r="C2" s="508"/>
      <c r="D2" s="508"/>
      <c r="E2" s="509"/>
      <c r="F2" s="509"/>
      <c r="G2" s="509"/>
      <c r="H2" s="509"/>
      <c r="I2" s="509"/>
      <c r="J2" s="509"/>
      <c r="K2" s="509"/>
      <c r="L2" s="509"/>
      <c r="M2" s="509"/>
      <c r="N2" s="509"/>
      <c r="O2" s="509"/>
      <c r="P2" s="509"/>
      <c r="Q2" s="509"/>
    </row>
    <row r="3" spans="1:17" ht="12.75" customHeight="1">
      <c r="A3" s="8"/>
      <c r="B3" s="9"/>
      <c r="C3" s="9"/>
      <c r="D3" s="9"/>
      <c r="E3" s="10"/>
      <c r="F3" s="10"/>
    </row>
    <row r="4" spans="1:17" ht="12.75" customHeight="1">
      <c r="A4" s="351" t="s">
        <v>645</v>
      </c>
      <c r="B4" s="11"/>
      <c r="C4" s="11"/>
      <c r="D4" s="12"/>
      <c r="E4" s="13"/>
      <c r="Q4" s="352" t="str">
        <f>Naslovnica!A20</f>
        <v>Kolovoz 2016.</v>
      </c>
    </row>
    <row r="5" spans="1:17" ht="12.75" customHeight="1">
      <c r="A5" s="111" t="s">
        <v>644</v>
      </c>
      <c r="B5" s="16"/>
      <c r="C5" s="16"/>
      <c r="D5" s="17"/>
      <c r="E5" s="18"/>
      <c r="Q5" s="112" t="str">
        <f>Naslovnica!A24</f>
        <v>August 2016</v>
      </c>
    </row>
    <row r="6" spans="1:17" ht="12.75" customHeight="1"/>
    <row r="7" spans="1:17" ht="12.75" customHeight="1">
      <c r="A7" s="576"/>
      <c r="B7" s="600"/>
      <c r="C7" s="737" t="s">
        <v>108</v>
      </c>
      <c r="D7" s="737"/>
      <c r="E7" s="600"/>
      <c r="F7" s="737" t="s">
        <v>109</v>
      </c>
      <c r="G7" s="737"/>
      <c r="H7" s="600"/>
      <c r="I7" s="737" t="s">
        <v>110</v>
      </c>
      <c r="J7" s="737"/>
      <c r="K7" s="600"/>
      <c r="L7" s="737" t="s">
        <v>111</v>
      </c>
      <c r="M7" s="737"/>
      <c r="N7" s="600"/>
      <c r="O7" s="737" t="s">
        <v>789</v>
      </c>
      <c r="P7" s="737"/>
      <c r="Q7" s="733" t="s">
        <v>794</v>
      </c>
    </row>
    <row r="8" spans="1:17" ht="15" customHeight="1">
      <c r="A8" s="565"/>
      <c r="B8" s="735" t="s">
        <v>790</v>
      </c>
      <c r="C8" s="736"/>
      <c r="D8" s="736"/>
      <c r="E8" s="735" t="s">
        <v>790</v>
      </c>
      <c r="F8" s="736"/>
      <c r="G8" s="736"/>
      <c r="H8" s="735" t="s">
        <v>790</v>
      </c>
      <c r="I8" s="736"/>
      <c r="J8" s="736"/>
      <c r="K8" s="735" t="s">
        <v>790</v>
      </c>
      <c r="L8" s="736"/>
      <c r="M8" s="736"/>
      <c r="N8" s="735" t="s">
        <v>790</v>
      </c>
      <c r="O8" s="736"/>
      <c r="P8" s="736"/>
      <c r="Q8" s="734"/>
    </row>
    <row r="9" spans="1:17">
      <c r="A9" s="575" t="s">
        <v>788</v>
      </c>
      <c r="B9" s="599" t="s">
        <v>791</v>
      </c>
      <c r="C9" s="599" t="s">
        <v>792</v>
      </c>
      <c r="D9" s="599" t="s">
        <v>793</v>
      </c>
      <c r="E9" s="599" t="s">
        <v>791</v>
      </c>
      <c r="F9" s="599" t="s">
        <v>792</v>
      </c>
      <c r="G9" s="599" t="s">
        <v>793</v>
      </c>
      <c r="H9" s="599" t="s">
        <v>791</v>
      </c>
      <c r="I9" s="599" t="s">
        <v>792</v>
      </c>
      <c r="J9" s="599" t="s">
        <v>793</v>
      </c>
      <c r="K9" s="599" t="s">
        <v>791</v>
      </c>
      <c r="L9" s="599" t="s">
        <v>792</v>
      </c>
      <c r="M9" s="599" t="s">
        <v>793</v>
      </c>
      <c r="N9" s="599" t="s">
        <v>791</v>
      </c>
      <c r="O9" s="599" t="s">
        <v>792</v>
      </c>
      <c r="P9" s="599" t="s">
        <v>793</v>
      </c>
      <c r="Q9" s="734"/>
    </row>
    <row r="10" spans="1:17" ht="22.5" customHeight="1">
      <c r="A10" s="510" t="s">
        <v>442</v>
      </c>
      <c r="B10" s="577">
        <v>2156</v>
      </c>
      <c r="C10" s="577">
        <v>615587</v>
      </c>
      <c r="D10" s="577">
        <v>7158</v>
      </c>
      <c r="E10" s="577">
        <v>782</v>
      </c>
      <c r="F10" s="577">
        <v>279919</v>
      </c>
      <c r="G10" s="577">
        <v>2673</v>
      </c>
      <c r="H10" s="577">
        <v>882</v>
      </c>
      <c r="I10" s="577">
        <v>316867</v>
      </c>
      <c r="J10" s="577">
        <v>3341</v>
      </c>
      <c r="K10" s="577">
        <v>1398</v>
      </c>
      <c r="L10" s="577">
        <v>529834</v>
      </c>
      <c r="M10" s="577">
        <v>7158</v>
      </c>
      <c r="N10" s="577">
        <v>5218</v>
      </c>
      <c r="O10" s="577">
        <v>1742207</v>
      </c>
      <c r="P10" s="577">
        <v>20330</v>
      </c>
      <c r="Q10" s="577">
        <v>1767755</v>
      </c>
    </row>
    <row r="11" spans="1:17" ht="21.75">
      <c r="A11" s="566" t="s">
        <v>646</v>
      </c>
      <c r="B11" s="582">
        <v>1.2196260228368751E-3</v>
      </c>
      <c r="C11" s="582">
        <v>0.34823094829317414</v>
      </c>
      <c r="D11" s="582">
        <v>4.0492036509584186E-3</v>
      </c>
      <c r="E11" s="582">
        <v>4.4236899344083313E-4</v>
      </c>
      <c r="F11" s="582">
        <v>0.15834716914957106</v>
      </c>
      <c r="G11" s="582">
        <v>1.5120873650477584E-3</v>
      </c>
      <c r="H11" s="582">
        <v>4.9893791843326702E-4</v>
      </c>
      <c r="I11" s="582">
        <v>0.17924825555577556</v>
      </c>
      <c r="J11" s="582">
        <v>1.8899677839972167E-3</v>
      </c>
      <c r="K11" s="582">
        <v>7.90833571394226E-4</v>
      </c>
      <c r="L11" s="582">
        <v>0.29972139804441228</v>
      </c>
      <c r="M11" s="582">
        <v>4.0492036509584186E-3</v>
      </c>
      <c r="N11" s="582">
        <v>2.9517665061052013E-3</v>
      </c>
      <c r="O11" s="582">
        <v>0.98554777104293301</v>
      </c>
      <c r="P11" s="582">
        <v>1.1500462450961813E-2</v>
      </c>
      <c r="Q11" s="582">
        <v>1</v>
      </c>
    </row>
    <row r="12" spans="1:17" ht="22.5">
      <c r="A12" s="193" t="s">
        <v>647</v>
      </c>
      <c r="B12" s="578">
        <v>7</v>
      </c>
      <c r="C12" s="578">
        <v>13</v>
      </c>
      <c r="D12" s="578">
        <v>3</v>
      </c>
      <c r="E12" s="578">
        <v>1</v>
      </c>
      <c r="F12" s="578">
        <v>16</v>
      </c>
      <c r="G12" s="578">
        <v>3</v>
      </c>
      <c r="H12" s="578">
        <v>4</v>
      </c>
      <c r="I12" s="578">
        <v>26</v>
      </c>
      <c r="J12" s="578">
        <v>2</v>
      </c>
      <c r="K12" s="578">
        <v>2</v>
      </c>
      <c r="L12" s="578">
        <v>9</v>
      </c>
      <c r="M12" s="578">
        <v>1</v>
      </c>
      <c r="N12" s="578">
        <v>14</v>
      </c>
      <c r="O12" s="578">
        <v>64</v>
      </c>
      <c r="P12" s="578">
        <v>9</v>
      </c>
      <c r="Q12" s="578">
        <v>87</v>
      </c>
    </row>
    <row r="13" spans="1:17" ht="22.5">
      <c r="A13" s="193" t="s">
        <v>648</v>
      </c>
      <c r="B13" s="578">
        <v>0</v>
      </c>
      <c r="C13" s="578">
        <v>0</v>
      </c>
      <c r="D13" s="578">
        <v>0</v>
      </c>
      <c r="E13" s="578">
        <v>0</v>
      </c>
      <c r="F13" s="578">
        <v>1</v>
      </c>
      <c r="G13" s="578">
        <v>0</v>
      </c>
      <c r="H13" s="578">
        <v>0</v>
      </c>
      <c r="I13" s="578">
        <v>2</v>
      </c>
      <c r="J13" s="578">
        <v>0</v>
      </c>
      <c r="K13" s="578">
        <v>0</v>
      </c>
      <c r="L13" s="578">
        <v>1</v>
      </c>
      <c r="M13" s="578">
        <v>0</v>
      </c>
      <c r="N13" s="578">
        <v>0</v>
      </c>
      <c r="O13" s="578">
        <v>4</v>
      </c>
      <c r="P13" s="578">
        <v>0</v>
      </c>
      <c r="Q13" s="578">
        <v>4</v>
      </c>
    </row>
    <row r="14" spans="1:17" ht="22.5">
      <c r="A14" s="193" t="s">
        <v>649</v>
      </c>
      <c r="B14" s="578">
        <v>0</v>
      </c>
      <c r="C14" s="578">
        <v>587</v>
      </c>
      <c r="D14" s="578">
        <v>0</v>
      </c>
      <c r="E14" s="578">
        <v>0</v>
      </c>
      <c r="F14" s="578">
        <v>587</v>
      </c>
      <c r="G14" s="578">
        <v>0</v>
      </c>
      <c r="H14" s="578">
        <v>0</v>
      </c>
      <c r="I14" s="578">
        <v>587</v>
      </c>
      <c r="J14" s="578">
        <v>0</v>
      </c>
      <c r="K14" s="578">
        <v>0</v>
      </c>
      <c r="L14" s="578">
        <v>587</v>
      </c>
      <c r="M14" s="578">
        <v>0</v>
      </c>
      <c r="N14" s="578">
        <v>0</v>
      </c>
      <c r="O14" s="578">
        <v>2348</v>
      </c>
      <c r="P14" s="578">
        <v>0</v>
      </c>
      <c r="Q14" s="578">
        <v>2348</v>
      </c>
    </row>
    <row r="15" spans="1:17" ht="21.75">
      <c r="A15" s="566" t="s">
        <v>650</v>
      </c>
      <c r="B15" s="580">
        <v>7</v>
      </c>
      <c r="C15" s="580">
        <v>600</v>
      </c>
      <c r="D15" s="580">
        <v>3</v>
      </c>
      <c r="E15" s="580">
        <v>1</v>
      </c>
      <c r="F15" s="580">
        <v>604</v>
      </c>
      <c r="G15" s="580">
        <v>3</v>
      </c>
      <c r="H15" s="580">
        <v>4</v>
      </c>
      <c r="I15" s="580">
        <v>615</v>
      </c>
      <c r="J15" s="580">
        <v>2</v>
      </c>
      <c r="K15" s="580">
        <v>2</v>
      </c>
      <c r="L15" s="580">
        <v>597</v>
      </c>
      <c r="M15" s="580">
        <v>1</v>
      </c>
      <c r="N15" s="580">
        <v>14</v>
      </c>
      <c r="O15" s="580">
        <v>2416</v>
      </c>
      <c r="P15" s="580">
        <v>9</v>
      </c>
      <c r="Q15" s="580">
        <v>2439</v>
      </c>
    </row>
    <row r="16" spans="1:17" ht="22.5">
      <c r="A16" s="567" t="s">
        <v>782</v>
      </c>
      <c r="B16" s="578">
        <v>2</v>
      </c>
      <c r="C16" s="578">
        <v>458</v>
      </c>
      <c r="D16" s="578">
        <v>0</v>
      </c>
      <c r="E16" s="578">
        <v>2</v>
      </c>
      <c r="F16" s="578">
        <v>146</v>
      </c>
      <c r="G16" s="578">
        <v>0</v>
      </c>
      <c r="H16" s="578">
        <v>1</v>
      </c>
      <c r="I16" s="578">
        <v>255</v>
      </c>
      <c r="J16" s="578">
        <v>0</v>
      </c>
      <c r="K16" s="578">
        <v>4</v>
      </c>
      <c r="L16" s="578">
        <v>462</v>
      </c>
      <c r="M16" s="578">
        <v>0</v>
      </c>
      <c r="N16" s="578">
        <v>9</v>
      </c>
      <c r="O16" s="578">
        <v>1321</v>
      </c>
      <c r="P16" s="578">
        <v>0</v>
      </c>
      <c r="Q16" s="578">
        <v>1330</v>
      </c>
    </row>
    <row r="17" spans="1:17" ht="22.5">
      <c r="A17" s="567" t="s">
        <v>783</v>
      </c>
      <c r="B17" s="579">
        <v>3</v>
      </c>
      <c r="C17" s="578">
        <v>2</v>
      </c>
      <c r="D17" s="578">
        <v>455</v>
      </c>
      <c r="E17" s="578">
        <v>0</v>
      </c>
      <c r="F17" s="578">
        <v>2</v>
      </c>
      <c r="G17" s="578">
        <v>146</v>
      </c>
      <c r="H17" s="578">
        <v>2</v>
      </c>
      <c r="I17" s="578">
        <v>1</v>
      </c>
      <c r="J17" s="578">
        <v>253</v>
      </c>
      <c r="K17" s="578">
        <v>5</v>
      </c>
      <c r="L17" s="578">
        <v>4</v>
      </c>
      <c r="M17" s="578">
        <v>457</v>
      </c>
      <c r="N17" s="578">
        <v>10</v>
      </c>
      <c r="O17" s="578">
        <v>9</v>
      </c>
      <c r="P17" s="578">
        <v>1311</v>
      </c>
      <c r="Q17" s="578">
        <v>1330</v>
      </c>
    </row>
    <row r="18" spans="1:17" ht="22.5">
      <c r="A18" s="568" t="s">
        <v>784</v>
      </c>
      <c r="B18" s="578">
        <v>0</v>
      </c>
      <c r="C18" s="578">
        <v>5</v>
      </c>
      <c r="D18" s="578">
        <v>0</v>
      </c>
      <c r="E18" s="578">
        <v>1</v>
      </c>
      <c r="F18" s="578">
        <v>3</v>
      </c>
      <c r="G18" s="578">
        <v>0</v>
      </c>
      <c r="H18" s="578">
        <v>0</v>
      </c>
      <c r="I18" s="578">
        <v>3</v>
      </c>
      <c r="J18" s="578">
        <v>0</v>
      </c>
      <c r="K18" s="578">
        <v>2</v>
      </c>
      <c r="L18" s="578">
        <v>6</v>
      </c>
      <c r="M18" s="578">
        <v>0</v>
      </c>
      <c r="N18" s="578">
        <v>3</v>
      </c>
      <c r="O18" s="578">
        <v>17</v>
      </c>
      <c r="P18" s="578">
        <v>0</v>
      </c>
      <c r="Q18" s="578">
        <v>20</v>
      </c>
    </row>
    <row r="19" spans="1:17" ht="22.5">
      <c r="A19" s="568" t="s">
        <v>785</v>
      </c>
      <c r="B19" s="578">
        <v>3</v>
      </c>
      <c r="C19" s="578">
        <v>8</v>
      </c>
      <c r="D19" s="578">
        <v>0</v>
      </c>
      <c r="E19" s="578">
        <v>0</v>
      </c>
      <c r="F19" s="578">
        <v>2</v>
      </c>
      <c r="G19" s="578">
        <v>0</v>
      </c>
      <c r="H19" s="578">
        <v>0</v>
      </c>
      <c r="I19" s="578">
        <v>3</v>
      </c>
      <c r="J19" s="578">
        <v>0</v>
      </c>
      <c r="K19" s="578">
        <v>0</v>
      </c>
      <c r="L19" s="578">
        <v>4</v>
      </c>
      <c r="M19" s="578">
        <v>0</v>
      </c>
      <c r="N19" s="578">
        <v>3</v>
      </c>
      <c r="O19" s="578">
        <v>17</v>
      </c>
      <c r="P19" s="578">
        <v>0</v>
      </c>
      <c r="Q19" s="578">
        <v>20</v>
      </c>
    </row>
    <row r="20" spans="1:17" ht="22.5" customHeight="1">
      <c r="A20" s="566" t="s">
        <v>651</v>
      </c>
      <c r="B20" s="580">
        <v>4</v>
      </c>
      <c r="C20" s="580">
        <v>-453</v>
      </c>
      <c r="D20" s="580">
        <v>455</v>
      </c>
      <c r="E20" s="580">
        <v>-3</v>
      </c>
      <c r="F20" s="580">
        <v>-145</v>
      </c>
      <c r="G20" s="580">
        <v>146</v>
      </c>
      <c r="H20" s="580">
        <v>1</v>
      </c>
      <c r="I20" s="580">
        <v>-254</v>
      </c>
      <c r="J20" s="580">
        <v>253</v>
      </c>
      <c r="K20" s="580">
        <v>-1</v>
      </c>
      <c r="L20" s="580">
        <v>-460</v>
      </c>
      <c r="M20" s="580">
        <v>457</v>
      </c>
      <c r="N20" s="580">
        <v>1</v>
      </c>
      <c r="O20" s="580">
        <v>-1312</v>
      </c>
      <c r="P20" s="580">
        <v>1311</v>
      </c>
      <c r="Q20" s="580">
        <v>0</v>
      </c>
    </row>
    <row r="21" spans="1:17" ht="22.5" customHeight="1">
      <c r="A21" s="566" t="s">
        <v>652</v>
      </c>
      <c r="B21" s="580">
        <v>0</v>
      </c>
      <c r="C21" s="580">
        <v>112</v>
      </c>
      <c r="D21" s="580">
        <v>49</v>
      </c>
      <c r="E21" s="580">
        <v>0</v>
      </c>
      <c r="F21" s="580">
        <v>39</v>
      </c>
      <c r="G21" s="580">
        <v>10</v>
      </c>
      <c r="H21" s="580">
        <v>0</v>
      </c>
      <c r="I21" s="580">
        <v>49</v>
      </c>
      <c r="J21" s="580">
        <v>22</v>
      </c>
      <c r="K21" s="580">
        <v>0</v>
      </c>
      <c r="L21" s="580">
        <v>91</v>
      </c>
      <c r="M21" s="580">
        <v>42</v>
      </c>
      <c r="N21" s="580">
        <v>0</v>
      </c>
      <c r="O21" s="580">
        <v>291</v>
      </c>
      <c r="P21" s="580">
        <v>123</v>
      </c>
      <c r="Q21" s="580">
        <v>414</v>
      </c>
    </row>
    <row r="22" spans="1:17" ht="21.75">
      <c r="A22" s="510" t="s">
        <v>624</v>
      </c>
      <c r="B22" s="577">
        <v>2167</v>
      </c>
      <c r="C22" s="577">
        <v>615622</v>
      </c>
      <c r="D22" s="577">
        <v>7567</v>
      </c>
      <c r="E22" s="577">
        <v>780</v>
      </c>
      <c r="F22" s="577">
        <v>280339</v>
      </c>
      <c r="G22" s="577">
        <v>2812</v>
      </c>
      <c r="H22" s="581">
        <v>887</v>
      </c>
      <c r="I22" s="577">
        <v>317179</v>
      </c>
      <c r="J22" s="577">
        <v>3574</v>
      </c>
      <c r="K22" s="577">
        <v>1399</v>
      </c>
      <c r="L22" s="577">
        <v>529880</v>
      </c>
      <c r="M22" s="577">
        <v>7574</v>
      </c>
      <c r="N22" s="577">
        <v>5233</v>
      </c>
      <c r="O22" s="577">
        <v>1743020</v>
      </c>
      <c r="P22" s="577">
        <v>21527</v>
      </c>
      <c r="Q22" s="577">
        <v>1769780</v>
      </c>
    </row>
    <row r="23" spans="1:17" ht="22.5">
      <c r="A23" s="566" t="s">
        <v>653</v>
      </c>
      <c r="B23" s="582">
        <v>5.1020408163265302E-3</v>
      </c>
      <c r="C23" s="582">
        <v>5.6856301383882375E-5</v>
      </c>
      <c r="D23" s="582">
        <v>5.7138865604917571E-2</v>
      </c>
      <c r="E23" s="582">
        <v>-2.5575447570332483E-3</v>
      </c>
      <c r="F23" s="582">
        <v>1.5004340541370897E-3</v>
      </c>
      <c r="G23" s="582">
        <v>5.200149644594089E-2</v>
      </c>
      <c r="H23" s="582">
        <v>5.6689342403628117E-3</v>
      </c>
      <c r="I23" s="582">
        <v>9.8464024338287045E-4</v>
      </c>
      <c r="J23" s="582">
        <v>6.9739598922478302E-2</v>
      </c>
      <c r="K23" s="582">
        <v>7.1530758226037196E-4</v>
      </c>
      <c r="L23" s="582">
        <v>8.6819645398370052E-5</v>
      </c>
      <c r="M23" s="582">
        <v>5.8116792400111764E-2</v>
      </c>
      <c r="N23" s="582">
        <v>2.874664622460713E-3</v>
      </c>
      <c r="O23" s="582">
        <v>4.666494853941007E-4</v>
      </c>
      <c r="P23" s="582">
        <v>5.8878504672897194E-2</v>
      </c>
      <c r="Q23" s="582">
        <v>1.1455207310967865E-3</v>
      </c>
    </row>
    <row r="24" spans="1:17" ht="21.75">
      <c r="A24" s="566" t="s">
        <v>646</v>
      </c>
      <c r="B24" s="582">
        <v>1.2244459763360417E-3</v>
      </c>
      <c r="C24" s="582">
        <v>0.34785227542406399</v>
      </c>
      <c r="D24" s="582">
        <v>4.2756726824803087E-3</v>
      </c>
      <c r="E24" s="582">
        <v>4.4073274644306073E-4</v>
      </c>
      <c r="F24" s="582">
        <v>0.15840330436551436</v>
      </c>
      <c r="G24" s="582">
        <v>1.5888980551254958E-3</v>
      </c>
      <c r="H24" s="582">
        <v>5.0119223858332673E-4</v>
      </c>
      <c r="I24" s="582">
        <v>0.1792194510052097</v>
      </c>
      <c r="J24" s="582">
        <v>2.0194600458814092E-3</v>
      </c>
      <c r="K24" s="582">
        <v>7.9049373368441278E-4</v>
      </c>
      <c r="L24" s="582">
        <v>0.29940444575031927</v>
      </c>
      <c r="M24" s="582">
        <v>4.2796279763586435E-3</v>
      </c>
      <c r="N24" s="582">
        <v>2.9568646950468421E-3</v>
      </c>
      <c r="O24" s="582">
        <v>0.98487947654510732</v>
      </c>
      <c r="P24" s="582">
        <v>1.2163658759845857E-2</v>
      </c>
      <c r="Q24" s="582">
        <v>1</v>
      </c>
    </row>
    <row r="25" spans="1:17">
      <c r="A25" s="36" t="s">
        <v>654</v>
      </c>
    </row>
    <row r="26" spans="1:17" ht="12.75" customHeight="1">
      <c r="A26" s="574" t="s">
        <v>786</v>
      </c>
      <c r="B26" s="572"/>
      <c r="C26" s="572"/>
      <c r="D26" s="572"/>
      <c r="E26" s="572"/>
      <c r="F26" s="573"/>
    </row>
    <row r="27" spans="1:17" ht="12.75" customHeight="1">
      <c r="A27" s="569" t="s">
        <v>787</v>
      </c>
      <c r="B27" s="571"/>
      <c r="C27" s="571"/>
      <c r="D27" s="571"/>
      <c r="E27" s="571"/>
      <c r="F27" s="571"/>
    </row>
    <row r="28" spans="1:17" ht="12.75" customHeight="1">
      <c r="A28" s="570"/>
      <c r="B28" s="569"/>
      <c r="C28" s="569"/>
      <c r="D28" s="569"/>
      <c r="E28" s="569"/>
      <c r="F28" s="569"/>
    </row>
    <row r="29" spans="1:17" ht="12.75" customHeight="1">
      <c r="A29" s="512" t="s">
        <v>821</v>
      </c>
      <c r="F29" s="352" t="str">
        <f>Naslovnica!A20</f>
        <v>Kolovoz 2016.</v>
      </c>
    </row>
    <row r="30" spans="1:17" ht="12.75" customHeight="1">
      <c r="A30" s="111" t="s">
        <v>822</v>
      </c>
      <c r="F30" s="112" t="str">
        <f>Naslovnica!A24</f>
        <v>August 2016</v>
      </c>
    </row>
    <row r="31" spans="1:17" ht="12.75" customHeight="1"/>
    <row r="32" spans="1:17" ht="12.75" customHeight="1">
      <c r="G32" s="87"/>
    </row>
    <row r="33" spans="1:8" ht="12.75" customHeight="1"/>
    <row r="34" spans="1:8" ht="12.75" customHeight="1">
      <c r="G34" s="87"/>
      <c r="H34" s="77"/>
    </row>
    <row r="35" spans="1:8" ht="12.75" customHeight="1">
      <c r="A35" s="646"/>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11"/>
    </row>
    <row r="50" spans="1:17" ht="12.75" customHeight="1">
      <c r="A50" s="598"/>
    </row>
    <row r="51" spans="1:17" ht="12.75" customHeight="1">
      <c r="A51" s="598" t="s">
        <v>654</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85"/>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11.5703125" customWidth="1"/>
    <col min="6" max="6" width="15" bestFit="1" customWidth="1"/>
    <col min="7" max="7" width="11.7109375" bestFit="1" customWidth="1"/>
    <col min="8" max="8" width="8.7109375" customWidth="1"/>
    <col min="9" max="9" width="10.140625" customWidth="1"/>
    <col min="11" max="11" width="12.42578125" bestFit="1" customWidth="1"/>
    <col min="12" max="12" width="9.28515625" bestFit="1" customWidth="1"/>
  </cols>
  <sheetData>
    <row r="1" spans="1:12" ht="12.75" customHeight="1">
      <c r="A1" s="444" t="s">
        <v>1036</v>
      </c>
      <c r="E1" s="475" t="s">
        <v>1183</v>
      </c>
      <c r="F1" s="542" t="s">
        <v>1254</v>
      </c>
    </row>
    <row r="2" spans="1:12">
      <c r="A2" s="122" t="s">
        <v>897</v>
      </c>
      <c r="E2" s="90" t="s">
        <v>1268</v>
      </c>
      <c r="F2" s="543" t="s">
        <v>1255</v>
      </c>
    </row>
    <row r="3" spans="1:12" ht="12.75" customHeight="1"/>
    <row r="4" spans="1:12" ht="12.75" customHeight="1">
      <c r="C4" s="679"/>
      <c r="F4" s="540" t="s">
        <v>729</v>
      </c>
    </row>
    <row r="5" spans="1:12" ht="21.75">
      <c r="A5" s="430" t="s">
        <v>684</v>
      </c>
      <c r="B5" s="430" t="s">
        <v>1220</v>
      </c>
      <c r="C5" s="430" t="s">
        <v>1221</v>
      </c>
      <c r="D5" s="430" t="s">
        <v>685</v>
      </c>
      <c r="E5" s="430" t="s">
        <v>686</v>
      </c>
      <c r="F5" s="430" t="s">
        <v>703</v>
      </c>
    </row>
    <row r="6" spans="1:12" ht="12.75" customHeight="1">
      <c r="A6" s="247" t="s">
        <v>230</v>
      </c>
      <c r="B6" s="683">
        <v>47572962490</v>
      </c>
      <c r="C6" s="247" t="s">
        <v>1184</v>
      </c>
      <c r="D6" s="247" t="s">
        <v>229</v>
      </c>
      <c r="E6" s="252">
        <v>7236662</v>
      </c>
      <c r="F6" s="253">
        <v>139.20256078503985</v>
      </c>
      <c r="G6" s="560"/>
      <c r="H6" s="560"/>
      <c r="I6" s="560"/>
      <c r="J6" s="561"/>
      <c r="K6" s="560"/>
      <c r="L6" s="560"/>
    </row>
    <row r="7" spans="1:12" ht="12.75" customHeight="1">
      <c r="A7" s="247" t="s">
        <v>988</v>
      </c>
      <c r="B7" s="683">
        <v>57255663752</v>
      </c>
      <c r="C7" s="247" t="s">
        <v>1185</v>
      </c>
      <c r="D7" s="247" t="s">
        <v>229</v>
      </c>
      <c r="E7" s="252">
        <v>35697130.890000001</v>
      </c>
      <c r="F7" s="253">
        <v>185.36355853848406</v>
      </c>
      <c r="L7" s="560"/>
    </row>
    <row r="8" spans="1:12" ht="12.75" customHeight="1">
      <c r="A8" s="247" t="s">
        <v>749</v>
      </c>
      <c r="B8" s="683">
        <v>97433886648</v>
      </c>
      <c r="C8" s="247" t="s">
        <v>1187</v>
      </c>
      <c r="D8" s="247" t="s">
        <v>669</v>
      </c>
      <c r="E8" s="252">
        <v>13317661.189999999</v>
      </c>
      <c r="F8" s="253">
        <v>1060.2148399557898</v>
      </c>
      <c r="G8" s="560"/>
      <c r="H8" s="560"/>
      <c r="I8" s="560"/>
      <c r="J8" s="560"/>
      <c r="K8" s="560"/>
      <c r="L8" s="560"/>
    </row>
    <row r="9" spans="1:12" ht="12.75" customHeight="1">
      <c r="A9" s="247" t="s">
        <v>1340</v>
      </c>
      <c r="B9" s="683">
        <v>93273216321</v>
      </c>
      <c r="C9" s="247" t="s">
        <v>1186</v>
      </c>
      <c r="D9" s="247" t="s">
        <v>669</v>
      </c>
      <c r="E9" s="252">
        <v>223429199.77000001</v>
      </c>
      <c r="F9" s="253">
        <v>773.28276825327396</v>
      </c>
      <c r="G9" s="560"/>
      <c r="H9" s="560"/>
      <c r="I9" s="560"/>
      <c r="J9" s="560"/>
      <c r="K9" s="560"/>
      <c r="L9" s="560"/>
    </row>
    <row r="10" spans="1:12" ht="12.75" customHeight="1">
      <c r="A10" s="247" t="s">
        <v>1055</v>
      </c>
      <c r="B10" s="683">
        <v>13264226136</v>
      </c>
      <c r="C10" s="247" t="s">
        <v>1188</v>
      </c>
      <c r="D10" s="331" t="s">
        <v>750</v>
      </c>
      <c r="E10" s="257">
        <v>21046109.420000002</v>
      </c>
      <c r="F10" s="253">
        <v>1.0181722645135345</v>
      </c>
      <c r="G10" s="560"/>
      <c r="H10" s="560"/>
      <c r="I10" s="560"/>
      <c r="J10" s="560"/>
      <c r="K10" s="560"/>
      <c r="L10" s="560"/>
    </row>
    <row r="11" spans="1:12" ht="12.75" customHeight="1">
      <c r="A11" s="247" t="s">
        <v>1339</v>
      </c>
      <c r="B11" s="683">
        <v>75398635234</v>
      </c>
      <c r="C11" s="247" t="s">
        <v>1189</v>
      </c>
      <c r="D11" s="247" t="s">
        <v>1054</v>
      </c>
      <c r="E11" s="252">
        <v>52790730.659999996</v>
      </c>
      <c r="F11" s="253">
        <v>6825.7989778691745</v>
      </c>
      <c r="G11" s="560"/>
      <c r="H11" s="560"/>
      <c r="I11" s="560"/>
      <c r="J11" s="560"/>
      <c r="K11" s="560"/>
      <c r="L11" s="560"/>
    </row>
    <row r="12" spans="1:12" ht="12.75" customHeight="1">
      <c r="A12" s="247" t="s">
        <v>1056</v>
      </c>
      <c r="B12" s="683">
        <v>45897406091</v>
      </c>
      <c r="C12" s="673" t="s">
        <v>1190</v>
      </c>
      <c r="D12" s="247" t="s">
        <v>1054</v>
      </c>
      <c r="E12" s="252">
        <v>4432931.2300000004</v>
      </c>
      <c r="F12" s="253">
        <v>39.772201625415953</v>
      </c>
      <c r="G12" s="560"/>
      <c r="H12" s="560"/>
      <c r="I12" s="560"/>
      <c r="J12" s="560"/>
      <c r="K12" s="560"/>
      <c r="L12" s="560"/>
    </row>
    <row r="13" spans="1:12" ht="12.75" customHeight="1">
      <c r="A13" s="247" t="s">
        <v>752</v>
      </c>
      <c r="B13" s="683">
        <v>48815690681</v>
      </c>
      <c r="C13" s="247" t="s">
        <v>1191</v>
      </c>
      <c r="D13" s="247" t="s">
        <v>1054</v>
      </c>
      <c r="E13" s="259">
        <v>8259131.1100000003</v>
      </c>
      <c r="F13" s="260">
        <v>1009.2508931863032</v>
      </c>
      <c r="G13" s="560"/>
      <c r="H13" s="560"/>
      <c r="I13" s="560"/>
      <c r="J13" s="560"/>
      <c r="K13" s="560"/>
      <c r="L13" s="560"/>
    </row>
    <row r="14" spans="1:12" ht="12.75" customHeight="1">
      <c r="A14" s="247" t="s">
        <v>1041</v>
      </c>
      <c r="B14" s="683">
        <v>81393286204</v>
      </c>
      <c r="C14" s="247" t="s">
        <v>1192</v>
      </c>
      <c r="D14" s="247" t="s">
        <v>266</v>
      </c>
      <c r="E14" s="257">
        <v>16725817.941199999</v>
      </c>
      <c r="F14" s="262">
        <v>58.43104412744799</v>
      </c>
      <c r="G14" s="560"/>
      <c r="H14" s="560"/>
      <c r="I14" s="560"/>
      <c r="J14" s="560"/>
      <c r="K14" s="560"/>
      <c r="L14" s="560"/>
    </row>
    <row r="15" spans="1:12" ht="18.75" customHeight="1">
      <c r="A15" s="451" t="s">
        <v>554</v>
      </c>
      <c r="B15" s="472"/>
      <c r="C15" s="473"/>
      <c r="D15" s="452"/>
      <c r="E15" s="454">
        <f>SUM(E6:E14)</f>
        <v>382935374.21120012</v>
      </c>
      <c r="F15" s="455"/>
    </row>
    <row r="16" spans="1:12" ht="12.75" customHeight="1">
      <c r="A16" s="36" t="s">
        <v>555</v>
      </c>
    </row>
    <row r="17" spans="1:6" ht="12.75" customHeight="1">
      <c r="A17" s="79" t="s">
        <v>1338</v>
      </c>
    </row>
    <row r="18" spans="1:6" ht="12.75" customHeight="1">
      <c r="A18" s="89"/>
    </row>
    <row r="19" spans="1:6" ht="12.75" customHeight="1">
      <c r="A19" s="444" t="s">
        <v>1037</v>
      </c>
      <c r="F19" s="542" t="s">
        <v>1254</v>
      </c>
    </row>
    <row r="20" spans="1:6" ht="12.75" customHeight="1">
      <c r="A20" s="122" t="s">
        <v>1038</v>
      </c>
      <c r="F20" s="543" t="s">
        <v>1255</v>
      </c>
    </row>
    <row r="21" spans="1:6" ht="12.75" customHeight="1">
      <c r="A21" s="89"/>
    </row>
    <row r="22" spans="1:6" ht="12.75" customHeight="1">
      <c r="A22" s="89"/>
      <c r="F22" s="644" t="s">
        <v>729</v>
      </c>
    </row>
    <row r="23" spans="1:6" ht="22.5">
      <c r="A23" s="430" t="s">
        <v>1035</v>
      </c>
      <c r="B23" s="430" t="s">
        <v>1220</v>
      </c>
      <c r="C23" s="430" t="s">
        <v>1221</v>
      </c>
      <c r="D23" s="430" t="s">
        <v>685</v>
      </c>
      <c r="E23" s="430" t="s">
        <v>686</v>
      </c>
      <c r="F23" s="430" t="s">
        <v>703</v>
      </c>
    </row>
    <row r="24" spans="1:6" ht="12.75" customHeight="1">
      <c r="A24" s="247" t="s">
        <v>1052</v>
      </c>
      <c r="B24" s="683" t="s">
        <v>1253</v>
      </c>
      <c r="C24" s="247" t="s">
        <v>1193</v>
      </c>
      <c r="D24" s="247" t="s">
        <v>750</v>
      </c>
      <c r="E24" s="257">
        <v>8490821.6789999995</v>
      </c>
      <c r="F24" s="253">
        <v>1.0096494876086466</v>
      </c>
    </row>
    <row r="25" spans="1:6" ht="12.75" customHeight="1">
      <c r="A25" s="247" t="s">
        <v>751</v>
      </c>
      <c r="B25" s="683">
        <v>34464772270</v>
      </c>
      <c r="C25" s="247" t="s">
        <v>1194</v>
      </c>
      <c r="D25" s="247" t="s">
        <v>1054</v>
      </c>
      <c r="E25" s="257">
        <v>15656678.890000001</v>
      </c>
      <c r="F25" s="253">
        <v>1079.3206653494506</v>
      </c>
    </row>
    <row r="26" spans="1:6" ht="12.75" customHeight="1">
      <c r="A26" s="247" t="s">
        <v>753</v>
      </c>
      <c r="B26" s="683">
        <v>23551463350</v>
      </c>
      <c r="C26" s="247" t="s">
        <v>1195</v>
      </c>
      <c r="D26" s="247" t="s">
        <v>1054</v>
      </c>
      <c r="E26" s="257">
        <v>13572914.9</v>
      </c>
      <c r="F26" s="253">
        <v>565.20283073907979</v>
      </c>
    </row>
    <row r="27" spans="1:6" ht="12.75" customHeight="1">
      <c r="A27" s="247" t="s">
        <v>1053</v>
      </c>
      <c r="B27" s="683">
        <v>84595320778</v>
      </c>
      <c r="C27" s="247" t="s">
        <v>1196</v>
      </c>
      <c r="D27" s="247" t="s">
        <v>1054</v>
      </c>
      <c r="E27" s="252">
        <v>3039869.58</v>
      </c>
      <c r="F27" s="253">
        <v>1724.509663710159</v>
      </c>
    </row>
    <row r="28" spans="1:6" ht="12.75" customHeight="1">
      <c r="A28" s="247" t="s">
        <v>1011</v>
      </c>
      <c r="B28" s="683">
        <v>34988643147</v>
      </c>
      <c r="C28" s="247" t="s">
        <v>1197</v>
      </c>
      <c r="D28" s="247" t="s">
        <v>1054</v>
      </c>
      <c r="E28" s="252">
        <v>22056414.170000002</v>
      </c>
      <c r="F28" s="253">
        <v>1354.901942379724</v>
      </c>
    </row>
    <row r="29" spans="1:6" ht="18.75" customHeight="1">
      <c r="A29" s="451" t="s">
        <v>554</v>
      </c>
      <c r="B29" s="472"/>
      <c r="C29" s="473"/>
      <c r="D29" s="452"/>
      <c r="E29" s="454">
        <f>SUM(E24:E28)</f>
        <v>62816699.218999997</v>
      </c>
      <c r="F29" s="455"/>
    </row>
    <row r="30" spans="1:6" ht="12.75" customHeight="1">
      <c r="A30" s="36" t="s">
        <v>555</v>
      </c>
    </row>
    <row r="31" spans="1:6" ht="12.75" customHeight="1">
      <c r="A31" s="79" t="s">
        <v>683</v>
      </c>
    </row>
    <row r="32" spans="1:6" ht="12.75" customHeight="1">
      <c r="A32" s="79"/>
    </row>
    <row r="33" spans="1:6" ht="12.75" customHeight="1">
      <c r="A33" s="444" t="s">
        <v>1294</v>
      </c>
      <c r="F33" s="542" t="s">
        <v>1254</v>
      </c>
    </row>
    <row r="34" spans="1:6" ht="12.75" customHeight="1">
      <c r="A34" s="122" t="s">
        <v>1293</v>
      </c>
      <c r="F34" s="543" t="s">
        <v>1255</v>
      </c>
    </row>
    <row r="35" spans="1:6" ht="12.75" customHeight="1">
      <c r="A35" s="122"/>
    </row>
    <row r="36" spans="1:6" ht="12.75" customHeight="1">
      <c r="A36" s="79"/>
      <c r="F36" s="711" t="s">
        <v>729</v>
      </c>
    </row>
    <row r="37" spans="1:6" ht="47.25" customHeight="1">
      <c r="A37" s="468" t="s">
        <v>728</v>
      </c>
      <c r="B37" s="430" t="s">
        <v>1223</v>
      </c>
      <c r="C37" s="430" t="s">
        <v>1221</v>
      </c>
      <c r="D37" s="468" t="s">
        <v>733</v>
      </c>
      <c r="E37" s="468" t="s">
        <v>731</v>
      </c>
      <c r="F37" s="468" t="s">
        <v>735</v>
      </c>
    </row>
    <row r="38" spans="1:6">
      <c r="A38" s="267" t="s">
        <v>1046</v>
      </c>
      <c r="B38" s="247">
        <v>8269700991</v>
      </c>
      <c r="C38" s="247" t="s">
        <v>1211</v>
      </c>
      <c r="D38" s="267" t="s">
        <v>667</v>
      </c>
      <c r="E38" s="268">
        <v>1097287313.8</v>
      </c>
      <c r="F38" s="269">
        <v>285.34313573185909</v>
      </c>
    </row>
    <row r="39" spans="1:6">
      <c r="A39" s="36" t="s">
        <v>555</v>
      </c>
    </row>
    <row r="40" spans="1:6">
      <c r="A40" s="533" t="s">
        <v>1273</v>
      </c>
    </row>
    <row r="41" spans="1:6" ht="12.75" customHeight="1">
      <c r="A41" s="546" t="s">
        <v>707</v>
      </c>
      <c r="B41" s="645"/>
      <c r="C41" s="645"/>
      <c r="D41" s="645"/>
      <c r="E41" s="645"/>
      <c r="F41" s="645"/>
    </row>
    <row r="42" spans="1:6" ht="21.75" customHeight="1">
      <c r="A42" s="820" t="s">
        <v>708</v>
      </c>
      <c r="B42" s="820"/>
      <c r="C42" s="820"/>
      <c r="D42" s="820"/>
      <c r="E42" s="820"/>
      <c r="F42" s="820"/>
    </row>
    <row r="43" spans="1:6" ht="12.75" customHeight="1">
      <c r="A43" s="89"/>
    </row>
    <row r="44" spans="1:6" ht="12.75" customHeight="1">
      <c r="A44" s="474" t="s">
        <v>898</v>
      </c>
      <c r="E44" s="475"/>
      <c r="F44" s="542" t="s">
        <v>1254</v>
      </c>
    </row>
    <row r="45" spans="1:6" ht="12.75" customHeight="1">
      <c r="A45" s="544" t="s">
        <v>899</v>
      </c>
      <c r="E45" s="90"/>
      <c r="F45" s="543" t="s">
        <v>1255</v>
      </c>
    </row>
    <row r="46" spans="1:6" ht="12.75" customHeight="1"/>
    <row r="47" spans="1:6" ht="12.75" customHeight="1">
      <c r="F47" s="540" t="s">
        <v>729</v>
      </c>
    </row>
    <row r="48" spans="1:6" ht="35.25" customHeight="1">
      <c r="A48" s="468" t="s">
        <v>734</v>
      </c>
      <c r="B48" s="430" t="s">
        <v>1220</v>
      </c>
      <c r="C48" s="430" t="s">
        <v>1221</v>
      </c>
      <c r="D48" s="468" t="s">
        <v>733</v>
      </c>
      <c r="E48" s="468" t="s">
        <v>731</v>
      </c>
      <c r="F48" s="430" t="s">
        <v>703</v>
      </c>
    </row>
    <row r="49" spans="1:8" ht="12.75" customHeight="1">
      <c r="A49" s="272" t="s">
        <v>278</v>
      </c>
      <c r="B49" s="683">
        <v>40266711905</v>
      </c>
      <c r="C49" s="272" t="s">
        <v>1198</v>
      </c>
      <c r="D49" s="272" t="s">
        <v>279</v>
      </c>
      <c r="E49" s="273">
        <v>23357717.129999999</v>
      </c>
      <c r="F49" s="274">
        <v>127.190686009601</v>
      </c>
    </row>
    <row r="50" spans="1:8" ht="12.75" customHeight="1">
      <c r="A50" s="272" t="s">
        <v>280</v>
      </c>
      <c r="B50" s="683">
        <v>92162729453</v>
      </c>
      <c r="C50" s="272" t="s">
        <v>1199</v>
      </c>
      <c r="D50" s="275" t="s">
        <v>281</v>
      </c>
      <c r="E50" s="273">
        <v>49464767.770000003</v>
      </c>
      <c r="F50" s="274">
        <v>343.96089999999998</v>
      </c>
    </row>
    <row r="51" spans="1:8" ht="18.75" customHeight="1">
      <c r="A51" s="451" t="s">
        <v>554</v>
      </c>
      <c r="B51" s="472"/>
      <c r="C51" s="473"/>
      <c r="D51" s="469"/>
      <c r="E51" s="470">
        <f>SUM(E49:E50)</f>
        <v>72822484.900000006</v>
      </c>
      <c r="F51" s="471"/>
    </row>
    <row r="52" spans="1:8" ht="12.75" customHeight="1">
      <c r="A52" s="67" t="s">
        <v>309</v>
      </c>
    </row>
    <row r="53" spans="1:8" ht="12.75" customHeight="1">
      <c r="A53" s="79" t="s">
        <v>683</v>
      </c>
    </row>
    <row r="54" spans="1:8" ht="12.75" customHeight="1"/>
    <row r="55" spans="1:8" ht="12.75" customHeight="1">
      <c r="A55" s="474" t="s">
        <v>970</v>
      </c>
      <c r="E55" s="475"/>
      <c r="H55" s="542" t="s">
        <v>1254</v>
      </c>
    </row>
    <row r="56" spans="1:8" ht="12.75" customHeight="1">
      <c r="A56" s="544" t="s">
        <v>1205</v>
      </c>
      <c r="E56" s="90"/>
      <c r="H56" s="543" t="s">
        <v>1255</v>
      </c>
    </row>
    <row r="57" spans="1:8" ht="12.75" customHeight="1">
      <c r="A57" s="545"/>
    </row>
    <row r="58" spans="1:8" ht="12.75" customHeight="1">
      <c r="H58" s="540" t="s">
        <v>730</v>
      </c>
    </row>
    <row r="59" spans="1:8" ht="66.75" customHeight="1">
      <c r="A59" s="468" t="s">
        <v>732</v>
      </c>
      <c r="B59" s="430" t="s">
        <v>1220</v>
      </c>
      <c r="C59" s="430" t="s">
        <v>1221</v>
      </c>
      <c r="D59" s="468" t="s">
        <v>733</v>
      </c>
      <c r="E59" s="468" t="s">
        <v>687</v>
      </c>
      <c r="F59" s="468" t="s">
        <v>1206</v>
      </c>
      <c r="G59" s="468" t="s">
        <v>731</v>
      </c>
      <c r="H59" s="430" t="s">
        <v>703</v>
      </c>
    </row>
    <row r="60" spans="1:8" ht="12.75" customHeight="1">
      <c r="A60" s="272" t="s">
        <v>282</v>
      </c>
      <c r="B60" s="683">
        <v>50454412454</v>
      </c>
      <c r="C60" s="272" t="s">
        <v>1200</v>
      </c>
      <c r="D60" s="275" t="s">
        <v>283</v>
      </c>
      <c r="E60" s="279">
        <v>155000000</v>
      </c>
      <c r="F60" s="279">
        <v>77500000</v>
      </c>
      <c r="G60" s="277">
        <v>12368167.470000001</v>
      </c>
      <c r="H60" s="278">
        <v>0.77434462426479422</v>
      </c>
    </row>
    <row r="61" spans="1:8" ht="12.75" customHeight="1">
      <c r="A61" s="272" t="s">
        <v>284</v>
      </c>
      <c r="B61" s="683">
        <v>79640747340</v>
      </c>
      <c r="C61" s="272" t="s">
        <v>1201</v>
      </c>
      <c r="D61" s="272" t="s">
        <v>279</v>
      </c>
      <c r="E61" s="276">
        <v>380000000</v>
      </c>
      <c r="F61" s="276">
        <v>190000000</v>
      </c>
      <c r="G61" s="277">
        <v>266279345.28</v>
      </c>
      <c r="H61" s="278">
        <v>160.52933329570695</v>
      </c>
    </row>
    <row r="62" spans="1:8" ht="12.75" customHeight="1">
      <c r="A62" s="272" t="s">
        <v>1057</v>
      </c>
      <c r="B62" s="683">
        <v>37735093339</v>
      </c>
      <c r="C62" s="272" t="s">
        <v>1202</v>
      </c>
      <c r="D62" s="272" t="s">
        <v>279</v>
      </c>
      <c r="E62" s="276">
        <v>600000000</v>
      </c>
      <c r="F62" s="276">
        <v>300000000</v>
      </c>
      <c r="G62" s="277">
        <v>111556916.04000001</v>
      </c>
      <c r="H62" s="278">
        <v>8.1689712324213293</v>
      </c>
    </row>
    <row r="63" spans="1:8" ht="12.75" customHeight="1">
      <c r="A63" s="272" t="s">
        <v>286</v>
      </c>
      <c r="B63" s="683">
        <v>61196386099</v>
      </c>
      <c r="C63" s="272" t="s">
        <v>1203</v>
      </c>
      <c r="D63" s="272" t="s">
        <v>287</v>
      </c>
      <c r="E63" s="276">
        <v>340000000</v>
      </c>
      <c r="F63" s="276">
        <v>170000000</v>
      </c>
      <c r="G63" s="277">
        <v>222052621.5596</v>
      </c>
      <c r="H63" s="278">
        <v>3.4866913947915594</v>
      </c>
    </row>
    <row r="64" spans="1:8" ht="12.75" customHeight="1">
      <c r="A64" s="272" t="s">
        <v>285</v>
      </c>
      <c r="B64" s="683">
        <v>48379655657</v>
      </c>
      <c r="C64" s="272" t="s">
        <v>1204</v>
      </c>
      <c r="D64" s="275" t="s">
        <v>281</v>
      </c>
      <c r="E64" s="279">
        <v>540000000</v>
      </c>
      <c r="F64" s="279">
        <v>262500000</v>
      </c>
      <c r="G64" s="277">
        <v>259191862.55000001</v>
      </c>
      <c r="H64" s="278">
        <v>225.39733643344636</v>
      </c>
    </row>
    <row r="65" spans="1:8" ht="18.75" customHeight="1">
      <c r="A65" s="451" t="s">
        <v>554</v>
      </c>
      <c r="B65" s="472"/>
      <c r="C65" s="473"/>
      <c r="D65" s="472"/>
      <c r="E65" s="473"/>
      <c r="F65" s="473"/>
      <c r="G65" s="470">
        <f>SUM(G60:G64)</f>
        <v>871448912.89960003</v>
      </c>
      <c r="H65" s="471"/>
    </row>
    <row r="66" spans="1:8" ht="12.75" customHeight="1">
      <c r="A66" s="67" t="s">
        <v>309</v>
      </c>
    </row>
    <row r="67" spans="1:8" ht="12.75" customHeight="1">
      <c r="A67" s="79" t="s">
        <v>683</v>
      </c>
      <c r="E67" s="78"/>
    </row>
    <row r="68" spans="1:8" ht="12.75" customHeight="1">
      <c r="A68" s="539" t="s">
        <v>1222</v>
      </c>
    </row>
    <row r="70" spans="1:8">
      <c r="A70" s="546" t="s">
        <v>706</v>
      </c>
    </row>
    <row r="71" spans="1:8" ht="21" customHeight="1">
      <c r="A71" s="821" t="s">
        <v>705</v>
      </c>
      <c r="B71" s="821"/>
      <c r="C71" s="821"/>
      <c r="D71" s="821"/>
      <c r="E71" s="821"/>
      <c r="F71" s="821"/>
    </row>
    <row r="72" spans="1:8" ht="12.75" customHeight="1">
      <c r="A72" s="547"/>
    </row>
    <row r="73" spans="1:8" ht="12.75" customHeight="1">
      <c r="A73" s="74" t="s">
        <v>306</v>
      </c>
    </row>
    <row r="74" spans="1:8" ht="12.75" customHeight="1">
      <c r="H74" s="53" t="s">
        <v>678</v>
      </c>
    </row>
    <row r="75" spans="1:8" ht="12.75" customHeight="1"/>
    <row r="76" spans="1:8" ht="12.75" customHeight="1">
      <c r="A76" s="548"/>
    </row>
    <row r="77" spans="1:8" ht="12.75" customHeight="1">
      <c r="A77" s="546"/>
    </row>
    <row r="78" spans="1:8" ht="12.75" customHeight="1">
      <c r="A78" s="546"/>
    </row>
    <row r="79" spans="1:8" ht="12.75" customHeight="1">
      <c r="A79" s="546"/>
    </row>
    <row r="80" spans="1:8" ht="12.75" customHeight="1">
      <c r="A80" s="547"/>
    </row>
    <row r="81" spans="1:1" ht="12.75" customHeight="1">
      <c r="A81" s="547"/>
    </row>
    <row r="82" spans="1:1" ht="12.75" customHeight="1">
      <c r="A82" s="547"/>
    </row>
    <row r="83" spans="1:1" ht="12.75" customHeight="1">
      <c r="A83" s="547"/>
    </row>
    <row r="84" spans="1:1" ht="12.75" customHeight="1"/>
    <row r="85" spans="1:1" ht="12.75" customHeight="1"/>
  </sheetData>
  <sortState ref="A6:D15">
    <sortCondition ref="B6"/>
  </sortState>
  <mergeCells count="2">
    <mergeCell ref="A42:F42"/>
    <mergeCell ref="A71:F71"/>
  </mergeCells>
  <hyperlinks>
    <hyperlink ref="A73" location="'2 Sadržaj'!A1" display="Sadržaj / Contents"/>
  </hyperlinks>
  <pageMargins left="0.7" right="0.7" top="0.75" bottom="0.75" header="0.3" footer="0.3"/>
  <pageSetup paperSize="9" scale="64" orientation="portrait" r:id="rId1"/>
  <rowBreaks count="1" manualBreakCount="1">
    <brk id="74" max="7" man="1"/>
  </rowBreaks>
  <ignoredErrors>
    <ignoredError sqref="B2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57" t="s">
        <v>900</v>
      </c>
      <c r="F1" s="466" t="str">
        <f>Naslovnica!A20</f>
        <v>Kolovoz 2016.</v>
      </c>
    </row>
    <row r="2" spans="1:6" ht="12.75" customHeight="1">
      <c r="A2" s="119" t="s">
        <v>1074</v>
      </c>
      <c r="F2" s="558" t="str">
        <f>Naslovnica!A24</f>
        <v>August 2016</v>
      </c>
    </row>
    <row r="3" spans="1:6" ht="12.75" customHeight="1"/>
    <row r="4" spans="1:6" ht="12.75" customHeight="1">
      <c r="F4" s="562" t="s">
        <v>729</v>
      </c>
    </row>
    <row r="5" spans="1:6" ht="54.75">
      <c r="A5" s="468" t="s">
        <v>1043</v>
      </c>
      <c r="B5" s="430" t="s">
        <v>1223</v>
      </c>
      <c r="C5" s="430" t="s">
        <v>1221</v>
      </c>
      <c r="D5" s="468" t="s">
        <v>733</v>
      </c>
      <c r="E5" s="468" t="s">
        <v>731</v>
      </c>
      <c r="F5" s="468" t="s">
        <v>735</v>
      </c>
    </row>
    <row r="6" spans="1:6">
      <c r="A6" s="267" t="s">
        <v>757</v>
      </c>
      <c r="B6" s="683" t="s">
        <v>1252</v>
      </c>
      <c r="C6" s="247" t="s">
        <v>1207</v>
      </c>
      <c r="D6" s="674" t="s">
        <v>247</v>
      </c>
      <c r="E6" s="268">
        <v>28623686.77</v>
      </c>
      <c r="F6" s="564">
        <v>752.73025408942328</v>
      </c>
    </row>
    <row r="7" spans="1:6">
      <c r="A7" s="267" t="s">
        <v>1042</v>
      </c>
      <c r="B7" s="683">
        <v>66839822146</v>
      </c>
      <c r="C7" s="247" t="s">
        <v>1208</v>
      </c>
      <c r="D7" s="674" t="s">
        <v>247</v>
      </c>
      <c r="E7" s="268">
        <v>21746050.690000001</v>
      </c>
      <c r="F7" s="564">
        <v>744.25325602682187</v>
      </c>
    </row>
    <row r="8" spans="1:6">
      <c r="A8" s="451" t="s">
        <v>554</v>
      </c>
      <c r="B8" s="472"/>
      <c r="C8" s="473"/>
      <c r="D8" s="462"/>
      <c r="E8" s="463">
        <f>SUM(E6:E7)</f>
        <v>50369737.460000001</v>
      </c>
      <c r="F8" s="464"/>
    </row>
    <row r="9" spans="1:6" ht="12.75" customHeight="1">
      <c r="A9" s="36" t="s">
        <v>556</v>
      </c>
    </row>
    <row r="10" spans="1:6" ht="12.75" customHeight="1"/>
    <row r="11" spans="1:6" ht="12.75" customHeight="1">
      <c r="A11" s="457" t="s">
        <v>1291</v>
      </c>
      <c r="F11" s="466" t="s">
        <v>1298</v>
      </c>
    </row>
    <row r="12" spans="1:6" ht="12.75" customHeight="1">
      <c r="A12" s="119" t="s">
        <v>1292</v>
      </c>
      <c r="F12" s="558" t="s">
        <v>1299</v>
      </c>
    </row>
    <row r="13" spans="1:6" ht="12.75" customHeight="1"/>
    <row r="14" spans="1:6" ht="12.75" customHeight="1">
      <c r="F14" s="64" t="s">
        <v>729</v>
      </c>
    </row>
    <row r="15" spans="1:6" ht="54.75">
      <c r="A15" s="468" t="s">
        <v>728</v>
      </c>
      <c r="B15" s="430" t="s">
        <v>1223</v>
      </c>
      <c r="C15" s="430" t="s">
        <v>1221</v>
      </c>
      <c r="D15" s="468" t="s">
        <v>733</v>
      </c>
      <c r="E15" s="468" t="s">
        <v>731</v>
      </c>
      <c r="F15" s="468" t="s">
        <v>735</v>
      </c>
    </row>
    <row r="16" spans="1:6">
      <c r="A16" s="267" t="s">
        <v>1044</v>
      </c>
      <c r="B16" s="683" t="s">
        <v>1251</v>
      </c>
      <c r="C16" s="247" t="s">
        <v>1209</v>
      </c>
      <c r="D16" s="674" t="s">
        <v>308</v>
      </c>
      <c r="E16" s="268">
        <v>263020986.25999999</v>
      </c>
      <c r="F16" s="269">
        <v>86.337786298531583</v>
      </c>
    </row>
    <row r="17" spans="1:6" ht="15" customHeight="1">
      <c r="A17" s="267" t="s">
        <v>989</v>
      </c>
      <c r="B17" s="683">
        <v>75111210338</v>
      </c>
      <c r="C17" s="247" t="s">
        <v>1210</v>
      </c>
      <c r="D17" s="675" t="s">
        <v>1001</v>
      </c>
      <c r="E17" s="268">
        <v>19860991.647700001</v>
      </c>
      <c r="F17" s="269">
        <v>39.250971635770753</v>
      </c>
    </row>
    <row r="18" spans="1:6">
      <c r="A18" s="451" t="s">
        <v>1083</v>
      </c>
      <c r="B18" s="430"/>
      <c r="C18" s="430"/>
      <c r="D18" s="656"/>
      <c r="E18" s="463">
        <f>SUM(E16:E17)</f>
        <v>282881977.9077</v>
      </c>
      <c r="F18" s="657"/>
    </row>
    <row r="19" spans="1:6" ht="12.75" customHeight="1">
      <c r="A19" s="36" t="s">
        <v>556</v>
      </c>
    </row>
    <row r="20" spans="1:6" ht="12.75" customHeight="1"/>
    <row r="21" spans="1:6" ht="12.75" customHeight="1">
      <c r="A21" s="465" t="s">
        <v>901</v>
      </c>
      <c r="F21" s="466" t="s">
        <v>1298</v>
      </c>
    </row>
    <row r="22" spans="1:6" ht="12.75" customHeight="1">
      <c r="A22" s="557" t="s">
        <v>1075</v>
      </c>
      <c r="F22" s="558" t="s">
        <v>1299</v>
      </c>
    </row>
    <row r="23" spans="1:6" ht="12.75" customHeight="1"/>
    <row r="24" spans="1:6" ht="12.75" customHeight="1">
      <c r="F24" s="64" t="s">
        <v>729</v>
      </c>
    </row>
    <row r="25" spans="1:6" ht="54.75">
      <c r="A25" s="468" t="s">
        <v>728</v>
      </c>
      <c r="B25" s="430" t="s">
        <v>1223</v>
      </c>
      <c r="C25" s="430" t="s">
        <v>1221</v>
      </c>
      <c r="D25" s="468" t="s">
        <v>733</v>
      </c>
      <c r="E25" s="468" t="s">
        <v>731</v>
      </c>
      <c r="F25" s="468" t="s">
        <v>735</v>
      </c>
    </row>
    <row r="26" spans="1:6" ht="15" customHeight="1">
      <c r="A26" s="267" t="s">
        <v>1045</v>
      </c>
      <c r="B26" s="683">
        <v>56903349567</v>
      </c>
      <c r="C26" s="247" t="s">
        <v>1212</v>
      </c>
      <c r="D26" s="674" t="s">
        <v>1001</v>
      </c>
      <c r="E26" s="268">
        <v>73361240.214399993</v>
      </c>
      <c r="F26" s="269">
        <v>36.622536763892469</v>
      </c>
    </row>
    <row r="27" spans="1:6" ht="12.75" customHeight="1">
      <c r="A27" s="36" t="s">
        <v>556</v>
      </c>
    </row>
    <row r="28" spans="1:6" ht="12.75" customHeight="1">
      <c r="A28" s="51"/>
    </row>
    <row r="29" spans="1:6" ht="19.5" customHeight="1">
      <c r="A29" s="822" t="s">
        <v>707</v>
      </c>
      <c r="B29" s="822"/>
      <c r="C29" s="822"/>
      <c r="D29" s="822"/>
    </row>
    <row r="30" spans="1:6" ht="21.75" customHeight="1">
      <c r="A30" s="820" t="s">
        <v>708</v>
      </c>
      <c r="B30" s="820"/>
      <c r="C30" s="820"/>
      <c r="D30" s="820"/>
      <c r="E30" s="89"/>
      <c r="F30" s="89"/>
    </row>
    <row r="31" spans="1:6" ht="12.75" customHeight="1">
      <c r="A31" s="51"/>
    </row>
    <row r="32" spans="1:6" ht="12.75" customHeight="1"/>
    <row r="33" spans="1:5" ht="12.75" customHeight="1">
      <c r="A33" s="467" t="s">
        <v>902</v>
      </c>
      <c r="E33" s="352" t="str">
        <f>Naslovnica!A20</f>
        <v>Kolovoz 2016.</v>
      </c>
    </row>
    <row r="34" spans="1:5" ht="12.75" customHeight="1">
      <c r="A34" s="557" t="s">
        <v>903</v>
      </c>
      <c r="E34" s="112" t="str">
        <f>Naslovnica!A24</f>
        <v>August 2016</v>
      </c>
    </row>
    <row r="35" spans="1:5" ht="12.75" customHeight="1"/>
    <row r="36" spans="1:5" ht="12.75" customHeight="1">
      <c r="E36" s="76" t="s">
        <v>730</v>
      </c>
    </row>
    <row r="37" spans="1:5" ht="22.5" customHeight="1">
      <c r="A37" s="468" t="s">
        <v>736</v>
      </c>
      <c r="B37" s="430" t="s">
        <v>1223</v>
      </c>
      <c r="C37" s="430" t="s">
        <v>1221</v>
      </c>
      <c r="D37" s="468" t="s">
        <v>733</v>
      </c>
      <c r="E37" s="468" t="s">
        <v>731</v>
      </c>
    </row>
    <row r="38" spans="1:5" ht="22.5" customHeight="1">
      <c r="A38" s="270" t="s">
        <v>275</v>
      </c>
      <c r="B38" s="683">
        <v>39146857475</v>
      </c>
      <c r="C38" s="247" t="s">
        <v>1213</v>
      </c>
      <c r="D38" s="676" t="s">
        <v>241</v>
      </c>
      <c r="E38" s="271">
        <v>699093474.67999995</v>
      </c>
    </row>
    <row r="39" spans="1:5" ht="15" customHeight="1">
      <c r="A39" s="270" t="s">
        <v>276</v>
      </c>
      <c r="B39" s="683">
        <v>76591684374</v>
      </c>
      <c r="C39" s="247" t="s">
        <v>1214</v>
      </c>
      <c r="D39" s="676" t="s">
        <v>277</v>
      </c>
      <c r="E39" s="271">
        <v>191670912.05316666</v>
      </c>
    </row>
    <row r="40" spans="1:5" ht="12.75" customHeight="1">
      <c r="A40" s="36" t="s">
        <v>556</v>
      </c>
    </row>
    <row r="41" spans="1:5" ht="12.75" customHeight="1"/>
    <row r="42" spans="1:5">
      <c r="A42" s="539" t="s">
        <v>1224</v>
      </c>
      <c r="B42" s="655"/>
      <c r="C42" s="655"/>
      <c r="D42" s="655"/>
    </row>
    <row r="43" spans="1:5">
      <c r="B43" s="89"/>
      <c r="C43" s="89"/>
      <c r="D43" s="89"/>
    </row>
    <row r="44" spans="1:5" ht="12.75" customHeight="1">
      <c r="A44" s="74" t="s">
        <v>306</v>
      </c>
    </row>
    <row r="45" spans="1:5" ht="12.75" customHeight="1"/>
    <row r="46" spans="1:5" ht="12.75" customHeight="1"/>
    <row r="47" spans="1:5" ht="12.75" customHeight="1"/>
    <row r="48" spans="1:5" ht="12.75" customHeight="1"/>
    <row r="49" spans="6:6" ht="12.75" customHeight="1"/>
    <row r="50" spans="6:6" ht="12.75" customHeight="1"/>
    <row r="51" spans="6:6" ht="12.75" customHeight="1"/>
    <row r="52" spans="6:6" ht="12.75" customHeight="1"/>
    <row r="53" spans="6:6" ht="12.75" customHeight="1"/>
    <row r="54" spans="6:6" ht="12.75" customHeight="1">
      <c r="F54" s="53" t="s">
        <v>688</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4"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91" t="s">
        <v>426</v>
      </c>
      <c r="B1" s="492"/>
      <c r="C1" s="492"/>
      <c r="D1" s="492"/>
      <c r="E1" s="522"/>
      <c r="F1" s="504"/>
      <c r="G1" s="493" t="s">
        <v>1300</v>
      </c>
    </row>
    <row r="2" spans="1:7" ht="15" customHeight="1">
      <c r="A2" s="494" t="s">
        <v>427</v>
      </c>
      <c r="B2" s="492"/>
      <c r="C2" s="492"/>
      <c r="D2" s="492"/>
      <c r="E2" s="523"/>
      <c r="F2" s="504"/>
      <c r="G2" s="495" t="s">
        <v>1301</v>
      </c>
    </row>
    <row r="3" spans="1:7" ht="12.75" customHeight="1">
      <c r="A3" s="68" t="s">
        <v>288</v>
      </c>
    </row>
    <row r="4" spans="1:7" ht="12.75" customHeight="1"/>
    <row r="5" spans="1:7" ht="12.75" customHeight="1">
      <c r="A5" s="477" t="s">
        <v>904</v>
      </c>
    </row>
    <row r="6" spans="1:7" ht="12.75" customHeight="1">
      <c r="A6" s="69" t="s">
        <v>905</v>
      </c>
    </row>
    <row r="7" spans="1:7" ht="12.75" customHeight="1"/>
    <row r="8" spans="1:7" ht="34.5" customHeight="1">
      <c r="A8" s="476" t="s">
        <v>289</v>
      </c>
      <c r="B8" s="826" t="s">
        <v>587</v>
      </c>
      <c r="C8" s="826"/>
    </row>
    <row r="9" spans="1:7" ht="12.75" customHeight="1">
      <c r="A9" s="650" t="s">
        <v>1047</v>
      </c>
      <c r="B9" s="280">
        <v>21</v>
      </c>
      <c r="C9" s="281"/>
      <c r="D9" s="77"/>
      <c r="F9" s="77"/>
    </row>
    <row r="10" spans="1:7" ht="12.75" customHeight="1">
      <c r="A10" s="651" t="s">
        <v>1064</v>
      </c>
      <c r="B10" s="280">
        <v>21</v>
      </c>
      <c r="C10" s="281"/>
      <c r="F10" s="87"/>
    </row>
    <row r="11" spans="1:7" ht="12.75" customHeight="1">
      <c r="A11" s="650" t="s">
        <v>1085</v>
      </c>
      <c r="B11" s="280">
        <v>21</v>
      </c>
      <c r="C11" s="281"/>
      <c r="F11" s="87"/>
    </row>
    <row r="12" spans="1:7" ht="12.75" customHeight="1">
      <c r="A12" s="652" t="s">
        <v>1227</v>
      </c>
      <c r="B12" s="280">
        <v>21</v>
      </c>
      <c r="C12" s="281"/>
    </row>
    <row r="13" spans="1:7" ht="12.75" customHeight="1">
      <c r="A13" s="652" t="s">
        <v>1256</v>
      </c>
      <c r="B13" s="280">
        <v>20</v>
      </c>
      <c r="C13" s="281"/>
    </row>
    <row r="14" spans="1:7" ht="12.75" customHeight="1">
      <c r="A14" s="27" t="s">
        <v>293</v>
      </c>
    </row>
    <row r="15" spans="1:7" ht="12.75" customHeight="1"/>
    <row r="16" spans="1:7" ht="12.75" customHeight="1">
      <c r="A16" s="477" t="s">
        <v>906</v>
      </c>
    </row>
    <row r="17" spans="1:9" ht="12.75" customHeight="1">
      <c r="A17" s="69" t="s">
        <v>907</v>
      </c>
    </row>
    <row r="18" spans="1:9" ht="12.75" customHeight="1">
      <c r="E18" s="828" t="s">
        <v>589</v>
      </c>
      <c r="F18" s="828"/>
      <c r="G18" s="828"/>
    </row>
    <row r="19" spans="1:9" ht="73.5" customHeight="1">
      <c r="A19" s="826" t="s">
        <v>612</v>
      </c>
      <c r="B19" s="826" t="s">
        <v>584</v>
      </c>
      <c r="C19" s="827"/>
      <c r="D19" s="827"/>
      <c r="E19" s="826" t="s">
        <v>1307</v>
      </c>
      <c r="F19" s="795"/>
      <c r="G19" s="795"/>
    </row>
    <row r="20" spans="1:9" ht="27.75" customHeight="1">
      <c r="A20" s="826"/>
      <c r="B20" s="529" t="s">
        <v>1308</v>
      </c>
      <c r="C20" s="529" t="s">
        <v>1256</v>
      </c>
      <c r="D20" s="412" t="s">
        <v>1031</v>
      </c>
      <c r="E20" s="529" t="s">
        <v>1308</v>
      </c>
      <c r="F20" s="529" t="s">
        <v>1256</v>
      </c>
      <c r="G20" s="641" t="s">
        <v>1031</v>
      </c>
    </row>
    <row r="21" spans="1:9" ht="16.5" customHeight="1">
      <c r="A21" s="282" t="s">
        <v>290</v>
      </c>
      <c r="B21" s="283">
        <v>52361</v>
      </c>
      <c r="C21" s="283">
        <v>51948</v>
      </c>
      <c r="D21" s="284">
        <v>-7.8875498940050807E-3</v>
      </c>
      <c r="E21" s="283">
        <v>3383223.3723299997</v>
      </c>
      <c r="F21" s="283">
        <v>3352287.9728800002</v>
      </c>
      <c r="G21" s="285">
        <v>-9.1437649973121569E-3</v>
      </c>
      <c r="H21" s="77"/>
      <c r="I21" s="142"/>
    </row>
    <row r="22" spans="1:9" ht="16.5" customHeight="1">
      <c r="A22" s="282" t="s">
        <v>291</v>
      </c>
      <c r="B22" s="283">
        <v>58196</v>
      </c>
      <c r="C22" s="283">
        <v>62270</v>
      </c>
      <c r="D22" s="284">
        <v>7.0004811327238986E-2</v>
      </c>
      <c r="E22" s="283">
        <v>9942731.1575799994</v>
      </c>
      <c r="F22" s="283">
        <v>10600876.29046</v>
      </c>
      <c r="G22" s="285">
        <v>6.6193596351868875E-2</v>
      </c>
    </row>
    <row r="23" spans="1:9" ht="16.5" customHeight="1">
      <c r="A23" s="282" t="s">
        <v>292</v>
      </c>
      <c r="B23" s="283">
        <v>1754</v>
      </c>
      <c r="C23" s="283">
        <v>1143</v>
      </c>
      <c r="D23" s="284">
        <v>-0.34834663625997719</v>
      </c>
      <c r="E23" s="283">
        <v>106645.44256</v>
      </c>
      <c r="F23" s="283">
        <v>62481.691530000004</v>
      </c>
      <c r="G23" s="285">
        <v>-0.41411756536293559</v>
      </c>
    </row>
    <row r="24" spans="1:9" ht="16.5" customHeight="1">
      <c r="A24" s="286" t="s">
        <v>129</v>
      </c>
      <c r="B24" s="287">
        <v>112311</v>
      </c>
      <c r="C24" s="287">
        <v>115361</v>
      </c>
      <c r="D24" s="288">
        <v>2.7156734424945018E-2</v>
      </c>
      <c r="E24" s="287">
        <v>13432599.972469999</v>
      </c>
      <c r="F24" s="287">
        <v>14015645.95487</v>
      </c>
      <c r="G24" s="289">
        <v>4.3405296338381985E-2</v>
      </c>
    </row>
    <row r="25" spans="1:9" ht="12.75" customHeight="1">
      <c r="A25" s="27" t="s">
        <v>293</v>
      </c>
    </row>
    <row r="26" spans="1:9" ht="69" customHeight="1">
      <c r="A26" s="823" t="s">
        <v>1306</v>
      </c>
      <c r="B26" s="823"/>
      <c r="C26" s="823"/>
      <c r="D26" s="823"/>
      <c r="E26" s="823"/>
      <c r="F26" s="823"/>
      <c r="G26" s="823"/>
    </row>
    <row r="27" spans="1:9" ht="23.25" customHeight="1">
      <c r="A27" s="824" t="s">
        <v>1313</v>
      </c>
      <c r="B27" s="825"/>
      <c r="C27" s="825"/>
      <c r="D27" s="825"/>
      <c r="E27" s="825"/>
      <c r="F27" s="825"/>
      <c r="G27" s="825"/>
    </row>
    <row r="28" spans="1:9" ht="12.75" customHeight="1"/>
    <row r="29" spans="1:9" ht="12.75" customHeight="1">
      <c r="A29" s="477" t="s">
        <v>908</v>
      </c>
    </row>
    <row r="30" spans="1:9" ht="12.75" customHeight="1">
      <c r="A30" s="69" t="s">
        <v>909</v>
      </c>
    </row>
    <row r="31" spans="1:9" ht="12.75" customHeight="1">
      <c r="E31" s="828" t="s">
        <v>589</v>
      </c>
      <c r="F31" s="828"/>
      <c r="G31" s="828"/>
    </row>
    <row r="32" spans="1:9" ht="78" customHeight="1">
      <c r="A32" s="826" t="s">
        <v>612</v>
      </c>
      <c r="B32" s="826" t="s">
        <v>585</v>
      </c>
      <c r="C32" s="827"/>
      <c r="D32" s="478"/>
      <c r="E32" s="826" t="s">
        <v>1309</v>
      </c>
      <c r="F32" s="795"/>
      <c r="G32" s="795"/>
    </row>
    <row r="33" spans="1:9" ht="32.25" customHeight="1">
      <c r="A33" s="826"/>
      <c r="B33" s="529" t="s">
        <v>1311</v>
      </c>
      <c r="C33" s="529" t="s">
        <v>1312</v>
      </c>
      <c r="D33" s="641" t="s">
        <v>1031</v>
      </c>
      <c r="E33" s="529" t="s">
        <v>1311</v>
      </c>
      <c r="F33" s="529" t="s">
        <v>1312</v>
      </c>
      <c r="G33" s="641" t="s">
        <v>1031</v>
      </c>
    </row>
    <row r="34" spans="1:9" ht="16.5" customHeight="1">
      <c r="A34" s="282" t="s">
        <v>290</v>
      </c>
      <c r="B34" s="283">
        <v>11061</v>
      </c>
      <c r="C34" s="283">
        <v>13627</v>
      </c>
      <c r="D34" s="284">
        <v>0.23198625802368683</v>
      </c>
      <c r="E34" s="283">
        <v>821786.46225999994</v>
      </c>
      <c r="F34" s="283">
        <v>900065.23262999998</v>
      </c>
      <c r="G34" s="290">
        <v>9.5254392673645563E-2</v>
      </c>
      <c r="H34" s="77"/>
      <c r="I34" s="77"/>
    </row>
    <row r="35" spans="1:9" ht="16.5" customHeight="1">
      <c r="A35" s="282" t="s">
        <v>291</v>
      </c>
      <c r="B35" s="283">
        <v>9507</v>
      </c>
      <c r="C35" s="283">
        <v>13134</v>
      </c>
      <c r="D35" s="284">
        <v>0.38150836225938783</v>
      </c>
      <c r="E35" s="283">
        <v>1786386.0829400001</v>
      </c>
      <c r="F35" s="283">
        <v>2556864.2626999998</v>
      </c>
      <c r="G35" s="290">
        <v>0.4313055207483264</v>
      </c>
      <c r="H35" s="77"/>
    </row>
    <row r="36" spans="1:9" ht="16.5" customHeight="1">
      <c r="A36" s="286" t="s">
        <v>129</v>
      </c>
      <c r="B36" s="287">
        <v>20568</v>
      </c>
      <c r="C36" s="287">
        <v>26761</v>
      </c>
      <c r="D36" s="288">
        <v>0.30109879424348501</v>
      </c>
      <c r="E36" s="287">
        <v>2608172.5452000001</v>
      </c>
      <c r="F36" s="287">
        <v>3456929.4953299998</v>
      </c>
      <c r="G36" s="291">
        <v>0.32542208593216954</v>
      </c>
    </row>
    <row r="37" spans="1:9" ht="12.75" customHeight="1">
      <c r="A37" s="27" t="s">
        <v>293</v>
      </c>
    </row>
    <row r="38" spans="1:9" ht="70.5" customHeight="1">
      <c r="A38" s="823" t="s">
        <v>1310</v>
      </c>
      <c r="B38" s="823"/>
      <c r="C38" s="823"/>
      <c r="D38" s="823"/>
      <c r="E38" s="823"/>
      <c r="F38" s="823"/>
      <c r="G38" s="823"/>
    </row>
    <row r="39" spans="1:9" ht="24.75" customHeight="1">
      <c r="A39" s="824" t="s">
        <v>1313</v>
      </c>
      <c r="B39" s="825"/>
      <c r="C39" s="825"/>
      <c r="D39" s="825"/>
      <c r="E39" s="825"/>
      <c r="F39" s="825"/>
      <c r="G39" s="825"/>
    </row>
    <row r="40" spans="1:9" ht="12.75" customHeight="1"/>
    <row r="41" spans="1:9" ht="12.75" customHeight="1"/>
    <row r="42" spans="1:9" ht="12.75" customHeight="1"/>
    <row r="43" spans="1:9" ht="12.75" customHeight="1"/>
    <row r="44" spans="1:9" ht="12.75" customHeight="1">
      <c r="A44" s="74" t="s">
        <v>306</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80" t="s">
        <v>910</v>
      </c>
    </row>
    <row r="2" spans="1:6" ht="12.75" customHeight="1">
      <c r="A2" s="52" t="s">
        <v>911</v>
      </c>
    </row>
    <row r="3" spans="1:6" ht="12.75" customHeight="1"/>
    <row r="4" spans="1:6" ht="12.75" customHeight="1">
      <c r="E4" s="107" t="s">
        <v>447</v>
      </c>
      <c r="F4" s="134"/>
    </row>
    <row r="5" spans="1:6" ht="22.5" customHeight="1">
      <c r="A5" s="826" t="s">
        <v>332</v>
      </c>
      <c r="B5" s="479" t="s">
        <v>586</v>
      </c>
      <c r="C5" s="479" t="s">
        <v>586</v>
      </c>
      <c r="D5" s="830" t="s">
        <v>330</v>
      </c>
      <c r="E5" s="830" t="s">
        <v>331</v>
      </c>
    </row>
    <row r="6" spans="1:6" ht="22.5" customHeight="1">
      <c r="A6" s="829"/>
      <c r="B6" s="530" t="s">
        <v>1314</v>
      </c>
      <c r="C6" s="530" t="s">
        <v>1256</v>
      </c>
      <c r="D6" s="830"/>
      <c r="E6" s="830"/>
    </row>
    <row r="7" spans="1:6" ht="12.75" customHeight="1">
      <c r="A7" s="292" t="s">
        <v>374</v>
      </c>
      <c r="B7" s="293">
        <v>13105189.66876</v>
      </c>
      <c r="C7" s="293">
        <v>13890476.300899999</v>
      </c>
      <c r="D7" s="294">
        <v>5.9921805940127415E-2</v>
      </c>
      <c r="E7" s="293">
        <v>785286.63213999942</v>
      </c>
      <c r="F7" s="77"/>
    </row>
    <row r="8" spans="1:6" ht="12.75" customHeight="1">
      <c r="A8" s="295" t="s">
        <v>363</v>
      </c>
      <c r="B8" s="296">
        <v>10141.636140000001</v>
      </c>
      <c r="C8" s="296">
        <v>11647.060230000001</v>
      </c>
      <c r="D8" s="297">
        <v>0.14843996266661569</v>
      </c>
      <c r="E8" s="296">
        <v>1505.4240900000004</v>
      </c>
      <c r="F8" s="87"/>
    </row>
    <row r="9" spans="1:6" ht="12.75" customHeight="1">
      <c r="A9" s="295" t="s">
        <v>364</v>
      </c>
      <c r="B9" s="296">
        <v>5593750.6160000004</v>
      </c>
      <c r="C9" s="296">
        <v>5691471.2017099997</v>
      </c>
      <c r="D9" s="297">
        <v>1.7469599990833647E-2</v>
      </c>
      <c r="E9" s="296">
        <v>97720.585709999315</v>
      </c>
      <c r="F9" s="87"/>
    </row>
    <row r="10" spans="1:6" ht="12.75" customHeight="1">
      <c r="A10" s="295" t="s">
        <v>365</v>
      </c>
      <c r="B10" s="296">
        <v>154189.66719000001</v>
      </c>
      <c r="C10" s="296">
        <v>271431.48910000001</v>
      </c>
      <c r="D10" s="297">
        <v>0.76037405130091451</v>
      </c>
      <c r="E10" s="296">
        <v>117241.82191</v>
      </c>
    </row>
    <row r="11" spans="1:6" ht="12.75" customHeight="1">
      <c r="A11" s="295" t="s">
        <v>366</v>
      </c>
      <c r="B11" s="296">
        <v>7207914.1307499995</v>
      </c>
      <c r="C11" s="296">
        <v>7778303.63638</v>
      </c>
      <c r="D11" s="297">
        <v>7.913378201838403E-2</v>
      </c>
      <c r="E11" s="296">
        <v>570389.50563000049</v>
      </c>
    </row>
    <row r="12" spans="1:6" ht="12.75" customHeight="1">
      <c r="A12" s="295" t="s">
        <v>367</v>
      </c>
      <c r="B12" s="296">
        <v>139193.61868000001</v>
      </c>
      <c r="C12" s="296">
        <v>137622.91347999999</v>
      </c>
      <c r="D12" s="297">
        <v>-1.128431902910009E-2</v>
      </c>
      <c r="E12" s="296">
        <v>-1570.7052000000258</v>
      </c>
    </row>
    <row r="13" spans="1:6" ht="12.75" customHeight="1">
      <c r="A13" s="292" t="s">
        <v>375</v>
      </c>
      <c r="B13" s="293">
        <v>4559098.1760499999</v>
      </c>
      <c r="C13" s="293">
        <v>4561055.6195700001</v>
      </c>
      <c r="D13" s="294">
        <v>4.2934884146235528E-4</v>
      </c>
      <c r="E13" s="293">
        <v>1957.4435200002044</v>
      </c>
    </row>
    <row r="14" spans="1:6" ht="12.75" customHeight="1">
      <c r="A14" s="295" t="s">
        <v>368</v>
      </c>
      <c r="B14" s="296">
        <v>647511.93385999999</v>
      </c>
      <c r="C14" s="296">
        <v>471094.01204</v>
      </c>
      <c r="D14" s="297">
        <v>-0.27245508938858215</v>
      </c>
      <c r="E14" s="296">
        <v>-176417.92181999999</v>
      </c>
    </row>
    <row r="15" spans="1:6" ht="12.75" customHeight="1">
      <c r="A15" s="295" t="s">
        <v>369</v>
      </c>
      <c r="B15" s="296">
        <v>3207520.5495300004</v>
      </c>
      <c r="C15" s="296">
        <v>3575640.7379600001</v>
      </c>
      <c r="D15" s="297">
        <v>0.11476783476381483</v>
      </c>
      <c r="E15" s="296">
        <v>368120.18842999963</v>
      </c>
    </row>
    <row r="16" spans="1:6" ht="12.75" customHeight="1">
      <c r="A16" s="295" t="s">
        <v>370</v>
      </c>
      <c r="B16" s="296">
        <v>385462.98731</v>
      </c>
      <c r="C16" s="296">
        <v>275018.47813</v>
      </c>
      <c r="D16" s="297">
        <v>-0.28652429108888078</v>
      </c>
      <c r="E16" s="296">
        <v>-110444.50917999999</v>
      </c>
    </row>
    <row r="17" spans="1:7" ht="12.75" customHeight="1">
      <c r="A17" s="295" t="s">
        <v>371</v>
      </c>
      <c r="B17" s="296">
        <v>318602.70535</v>
      </c>
      <c r="C17" s="296">
        <v>239302.39144000001</v>
      </c>
      <c r="D17" s="297">
        <v>-0.24890031559174894</v>
      </c>
      <c r="E17" s="296">
        <v>-79300.313909999997</v>
      </c>
    </row>
    <row r="18" spans="1:7" ht="22.5">
      <c r="A18" s="298" t="s">
        <v>380</v>
      </c>
      <c r="B18" s="296">
        <v>60542.533240000004</v>
      </c>
      <c r="C18" s="296">
        <v>71056.222670000003</v>
      </c>
      <c r="D18" s="297">
        <v>0.17365790407748716</v>
      </c>
      <c r="E18" s="296">
        <v>10513.689429999999</v>
      </c>
    </row>
    <row r="19" spans="1:7" ht="12.75" customHeight="1">
      <c r="A19" s="299" t="s">
        <v>383</v>
      </c>
      <c r="B19" s="293">
        <v>17724830.378049999</v>
      </c>
      <c r="C19" s="293">
        <v>18522588.143139999</v>
      </c>
      <c r="D19" s="294">
        <v>4.5007920982867274E-2</v>
      </c>
      <c r="E19" s="293">
        <v>797757.76508999988</v>
      </c>
    </row>
    <row r="20" spans="1:7" ht="12.75" customHeight="1">
      <c r="A20" s="295" t="s">
        <v>372</v>
      </c>
      <c r="B20" s="296">
        <v>10452446.48519</v>
      </c>
      <c r="C20" s="296">
        <v>10266665.664069999</v>
      </c>
      <c r="D20" s="297">
        <v>-1.7773907896417643E-2</v>
      </c>
      <c r="E20" s="296">
        <v>-185780.82112000138</v>
      </c>
    </row>
    <row r="21" spans="1:7" ht="12.75" customHeight="1">
      <c r="A21" s="292" t="s">
        <v>376</v>
      </c>
      <c r="B21" s="293">
        <v>1476526.8303699999</v>
      </c>
      <c r="C21" s="293">
        <v>2003094.56782</v>
      </c>
      <c r="D21" s="294">
        <v>0.35662591875695793</v>
      </c>
      <c r="E21" s="293">
        <v>526567.73745000013</v>
      </c>
    </row>
    <row r="22" spans="1:7" ht="12.75" customHeight="1">
      <c r="A22" s="292" t="s">
        <v>377</v>
      </c>
      <c r="B22" s="293">
        <v>116865.16584</v>
      </c>
      <c r="C22" s="293">
        <v>138062.74899000002</v>
      </c>
      <c r="D22" s="294">
        <v>0.18138495759310874</v>
      </c>
      <c r="E22" s="293">
        <v>21197.58315000002</v>
      </c>
    </row>
    <row r="23" spans="1:7" ht="12.75" customHeight="1">
      <c r="A23" s="292" t="s">
        <v>378</v>
      </c>
      <c r="B23" s="293">
        <v>11825371.291069999</v>
      </c>
      <c r="C23" s="293">
        <v>11535640.02846</v>
      </c>
      <c r="D23" s="294">
        <v>-2.450081739325952E-2</v>
      </c>
      <c r="E23" s="293">
        <v>-289731.26260999963</v>
      </c>
    </row>
    <row r="24" spans="1:7" ht="12.75" customHeight="1">
      <c r="A24" s="292" t="s">
        <v>379</v>
      </c>
      <c r="B24" s="293">
        <v>4009067.3306300002</v>
      </c>
      <c r="C24" s="293">
        <v>4506553.2144799996</v>
      </c>
      <c r="D24" s="294">
        <v>0.12409017929160659</v>
      </c>
      <c r="E24" s="293">
        <v>497485.8838499994</v>
      </c>
    </row>
    <row r="25" spans="1:7" ht="21.75">
      <c r="A25" s="300" t="s">
        <v>381</v>
      </c>
      <c r="B25" s="293">
        <v>296999.76013999997</v>
      </c>
      <c r="C25" s="293">
        <v>339237.58338999999</v>
      </c>
      <c r="D25" s="294">
        <v>0.14221500795182435</v>
      </c>
      <c r="E25" s="293">
        <v>42237.823250000016</v>
      </c>
    </row>
    <row r="26" spans="1:7">
      <c r="A26" s="299" t="s">
        <v>384</v>
      </c>
      <c r="B26" s="293">
        <v>17724830.378049999</v>
      </c>
      <c r="C26" s="293">
        <v>18522588.143139999</v>
      </c>
      <c r="D26" s="294">
        <v>4.5007920982867274E-2</v>
      </c>
      <c r="E26" s="293">
        <v>797757.76508999988</v>
      </c>
    </row>
    <row r="27" spans="1:7" ht="12.75" customHeight="1">
      <c r="A27" s="295" t="s">
        <v>373</v>
      </c>
      <c r="B27" s="296">
        <v>10452446.48519</v>
      </c>
      <c r="C27" s="296">
        <v>10266665.664069999</v>
      </c>
      <c r="D27" s="297">
        <v>-1.7773907896417643E-2</v>
      </c>
      <c r="E27" s="296">
        <v>-185780.82112000138</v>
      </c>
    </row>
    <row r="28" spans="1:7" ht="12.75" customHeight="1">
      <c r="A28" s="36" t="s">
        <v>274</v>
      </c>
    </row>
    <row r="29" spans="1:7" ht="12.75" customHeight="1">
      <c r="F29" s="131"/>
      <c r="G29" s="131"/>
    </row>
    <row r="30" spans="1:7" ht="26.25" customHeight="1">
      <c r="A30" s="537" t="s">
        <v>1315</v>
      </c>
      <c r="B30" s="537"/>
      <c r="C30" s="537"/>
      <c r="D30" s="537"/>
      <c r="E30" s="537"/>
    </row>
    <row r="31" spans="1:7" ht="12.75" customHeight="1"/>
    <row r="32" spans="1:7" ht="12.75" customHeight="1">
      <c r="A32" s="74" t="s">
        <v>306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356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67" t="s">
        <v>912</v>
      </c>
    </row>
    <row r="2" spans="1:8" ht="12.75" customHeight="1">
      <c r="A2" s="66" t="s">
        <v>913</v>
      </c>
    </row>
    <row r="3" spans="1:8" ht="12.75" customHeight="1">
      <c r="E3" s="828" t="s">
        <v>589</v>
      </c>
      <c r="F3" s="828"/>
    </row>
    <row r="4" spans="1:8" ht="84.75" customHeight="1">
      <c r="A4" s="479" t="s">
        <v>294</v>
      </c>
      <c r="B4" s="830" t="s">
        <v>1316</v>
      </c>
      <c r="C4" s="830"/>
      <c r="D4" s="642" t="s">
        <v>1032</v>
      </c>
      <c r="E4" s="826" t="s">
        <v>1317</v>
      </c>
      <c r="F4" s="827"/>
      <c r="G4" s="642" t="s">
        <v>1032</v>
      </c>
    </row>
    <row r="5" spans="1:8" ht="15" customHeight="1" thickBot="1">
      <c r="A5" s="481"/>
      <c r="B5" s="529" t="s">
        <v>1319</v>
      </c>
      <c r="C5" s="529" t="s">
        <v>1256</v>
      </c>
      <c r="D5" s="531"/>
      <c r="E5" s="529" t="s">
        <v>1319</v>
      </c>
      <c r="F5" s="529" t="s">
        <v>1256</v>
      </c>
      <c r="G5" s="482"/>
    </row>
    <row r="6" spans="1:8" ht="12.75" customHeight="1">
      <c r="A6" s="483" t="s">
        <v>295</v>
      </c>
      <c r="B6" s="484"/>
      <c r="C6" s="484"/>
      <c r="D6" s="485"/>
      <c r="E6" s="484"/>
      <c r="F6" s="484"/>
      <c r="G6" s="485"/>
    </row>
    <row r="7" spans="1:8" ht="12.75" customHeight="1">
      <c r="A7" s="301" t="s">
        <v>600</v>
      </c>
      <c r="B7" s="302">
        <v>76</v>
      </c>
      <c r="C7" s="302">
        <v>66</v>
      </c>
      <c r="D7" s="303">
        <v>-0.13157894736842105</v>
      </c>
      <c r="E7" s="302">
        <v>678695.91324999998</v>
      </c>
      <c r="F7" s="304">
        <v>574193.62190000003</v>
      </c>
      <c r="G7" s="303">
        <v>-0.15397512981856748</v>
      </c>
      <c r="H7" s="77"/>
    </row>
    <row r="8" spans="1:8" ht="12.75" customHeight="1">
      <c r="A8" s="301" t="s">
        <v>599</v>
      </c>
      <c r="B8" s="302">
        <v>44352</v>
      </c>
      <c r="C8" s="302">
        <v>43467</v>
      </c>
      <c r="D8" s="303">
        <v>-1.9954004329004328E-2</v>
      </c>
      <c r="E8" s="302">
        <v>1862023.46423</v>
      </c>
      <c r="F8" s="304">
        <v>1924263.07173</v>
      </c>
      <c r="G8" s="303">
        <v>3.3425791186652842E-2</v>
      </c>
      <c r="H8" s="77"/>
    </row>
    <row r="9" spans="1:8" ht="12.75" customHeight="1">
      <c r="A9" s="305" t="s">
        <v>601</v>
      </c>
      <c r="B9" s="302">
        <v>5535</v>
      </c>
      <c r="C9" s="302">
        <v>6353</v>
      </c>
      <c r="D9" s="303">
        <v>0.14778681120144535</v>
      </c>
      <c r="E9" s="302">
        <v>371149.67733999999</v>
      </c>
      <c r="F9" s="304">
        <v>445648.56151999999</v>
      </c>
      <c r="G9" s="303">
        <v>0.20072463679324073</v>
      </c>
    </row>
    <row r="10" spans="1:8" ht="12.75" customHeight="1">
      <c r="A10" s="301" t="s">
        <v>588</v>
      </c>
      <c r="B10" s="302">
        <v>381</v>
      </c>
      <c r="C10" s="302">
        <v>332</v>
      </c>
      <c r="D10" s="303">
        <v>-0.12860892388451445</v>
      </c>
      <c r="E10" s="302">
        <v>197540.47637000002</v>
      </c>
      <c r="F10" s="304">
        <v>196541.9319</v>
      </c>
      <c r="G10" s="303">
        <v>-5.0548854004468175E-3</v>
      </c>
    </row>
    <row r="11" spans="1:8" ht="12.75" customHeight="1">
      <c r="A11" s="306" t="s">
        <v>663</v>
      </c>
      <c r="B11" s="302">
        <v>0</v>
      </c>
      <c r="C11" s="302">
        <v>0</v>
      </c>
      <c r="D11" s="303" t="s">
        <v>997</v>
      </c>
      <c r="E11" s="302">
        <v>0</v>
      </c>
      <c r="F11" s="304">
        <v>0</v>
      </c>
      <c r="G11" s="303" t="s">
        <v>997</v>
      </c>
    </row>
    <row r="12" spans="1:8" ht="29.25">
      <c r="A12" s="305" t="s">
        <v>664</v>
      </c>
      <c r="B12" s="302">
        <v>1678</v>
      </c>
      <c r="C12" s="302">
        <v>1428</v>
      </c>
      <c r="D12" s="303">
        <v>-0.14898688915375446</v>
      </c>
      <c r="E12" s="302">
        <v>272162.22884</v>
      </c>
      <c r="F12" s="304">
        <v>210822.28056000001</v>
      </c>
      <c r="G12" s="303">
        <v>-0.22538009238622453</v>
      </c>
      <c r="H12" s="87"/>
    </row>
    <row r="13" spans="1:8" ht="12.75" customHeight="1">
      <c r="A13" s="301" t="s">
        <v>999</v>
      </c>
      <c r="B13" s="302">
        <v>339</v>
      </c>
      <c r="C13" s="302">
        <v>302</v>
      </c>
      <c r="D13" s="303">
        <v>-0.10914454277286136</v>
      </c>
      <c r="E13" s="302">
        <v>1651.6123</v>
      </c>
      <c r="F13" s="304">
        <v>818.50527</v>
      </c>
      <c r="G13" s="303">
        <v>-0.50442045630200261</v>
      </c>
      <c r="H13" s="87"/>
    </row>
    <row r="14" spans="1:8" ht="22.5" customHeight="1">
      <c r="A14" s="307" t="s">
        <v>296</v>
      </c>
      <c r="B14" s="308">
        <v>52361</v>
      </c>
      <c r="C14" s="308">
        <v>51948</v>
      </c>
      <c r="D14" s="309">
        <v>-7.8875498940050807E-3</v>
      </c>
      <c r="E14" s="308">
        <v>3383223.3723300002</v>
      </c>
      <c r="F14" s="308">
        <v>3352287.9728800002</v>
      </c>
      <c r="G14" s="309">
        <v>-9.1437649973122922E-3</v>
      </c>
    </row>
    <row r="15" spans="1:8" ht="15" customHeight="1">
      <c r="A15" s="486" t="s">
        <v>297</v>
      </c>
      <c r="B15" s="487"/>
      <c r="C15" s="487"/>
      <c r="D15" s="488"/>
      <c r="E15" s="487"/>
      <c r="F15" s="487"/>
      <c r="G15" s="489"/>
    </row>
    <row r="16" spans="1:8" ht="12.75" customHeight="1">
      <c r="A16" s="301" t="s">
        <v>600</v>
      </c>
      <c r="B16" s="302">
        <v>729</v>
      </c>
      <c r="C16" s="302">
        <v>671</v>
      </c>
      <c r="D16" s="303">
        <v>-7.956104252400549E-2</v>
      </c>
      <c r="E16" s="302">
        <v>2878944.1608200003</v>
      </c>
      <c r="F16" s="302">
        <v>2497516.6643300001</v>
      </c>
      <c r="G16" s="303">
        <v>-0.13248867473044684</v>
      </c>
    </row>
    <row r="17" spans="1:7" ht="12.75" customHeight="1">
      <c r="A17" s="301" t="s">
        <v>599</v>
      </c>
      <c r="B17" s="302">
        <v>33575</v>
      </c>
      <c r="C17" s="302">
        <v>36142</v>
      </c>
      <c r="D17" s="303">
        <v>7.6455696202531648E-2</v>
      </c>
      <c r="E17" s="302">
        <v>2090325.90655</v>
      </c>
      <c r="F17" s="302">
        <v>2601149.9953299998</v>
      </c>
      <c r="G17" s="303">
        <v>0.24437533265953479</v>
      </c>
    </row>
    <row r="18" spans="1:7" ht="12.75" customHeight="1">
      <c r="A18" s="305" t="s">
        <v>601</v>
      </c>
      <c r="B18" s="302">
        <v>15118</v>
      </c>
      <c r="C18" s="302">
        <v>16692</v>
      </c>
      <c r="D18" s="303">
        <v>0.10411430083344357</v>
      </c>
      <c r="E18" s="302">
        <v>2391893.0231599999</v>
      </c>
      <c r="F18" s="302">
        <v>2883738.10286</v>
      </c>
      <c r="G18" s="303">
        <v>0.20563004906055923</v>
      </c>
    </row>
    <row r="19" spans="1:7" ht="12.75" customHeight="1">
      <c r="A19" s="301" t="s">
        <v>588</v>
      </c>
      <c r="B19" s="302">
        <v>587</v>
      </c>
      <c r="C19" s="302">
        <v>666</v>
      </c>
      <c r="D19" s="303">
        <v>0.13458262350936967</v>
      </c>
      <c r="E19" s="302">
        <v>251428.18194000001</v>
      </c>
      <c r="F19" s="302">
        <v>296775.25406000001</v>
      </c>
      <c r="G19" s="303">
        <v>0.18035795259745971</v>
      </c>
    </row>
    <row r="20" spans="1:7" ht="12.75" customHeight="1">
      <c r="A20" s="306" t="s">
        <v>663</v>
      </c>
      <c r="B20" s="302">
        <v>1</v>
      </c>
      <c r="C20" s="302">
        <v>2</v>
      </c>
      <c r="D20" s="303">
        <v>1</v>
      </c>
      <c r="E20" s="302">
        <v>0</v>
      </c>
      <c r="F20" s="302">
        <v>717.98024999999996</v>
      </c>
      <c r="G20" s="303" t="s">
        <v>997</v>
      </c>
    </row>
    <row r="21" spans="1:7" ht="29.25">
      <c r="A21" s="305" t="s">
        <v>664</v>
      </c>
      <c r="B21" s="302">
        <v>7213</v>
      </c>
      <c r="C21" s="302">
        <v>7164</v>
      </c>
      <c r="D21" s="303">
        <v>-6.7932898932483018E-3</v>
      </c>
      <c r="E21" s="302">
        <v>2255799.4540300001</v>
      </c>
      <c r="F21" s="302">
        <v>2258914.2468300001</v>
      </c>
      <c r="G21" s="303">
        <v>1.3807933122934931E-3</v>
      </c>
    </row>
    <row r="22" spans="1:7" ht="12.75" customHeight="1">
      <c r="A22" s="301" t="s">
        <v>999</v>
      </c>
      <c r="B22" s="302">
        <v>973</v>
      </c>
      <c r="C22" s="302">
        <v>933</v>
      </c>
      <c r="D22" s="303">
        <v>-4.1109969167523124E-2</v>
      </c>
      <c r="E22" s="302">
        <v>74340.431079999995</v>
      </c>
      <c r="F22" s="302">
        <v>62064.046799999996</v>
      </c>
      <c r="G22" s="303">
        <v>-0.16513738354286658</v>
      </c>
    </row>
    <row r="23" spans="1:7" ht="22.5" customHeight="1">
      <c r="A23" s="307" t="s">
        <v>296</v>
      </c>
      <c r="B23" s="308">
        <v>58196</v>
      </c>
      <c r="C23" s="310">
        <v>62270</v>
      </c>
      <c r="D23" s="309">
        <v>7.0004811327238986E-2</v>
      </c>
      <c r="E23" s="308">
        <v>9942731.1575800013</v>
      </c>
      <c r="F23" s="308">
        <v>10600876.290460002</v>
      </c>
      <c r="G23" s="309">
        <v>6.6193596351868861E-2</v>
      </c>
    </row>
    <row r="24" spans="1:7" ht="15" customHeight="1">
      <c r="A24" s="486" t="s">
        <v>298</v>
      </c>
      <c r="B24" s="487"/>
      <c r="C24" s="487"/>
      <c r="D24" s="488"/>
      <c r="E24" s="487"/>
      <c r="F24" s="487"/>
      <c r="G24" s="490"/>
    </row>
    <row r="25" spans="1:7" ht="12.75" customHeight="1">
      <c r="A25" s="301" t="s">
        <v>600</v>
      </c>
      <c r="B25" s="302">
        <v>285</v>
      </c>
      <c r="C25" s="302">
        <v>209</v>
      </c>
      <c r="D25" s="303">
        <v>-0.26666666666666666</v>
      </c>
      <c r="E25" s="302">
        <v>96119.661129999993</v>
      </c>
      <c r="F25" s="302">
        <v>60864.076569999997</v>
      </c>
      <c r="G25" s="303">
        <v>-0.36678848162310412</v>
      </c>
    </row>
    <row r="26" spans="1:7" ht="12.75" customHeight="1">
      <c r="A26" s="301" t="s">
        <v>599</v>
      </c>
      <c r="B26" s="302">
        <v>465</v>
      </c>
      <c r="C26" s="302">
        <v>240</v>
      </c>
      <c r="D26" s="303">
        <v>-0.4838709677419355</v>
      </c>
      <c r="E26" s="302">
        <v>1.73953</v>
      </c>
      <c r="F26" s="302">
        <v>1.7239500000000001</v>
      </c>
      <c r="G26" s="303">
        <v>-8.956442257391322E-3</v>
      </c>
    </row>
    <row r="27" spans="1:7" ht="12.75" customHeight="1">
      <c r="A27" s="305" t="s">
        <v>601</v>
      </c>
      <c r="B27" s="302">
        <v>515</v>
      </c>
      <c r="C27" s="302">
        <v>341</v>
      </c>
      <c r="D27" s="303">
        <v>-0.3378640776699029</v>
      </c>
      <c r="E27" s="302">
        <v>0.55010000000000003</v>
      </c>
      <c r="F27" s="302">
        <v>14.704450000000001</v>
      </c>
      <c r="G27" s="303">
        <v>25.730503544810034</v>
      </c>
    </row>
    <row r="28" spans="1:7" ht="12.75" customHeight="1">
      <c r="A28" s="301" t="s">
        <v>588</v>
      </c>
      <c r="B28" s="302">
        <v>50</v>
      </c>
      <c r="C28" s="302">
        <v>33</v>
      </c>
      <c r="D28" s="303">
        <v>-0.34</v>
      </c>
      <c r="E28" s="302">
        <v>8023.9681600000004</v>
      </c>
      <c r="F28" s="302">
        <v>371.76410999999996</v>
      </c>
      <c r="G28" s="303">
        <v>-0.95366829695894506</v>
      </c>
    </row>
    <row r="29" spans="1:7" ht="12.75" customHeight="1">
      <c r="A29" s="306" t="s">
        <v>665</v>
      </c>
      <c r="B29" s="302">
        <v>3</v>
      </c>
      <c r="C29" s="302">
        <v>0</v>
      </c>
      <c r="D29" s="303">
        <v>-1</v>
      </c>
      <c r="E29" s="302">
        <v>0</v>
      </c>
      <c r="F29" s="302">
        <v>0</v>
      </c>
      <c r="G29" s="303" t="s">
        <v>997</v>
      </c>
    </row>
    <row r="30" spans="1:7" ht="29.25">
      <c r="A30" s="305" t="s">
        <v>664</v>
      </c>
      <c r="B30" s="302">
        <v>435</v>
      </c>
      <c r="C30" s="302">
        <v>320</v>
      </c>
      <c r="D30" s="303">
        <v>-0.26436781609195403</v>
      </c>
      <c r="E30" s="302">
        <v>2499.5236400000003</v>
      </c>
      <c r="F30" s="302">
        <v>1229.42245</v>
      </c>
      <c r="G30" s="303">
        <v>-0.50813729851340794</v>
      </c>
    </row>
    <row r="31" spans="1:7" ht="12.75" customHeight="1">
      <c r="A31" s="301" t="s">
        <v>999</v>
      </c>
      <c r="B31" s="302">
        <v>1</v>
      </c>
      <c r="C31" s="302">
        <v>0</v>
      </c>
      <c r="D31" s="303">
        <v>-1</v>
      </c>
      <c r="E31" s="302">
        <v>0</v>
      </c>
      <c r="F31" s="302">
        <v>0</v>
      </c>
      <c r="G31" s="303" t="s">
        <v>997</v>
      </c>
    </row>
    <row r="32" spans="1:7" ht="22.5" customHeight="1">
      <c r="A32" s="307" t="s">
        <v>296</v>
      </c>
      <c r="B32" s="308">
        <v>1754</v>
      </c>
      <c r="C32" s="308">
        <v>1143</v>
      </c>
      <c r="D32" s="309">
        <v>-0.34834663625997719</v>
      </c>
      <c r="E32" s="308">
        <v>106645.44256</v>
      </c>
      <c r="F32" s="308">
        <v>62481.691529999989</v>
      </c>
      <c r="G32" s="309">
        <v>-0.41411756536293576</v>
      </c>
    </row>
    <row r="33" spans="1:8" ht="12.75" customHeight="1">
      <c r="A33" s="27" t="s">
        <v>300</v>
      </c>
    </row>
    <row r="34" spans="1:8" ht="72.75" customHeight="1">
      <c r="A34" s="832" t="s">
        <v>1318</v>
      </c>
      <c r="B34" s="832"/>
      <c r="C34" s="832"/>
      <c r="D34" s="832"/>
      <c r="E34" s="832"/>
      <c r="F34" s="832"/>
      <c r="G34" s="832"/>
    </row>
    <row r="35" spans="1:8" ht="25.5" customHeight="1">
      <c r="A35" s="824" t="s">
        <v>1313</v>
      </c>
      <c r="B35" s="825"/>
      <c r="C35" s="825"/>
      <c r="D35" s="825"/>
      <c r="E35" s="825"/>
      <c r="F35" s="825"/>
      <c r="G35" s="825"/>
    </row>
    <row r="36" spans="1:8" ht="12.75" customHeight="1"/>
    <row r="37" spans="1:8" ht="12.75" customHeight="1"/>
    <row r="38" spans="1:8" ht="12.75" customHeight="1">
      <c r="A38" s="467" t="s">
        <v>914</v>
      </c>
    </row>
    <row r="39" spans="1:8" ht="12.75" customHeight="1">
      <c r="A39" s="66" t="s">
        <v>915</v>
      </c>
    </row>
    <row r="40" spans="1:8" ht="12.75" customHeight="1">
      <c r="E40" s="828" t="s">
        <v>589</v>
      </c>
      <c r="F40" s="828"/>
    </row>
    <row r="41" spans="1:8" ht="85.5" customHeight="1">
      <c r="A41" s="479" t="s">
        <v>299</v>
      </c>
      <c r="B41" s="830" t="s">
        <v>1320</v>
      </c>
      <c r="C41" s="830"/>
      <c r="D41" s="642" t="s">
        <v>1032</v>
      </c>
      <c r="E41" s="826" t="s">
        <v>1321</v>
      </c>
      <c r="F41" s="827"/>
      <c r="G41" s="642" t="s">
        <v>1032</v>
      </c>
    </row>
    <row r="42" spans="1:8" ht="27" customHeight="1" thickBot="1">
      <c r="A42" s="481"/>
      <c r="B42" s="529" t="s">
        <v>1322</v>
      </c>
      <c r="C42" s="529" t="s">
        <v>1312</v>
      </c>
      <c r="D42" s="531"/>
      <c r="E42" s="529" t="s">
        <v>1322</v>
      </c>
      <c r="F42" s="529" t="s">
        <v>1312</v>
      </c>
      <c r="G42" s="482"/>
    </row>
    <row r="43" spans="1:8" ht="15" customHeight="1">
      <c r="A43" s="483" t="s">
        <v>295</v>
      </c>
      <c r="B43" s="484"/>
      <c r="C43" s="484"/>
      <c r="D43" s="485"/>
      <c r="E43" s="484"/>
      <c r="F43" s="484"/>
      <c r="G43" s="485"/>
    </row>
    <row r="44" spans="1:8" ht="12.75" customHeight="1">
      <c r="A44" s="301" t="s">
        <v>600</v>
      </c>
      <c r="B44" s="302">
        <v>11</v>
      </c>
      <c r="C44" s="302">
        <v>5</v>
      </c>
      <c r="D44" s="303">
        <v>-0.54545454545454541</v>
      </c>
      <c r="E44" s="302">
        <v>65825.958060000004</v>
      </c>
      <c r="F44" s="304">
        <v>23310.76196</v>
      </c>
      <c r="G44" s="303">
        <v>-0.64587280387545032</v>
      </c>
      <c r="H44" s="77"/>
    </row>
    <row r="45" spans="1:8" ht="12.75" customHeight="1">
      <c r="A45" s="301" t="s">
        <v>599</v>
      </c>
      <c r="B45" s="302">
        <v>10030</v>
      </c>
      <c r="C45" s="302">
        <v>12279</v>
      </c>
      <c r="D45" s="303">
        <v>0.22422731804586241</v>
      </c>
      <c r="E45" s="302">
        <v>576790.84074999997</v>
      </c>
      <c r="F45" s="304">
        <v>658432.56314999994</v>
      </c>
      <c r="G45" s="303">
        <v>0.14154476221196821</v>
      </c>
      <c r="H45" s="77"/>
    </row>
    <row r="46" spans="1:8" ht="12.75" customHeight="1">
      <c r="A46" s="305" t="s">
        <v>601</v>
      </c>
      <c r="B46" s="302">
        <v>882</v>
      </c>
      <c r="C46" s="302">
        <v>1195</v>
      </c>
      <c r="D46" s="303">
        <v>0.35487528344671204</v>
      </c>
      <c r="E46" s="302">
        <v>120555.16043</v>
      </c>
      <c r="F46" s="304">
        <v>139401.88075000001</v>
      </c>
      <c r="G46" s="303">
        <v>0.15633275467244143</v>
      </c>
    </row>
    <row r="47" spans="1:8" ht="12.75" customHeight="1">
      <c r="A47" s="301" t="s">
        <v>588</v>
      </c>
      <c r="B47" s="302">
        <v>41</v>
      </c>
      <c r="C47" s="302">
        <v>48</v>
      </c>
      <c r="D47" s="303">
        <v>0.17073170731707318</v>
      </c>
      <c r="E47" s="302">
        <v>40264.649210000003</v>
      </c>
      <c r="F47" s="304">
        <v>59990.694090000005</v>
      </c>
      <c r="G47" s="303">
        <v>0.48990976618519505</v>
      </c>
    </row>
    <row r="48" spans="1:8" ht="12.75" customHeight="1">
      <c r="A48" s="306" t="s">
        <v>665</v>
      </c>
      <c r="B48" s="302">
        <v>0</v>
      </c>
      <c r="C48" s="302">
        <v>0</v>
      </c>
      <c r="D48" s="303" t="s">
        <v>997</v>
      </c>
      <c r="E48" s="302">
        <v>0</v>
      </c>
      <c r="F48" s="304">
        <v>0</v>
      </c>
      <c r="G48" s="303" t="s">
        <v>997</v>
      </c>
    </row>
    <row r="49" spans="1:16" ht="34.5" customHeight="1">
      <c r="A49" s="305" t="s">
        <v>666</v>
      </c>
      <c r="B49" s="302">
        <v>71</v>
      </c>
      <c r="C49" s="302">
        <v>100</v>
      </c>
      <c r="D49" s="303">
        <v>0.40845070422535212</v>
      </c>
      <c r="E49" s="302">
        <v>18111.13522</v>
      </c>
      <c r="F49" s="304">
        <v>18929.33268</v>
      </c>
      <c r="G49" s="303">
        <v>4.5176486733778547E-2</v>
      </c>
    </row>
    <row r="50" spans="1:16" ht="12.75" customHeight="1">
      <c r="A50" s="301" t="s">
        <v>999</v>
      </c>
      <c r="B50" s="302">
        <v>26</v>
      </c>
      <c r="C50" s="302">
        <v>0</v>
      </c>
      <c r="D50" s="303">
        <v>-1</v>
      </c>
      <c r="E50" s="302">
        <v>238.71859000000001</v>
      </c>
      <c r="F50" s="304">
        <v>0</v>
      </c>
      <c r="G50" s="303">
        <v>-1</v>
      </c>
    </row>
    <row r="51" spans="1:16" ht="22.5" customHeight="1">
      <c r="A51" s="307" t="s">
        <v>296</v>
      </c>
      <c r="B51" s="308">
        <v>11061</v>
      </c>
      <c r="C51" s="308">
        <v>13627</v>
      </c>
      <c r="D51" s="325">
        <v>0.23198625802368683</v>
      </c>
      <c r="E51" s="308">
        <v>821786.46225999994</v>
      </c>
      <c r="F51" s="308">
        <v>900065.23262999998</v>
      </c>
      <c r="G51" s="325">
        <v>9.5254392673645563E-2</v>
      </c>
    </row>
    <row r="52" spans="1:16" ht="15" customHeight="1">
      <c r="A52" s="486" t="s">
        <v>297</v>
      </c>
      <c r="B52" s="487"/>
      <c r="C52" s="487"/>
      <c r="D52" s="488"/>
      <c r="E52" s="487"/>
      <c r="F52" s="487"/>
      <c r="G52" s="489"/>
    </row>
    <row r="53" spans="1:16" ht="12.75" customHeight="1">
      <c r="A53" s="301" t="s">
        <v>600</v>
      </c>
      <c r="B53" s="302">
        <v>10</v>
      </c>
      <c r="C53" s="302">
        <v>6</v>
      </c>
      <c r="D53" s="303">
        <v>-0.4</v>
      </c>
      <c r="E53" s="302">
        <v>42910.516309999999</v>
      </c>
      <c r="F53" s="304">
        <v>13474.87386</v>
      </c>
      <c r="G53" s="303">
        <v>-0.68597735430044748</v>
      </c>
    </row>
    <row r="54" spans="1:16">
      <c r="A54" s="301" t="s">
        <v>599</v>
      </c>
      <c r="B54" s="302">
        <v>5810</v>
      </c>
      <c r="C54" s="302">
        <v>8762</v>
      </c>
      <c r="D54" s="303">
        <v>0.50808950086058524</v>
      </c>
      <c r="E54" s="302">
        <v>680405.94773000001</v>
      </c>
      <c r="F54" s="304">
        <v>1106121.9613099999</v>
      </c>
      <c r="G54" s="303">
        <v>0.62567944181013146</v>
      </c>
    </row>
    <row r="55" spans="1:16" ht="12.75" customHeight="1">
      <c r="A55" s="305" t="s">
        <v>601</v>
      </c>
      <c r="B55" s="302">
        <v>2684</v>
      </c>
      <c r="C55" s="302">
        <v>3245</v>
      </c>
      <c r="D55" s="303">
        <v>0.20901639344262296</v>
      </c>
      <c r="E55" s="302">
        <v>718958.66685000004</v>
      </c>
      <c r="F55" s="304">
        <v>960651.45596000005</v>
      </c>
      <c r="G55" s="303">
        <v>0.33617063157321336</v>
      </c>
    </row>
    <row r="56" spans="1:16" ht="12.75" customHeight="1">
      <c r="A56" s="301" t="s">
        <v>588</v>
      </c>
      <c r="B56" s="302">
        <v>101</v>
      </c>
      <c r="C56" s="302">
        <v>164</v>
      </c>
      <c r="D56" s="303">
        <v>0.62376237623762376</v>
      </c>
      <c r="E56" s="302">
        <v>83808.506970000002</v>
      </c>
      <c r="F56" s="304">
        <v>114088.13486000001</v>
      </c>
      <c r="G56" s="303">
        <v>0.36129539810127942</v>
      </c>
    </row>
    <row r="57" spans="1:16" ht="12.75" customHeight="1">
      <c r="A57" s="306" t="s">
        <v>665</v>
      </c>
      <c r="B57" s="302">
        <v>0</v>
      </c>
      <c r="C57" s="302">
        <v>0</v>
      </c>
      <c r="D57" s="303" t="s">
        <v>997</v>
      </c>
      <c r="E57" s="302">
        <v>0</v>
      </c>
      <c r="F57" s="304">
        <v>0</v>
      </c>
      <c r="G57" s="303" t="s">
        <v>997</v>
      </c>
    </row>
    <row r="58" spans="1:16" ht="29.25">
      <c r="A58" s="305" t="s">
        <v>666</v>
      </c>
      <c r="B58" s="302">
        <v>725</v>
      </c>
      <c r="C58" s="302">
        <v>908</v>
      </c>
      <c r="D58" s="303">
        <v>0.2524137931034483</v>
      </c>
      <c r="E58" s="302">
        <v>237146.20634</v>
      </c>
      <c r="F58" s="304">
        <v>357398.22093999997</v>
      </c>
      <c r="G58" s="303">
        <v>0.50707964700726815</v>
      </c>
    </row>
    <row r="59" spans="1:16" ht="12.75" customHeight="1">
      <c r="A59" s="301" t="s">
        <v>999</v>
      </c>
      <c r="B59" s="302">
        <v>177</v>
      </c>
      <c r="C59" s="302">
        <v>49</v>
      </c>
      <c r="D59" s="303">
        <v>-0.7231638418079096</v>
      </c>
      <c r="E59" s="302">
        <v>23156.238730000001</v>
      </c>
      <c r="F59" s="304">
        <v>5129.6157699999994</v>
      </c>
      <c r="G59" s="303">
        <v>-0.77847802357667262</v>
      </c>
    </row>
    <row r="60" spans="1:16" ht="22.5" customHeight="1">
      <c r="A60" s="307" t="s">
        <v>296</v>
      </c>
      <c r="B60" s="308">
        <v>9507</v>
      </c>
      <c r="C60" s="308">
        <v>13134</v>
      </c>
      <c r="D60" s="325">
        <v>0.38150836225938783</v>
      </c>
      <c r="E60" s="308">
        <v>1786386.0829300003</v>
      </c>
      <c r="F60" s="308">
        <v>2556864.2626999998</v>
      </c>
      <c r="G60" s="325">
        <v>0.43130552075633855</v>
      </c>
    </row>
    <row r="61" spans="1:16" ht="12.75" customHeight="1">
      <c r="A61" s="27" t="s">
        <v>300</v>
      </c>
    </row>
    <row r="62" spans="1:16" ht="89.25" customHeight="1">
      <c r="A62" s="831" t="s">
        <v>1323</v>
      </c>
      <c r="B62" s="831"/>
      <c r="C62" s="831"/>
      <c r="D62" s="831"/>
      <c r="E62" s="831"/>
      <c r="F62" s="831"/>
      <c r="G62" s="831"/>
      <c r="J62" s="716"/>
      <c r="K62" s="716"/>
      <c r="L62" s="716"/>
      <c r="M62" s="716"/>
      <c r="N62" s="716"/>
      <c r="O62" s="716"/>
      <c r="P62" s="716"/>
    </row>
    <row r="63" spans="1:16" ht="22.5" customHeight="1">
      <c r="A63" s="824" t="s">
        <v>1313</v>
      </c>
      <c r="B63" s="825"/>
      <c r="C63" s="825"/>
      <c r="D63" s="825"/>
      <c r="E63" s="825"/>
      <c r="F63" s="825"/>
      <c r="G63" s="825"/>
    </row>
    <row r="64" spans="1:16" ht="12.75" customHeight="1"/>
    <row r="65" spans="1:1" ht="12.75" customHeight="1">
      <c r="A65" s="74" t="s">
        <v>306</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A35:G35"/>
    <mergeCell ref="B41:C41"/>
    <mergeCell ref="E41:F41"/>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6"/>
  <sheetViews>
    <sheetView showGridLines="0" zoomScaleNormal="100" workbookViewId="0"/>
  </sheetViews>
  <sheetFormatPr defaultRowHeight="15"/>
  <cols>
    <col min="1" max="1" width="39.7109375" customWidth="1"/>
    <col min="2" max="5" width="20.7109375" customWidth="1"/>
  </cols>
  <sheetData>
    <row r="1" spans="1:7" ht="12.75" customHeight="1">
      <c r="A1" s="477" t="s">
        <v>916</v>
      </c>
    </row>
    <row r="2" spans="1:7" ht="12.75" customHeight="1">
      <c r="A2" s="69" t="s">
        <v>917</v>
      </c>
    </row>
    <row r="3" spans="1:7">
      <c r="D3" s="106"/>
      <c r="E3" s="107" t="s">
        <v>447</v>
      </c>
    </row>
    <row r="4" spans="1:7" ht="57.75" customHeight="1">
      <c r="A4" s="826" t="s">
        <v>312</v>
      </c>
      <c r="B4" s="826" t="s">
        <v>1324</v>
      </c>
      <c r="C4" s="827"/>
      <c r="D4" s="826" t="s">
        <v>1325</v>
      </c>
      <c r="E4" s="795"/>
    </row>
    <row r="5" spans="1:7" ht="15.75" customHeight="1">
      <c r="A5" s="826"/>
      <c r="B5" s="529" t="s">
        <v>1311</v>
      </c>
      <c r="C5" s="529" t="s">
        <v>1312</v>
      </c>
      <c r="D5" s="529" t="s">
        <v>1311</v>
      </c>
      <c r="E5" s="529" t="s">
        <v>1312</v>
      </c>
    </row>
    <row r="6" spans="1:7">
      <c r="A6" s="311" t="s">
        <v>758</v>
      </c>
      <c r="B6" s="312">
        <v>465</v>
      </c>
      <c r="C6" s="312">
        <v>886</v>
      </c>
      <c r="D6" s="312">
        <v>68281.615150000012</v>
      </c>
      <c r="E6" s="312">
        <v>102798.53783</v>
      </c>
      <c r="F6" s="77"/>
      <c r="G6" s="77"/>
    </row>
    <row r="7" spans="1:7">
      <c r="A7" s="311" t="s">
        <v>759</v>
      </c>
      <c r="B7" s="312">
        <v>179</v>
      </c>
      <c r="C7" s="312">
        <v>114</v>
      </c>
      <c r="D7" s="312">
        <v>20103.94441</v>
      </c>
      <c r="E7" s="312">
        <v>15599.31336</v>
      </c>
      <c r="F7" s="77"/>
      <c r="G7" s="77"/>
    </row>
    <row r="8" spans="1:7">
      <c r="A8" s="311" t="s">
        <v>760</v>
      </c>
      <c r="B8" s="312">
        <v>364</v>
      </c>
      <c r="C8" s="312">
        <v>248</v>
      </c>
      <c r="D8" s="312">
        <v>53277.159400000004</v>
      </c>
      <c r="E8" s="312">
        <v>37834.434290000005</v>
      </c>
      <c r="F8" s="87"/>
      <c r="G8" s="77"/>
    </row>
    <row r="9" spans="1:7">
      <c r="A9" s="311" t="s">
        <v>761</v>
      </c>
      <c r="B9" s="312">
        <v>1338</v>
      </c>
      <c r="C9" s="312">
        <v>3300</v>
      </c>
      <c r="D9" s="312">
        <v>321218.29686</v>
      </c>
      <c r="E9" s="312">
        <v>720363.23838999995</v>
      </c>
      <c r="F9" s="87"/>
      <c r="G9" s="77"/>
    </row>
    <row r="10" spans="1:7">
      <c r="A10" s="311" t="s">
        <v>762</v>
      </c>
      <c r="B10" s="312">
        <v>0</v>
      </c>
      <c r="C10" s="312">
        <v>0</v>
      </c>
      <c r="D10" s="312">
        <v>0</v>
      </c>
      <c r="E10" s="312">
        <v>0</v>
      </c>
      <c r="F10" s="77"/>
      <c r="G10" s="77"/>
    </row>
    <row r="11" spans="1:7">
      <c r="A11" s="311" t="s">
        <v>763</v>
      </c>
      <c r="B11" s="312">
        <v>31</v>
      </c>
      <c r="C11" s="312">
        <v>427</v>
      </c>
      <c r="D11" s="312">
        <v>1199.02135</v>
      </c>
      <c r="E11" s="312">
        <v>37534.714599999999</v>
      </c>
      <c r="F11" s="77"/>
      <c r="G11" s="77"/>
    </row>
    <row r="12" spans="1:7">
      <c r="A12" s="311" t="s">
        <v>1020</v>
      </c>
      <c r="B12" s="312">
        <v>0</v>
      </c>
      <c r="C12" s="312">
        <v>2</v>
      </c>
      <c r="D12" s="312">
        <v>0</v>
      </c>
      <c r="E12" s="312">
        <v>536.28072999999995</v>
      </c>
      <c r="F12" s="77"/>
      <c r="G12" s="77"/>
    </row>
    <row r="13" spans="1:7">
      <c r="A13" s="311" t="s">
        <v>764</v>
      </c>
      <c r="B13" s="312">
        <v>280</v>
      </c>
      <c r="C13" s="312">
        <v>77</v>
      </c>
      <c r="D13" s="312">
        <v>80838.518710000004</v>
      </c>
      <c r="E13" s="312">
        <v>11963.125599999999</v>
      </c>
      <c r="F13" s="77"/>
      <c r="G13" s="77"/>
    </row>
    <row r="14" spans="1:7">
      <c r="A14" s="311" t="s">
        <v>765</v>
      </c>
      <c r="B14" s="312">
        <v>22</v>
      </c>
      <c r="C14" s="312">
        <v>17</v>
      </c>
      <c r="D14" s="312">
        <v>5443.0050000000001</v>
      </c>
      <c r="E14" s="312">
        <v>9041.9500000000007</v>
      </c>
      <c r="F14" s="77"/>
      <c r="G14" s="77"/>
    </row>
    <row r="15" spans="1:7">
      <c r="A15" s="311" t="s">
        <v>766</v>
      </c>
      <c r="B15" s="312">
        <v>1401</v>
      </c>
      <c r="C15" s="312">
        <v>1770</v>
      </c>
      <c r="D15" s="312">
        <v>188985.34974999999</v>
      </c>
      <c r="E15" s="312">
        <v>257392.58695999999</v>
      </c>
      <c r="F15" s="77"/>
      <c r="G15" s="77"/>
    </row>
    <row r="16" spans="1:7">
      <c r="A16" s="311" t="s">
        <v>767</v>
      </c>
      <c r="B16" s="312">
        <v>1206</v>
      </c>
      <c r="C16" s="312">
        <v>1606</v>
      </c>
      <c r="D16" s="312">
        <v>239514.61324000001</v>
      </c>
      <c r="E16" s="312">
        <v>354772.20481999998</v>
      </c>
      <c r="F16" s="77"/>
      <c r="G16" s="77"/>
    </row>
    <row r="17" spans="1:12">
      <c r="A17" s="311" t="s">
        <v>768</v>
      </c>
      <c r="B17" s="312">
        <v>0</v>
      </c>
      <c r="C17" s="312">
        <v>0</v>
      </c>
      <c r="D17" s="312">
        <v>0</v>
      </c>
      <c r="E17" s="312">
        <v>0</v>
      </c>
      <c r="F17" s="77"/>
      <c r="G17" s="77"/>
    </row>
    <row r="18" spans="1:12">
      <c r="A18" s="311" t="s">
        <v>769</v>
      </c>
      <c r="B18" s="312">
        <v>1281</v>
      </c>
      <c r="C18" s="312">
        <v>1958</v>
      </c>
      <c r="D18" s="312">
        <v>181231.65591</v>
      </c>
      <c r="E18" s="312">
        <v>385090.11205</v>
      </c>
      <c r="F18" s="77"/>
      <c r="G18" s="77"/>
    </row>
    <row r="19" spans="1:12">
      <c r="A19" s="311" t="s">
        <v>770</v>
      </c>
      <c r="B19" s="312">
        <v>805</v>
      </c>
      <c r="C19" s="312">
        <v>1159</v>
      </c>
      <c r="D19" s="312">
        <v>190683.26358</v>
      </c>
      <c r="E19" s="312">
        <v>163808.67358</v>
      </c>
      <c r="F19" s="77"/>
      <c r="G19" s="77"/>
    </row>
    <row r="20" spans="1:12">
      <c r="A20" s="311" t="s">
        <v>771</v>
      </c>
      <c r="B20" s="312">
        <v>4645</v>
      </c>
      <c r="C20" s="312">
        <v>5725</v>
      </c>
      <c r="D20" s="312">
        <v>290561.32427000004</v>
      </c>
      <c r="E20" s="312">
        <v>432686.08857000002</v>
      </c>
      <c r="F20" s="77"/>
      <c r="G20" s="77"/>
    </row>
    <row r="21" spans="1:12">
      <c r="A21" s="311" t="s">
        <v>772</v>
      </c>
      <c r="B21" s="312">
        <v>1702</v>
      </c>
      <c r="C21" s="312">
        <v>2214</v>
      </c>
      <c r="D21" s="312">
        <v>146538.48032999999</v>
      </c>
      <c r="E21" s="312">
        <v>214512.88872000002</v>
      </c>
      <c r="F21" s="77"/>
      <c r="G21" s="77"/>
    </row>
    <row r="22" spans="1:12">
      <c r="A22" s="311" t="s">
        <v>773</v>
      </c>
      <c r="B22" s="312">
        <v>68</v>
      </c>
      <c r="C22" s="312">
        <v>124</v>
      </c>
      <c r="D22" s="312">
        <v>30446.50951</v>
      </c>
      <c r="E22" s="312">
        <v>63649.723140000002</v>
      </c>
      <c r="F22" s="77"/>
      <c r="G22" s="77"/>
    </row>
    <row r="23" spans="1:12">
      <c r="A23" s="311" t="s">
        <v>774</v>
      </c>
      <c r="B23" s="312">
        <v>1656</v>
      </c>
      <c r="C23" s="312">
        <v>1858</v>
      </c>
      <c r="D23" s="312">
        <v>183965.63123</v>
      </c>
      <c r="E23" s="312">
        <v>147413.78936</v>
      </c>
      <c r="F23" s="77"/>
      <c r="G23" s="77"/>
    </row>
    <row r="24" spans="1:12">
      <c r="A24" s="311" t="s">
        <v>775</v>
      </c>
      <c r="B24" s="312">
        <v>3213</v>
      </c>
      <c r="C24" s="312">
        <v>5244</v>
      </c>
      <c r="D24" s="312">
        <v>276232.34852</v>
      </c>
      <c r="E24" s="312">
        <v>499299.58313000004</v>
      </c>
      <c r="F24" s="77"/>
      <c r="G24" s="77"/>
    </row>
    <row r="25" spans="1:12">
      <c r="A25" s="311" t="s">
        <v>776</v>
      </c>
      <c r="B25" s="312">
        <v>1912</v>
      </c>
      <c r="C25" s="312">
        <v>32</v>
      </c>
      <c r="D25" s="312">
        <v>329651.80797999998</v>
      </c>
      <c r="E25" s="312">
        <v>2632.2501999999999</v>
      </c>
      <c r="F25" s="77"/>
      <c r="G25" s="77"/>
    </row>
    <row r="26" spans="1:12">
      <c r="A26" s="496" t="s">
        <v>583</v>
      </c>
      <c r="B26" s="497">
        <v>20568</v>
      </c>
      <c r="C26" s="497">
        <v>26761</v>
      </c>
      <c r="D26" s="497">
        <v>2608172.5452000001</v>
      </c>
      <c r="E26" s="497">
        <v>3456929.4953299998</v>
      </c>
    </row>
    <row r="27" spans="1:12">
      <c r="A27" s="27" t="s">
        <v>300</v>
      </c>
    </row>
    <row r="28" spans="1:12" ht="76.5" customHeight="1">
      <c r="A28" s="823" t="s">
        <v>1310</v>
      </c>
      <c r="B28" s="823"/>
      <c r="C28" s="823"/>
      <c r="D28" s="823"/>
      <c r="E28" s="823"/>
      <c r="H28" s="833"/>
      <c r="I28" s="833"/>
      <c r="J28" s="833"/>
      <c r="K28" s="833"/>
      <c r="L28" s="833"/>
    </row>
    <row r="29" spans="1:12" ht="15" customHeight="1">
      <c r="A29" s="824" t="s">
        <v>1326</v>
      </c>
      <c r="B29" s="824"/>
      <c r="C29" s="824"/>
      <c r="D29" s="824"/>
      <c r="E29" s="824"/>
      <c r="F29" s="131"/>
      <c r="G29" s="131"/>
    </row>
    <row r="30" spans="1:12" ht="12.75" customHeight="1"/>
    <row r="31" spans="1:12" ht="12.75" customHeight="1">
      <c r="A31" s="74" t="s">
        <v>306</v>
      </c>
      <c r="B31" s="132"/>
      <c r="C31" s="132"/>
      <c r="D31" s="132"/>
      <c r="E31" s="132"/>
    </row>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c r="E66" s="53" t="s">
        <v>201</v>
      </c>
    </row>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mergeCells count="6">
    <mergeCell ref="H28:L28"/>
    <mergeCell ref="A29:E29"/>
    <mergeCell ref="A4:A5"/>
    <mergeCell ref="B4:C4"/>
    <mergeCell ref="D4:E4"/>
    <mergeCell ref="A28:E28"/>
  </mergeCells>
  <hyperlinks>
    <hyperlink ref="A31"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77" t="s">
        <v>918</v>
      </c>
    </row>
    <row r="2" spans="1:6" ht="12.75" customHeight="1">
      <c r="A2" s="69" t="s">
        <v>919</v>
      </c>
    </row>
    <row r="3" spans="1:6" ht="12.75" customHeight="1"/>
    <row r="4" spans="1:6" ht="12.75" customHeight="1">
      <c r="E4" s="107" t="s">
        <v>447</v>
      </c>
    </row>
    <row r="5" spans="1:6" ht="26.25" customHeight="1">
      <c r="A5" s="826" t="s">
        <v>332</v>
      </c>
      <c r="B5" s="476" t="s">
        <v>333</v>
      </c>
      <c r="C5" s="476" t="s">
        <v>333</v>
      </c>
      <c r="D5" s="830" t="s">
        <v>330</v>
      </c>
      <c r="E5" s="830" t="s">
        <v>331</v>
      </c>
    </row>
    <row r="6" spans="1:6" ht="26.25" customHeight="1">
      <c r="A6" s="829"/>
      <c r="B6" s="532" t="s">
        <v>1327</v>
      </c>
      <c r="C6" s="532" t="s">
        <v>1312</v>
      </c>
      <c r="D6" s="830"/>
      <c r="E6" s="830"/>
    </row>
    <row r="7" spans="1:6">
      <c r="A7" s="203" t="s">
        <v>313</v>
      </c>
      <c r="B7" s="313">
        <v>274428.43108000001</v>
      </c>
      <c r="C7" s="313">
        <v>266696.65578999999</v>
      </c>
      <c r="D7" s="314">
        <v>-2.8174104481711267E-2</v>
      </c>
      <c r="E7" s="313">
        <v>-7731.7752900000196</v>
      </c>
    </row>
    <row r="8" spans="1:6">
      <c r="A8" s="203" t="s">
        <v>314</v>
      </c>
      <c r="B8" s="313">
        <v>149527.27911</v>
      </c>
      <c r="C8" s="313">
        <v>133437.239</v>
      </c>
      <c r="D8" s="314">
        <v>-0.10760605158984626</v>
      </c>
      <c r="E8" s="313">
        <v>-16090.040110000002</v>
      </c>
    </row>
    <row r="9" spans="1:6">
      <c r="A9" s="315" t="s">
        <v>315</v>
      </c>
      <c r="B9" s="316">
        <v>124901.15196999999</v>
      </c>
      <c r="C9" s="316">
        <v>133259.41679000002</v>
      </c>
      <c r="D9" s="317">
        <v>6.6919037079878951E-2</v>
      </c>
      <c r="E9" s="318">
        <v>8358.2648200000258</v>
      </c>
    </row>
    <row r="10" spans="1:6">
      <c r="A10" s="203" t="s">
        <v>316</v>
      </c>
      <c r="B10" s="313">
        <v>18572.989579999998</v>
      </c>
      <c r="C10" s="313">
        <v>16194.3709</v>
      </c>
      <c r="D10" s="314">
        <v>-0.12806870265847628</v>
      </c>
      <c r="E10" s="313">
        <v>-2378.6186799999978</v>
      </c>
    </row>
    <row r="11" spans="1:6">
      <c r="A11" s="203" t="s">
        <v>317</v>
      </c>
      <c r="B11" s="313">
        <v>10139.50913</v>
      </c>
      <c r="C11" s="313">
        <v>11906.91864</v>
      </c>
      <c r="D11" s="314">
        <v>0.17430917881130203</v>
      </c>
      <c r="E11" s="313">
        <v>1767.4095099999995</v>
      </c>
      <c r="F11" s="87"/>
    </row>
    <row r="12" spans="1:6" ht="21.75">
      <c r="A12" s="315" t="s">
        <v>318</v>
      </c>
      <c r="B12" s="316">
        <v>8433.4804499999991</v>
      </c>
      <c r="C12" s="316">
        <v>4287.45226</v>
      </c>
      <c r="D12" s="317">
        <v>-0.49161531998334085</v>
      </c>
      <c r="E12" s="318">
        <v>-4146.0281899999991</v>
      </c>
      <c r="F12" s="87"/>
    </row>
    <row r="13" spans="1:6">
      <c r="A13" s="203" t="s">
        <v>319</v>
      </c>
      <c r="B13" s="313">
        <v>903056.43033</v>
      </c>
      <c r="C13" s="313">
        <v>839453.40135000006</v>
      </c>
      <c r="D13" s="314">
        <v>-7.0430846671185057E-2</v>
      </c>
      <c r="E13" s="313">
        <v>-63603.028979999945</v>
      </c>
    </row>
    <row r="14" spans="1:6">
      <c r="A14" s="203" t="s">
        <v>320</v>
      </c>
      <c r="B14" s="313">
        <v>851395.74737999996</v>
      </c>
      <c r="C14" s="313">
        <v>809317.94038000004</v>
      </c>
      <c r="D14" s="314">
        <v>-4.9422148430369711E-2</v>
      </c>
      <c r="E14" s="313">
        <v>-42077.806999999913</v>
      </c>
    </row>
    <row r="15" spans="1:6" ht="21.75">
      <c r="A15" s="315" t="s">
        <v>321</v>
      </c>
      <c r="B15" s="316">
        <v>51660.682950000002</v>
      </c>
      <c r="C15" s="316">
        <v>30135.46097</v>
      </c>
      <c r="D15" s="317">
        <v>-0.41666545525217452</v>
      </c>
      <c r="E15" s="318">
        <v>-21525.221980000002</v>
      </c>
    </row>
    <row r="16" spans="1:6" ht="22.5">
      <c r="A16" s="203" t="s">
        <v>322</v>
      </c>
      <c r="B16" s="313">
        <v>184995.31537</v>
      </c>
      <c r="C16" s="313">
        <v>167682.33002000002</v>
      </c>
      <c r="D16" s="314">
        <v>-9.3586074411522946E-2</v>
      </c>
      <c r="E16" s="313">
        <v>-17312.985349999974</v>
      </c>
    </row>
    <row r="17" spans="1:7" ht="33.75">
      <c r="A17" s="203" t="s">
        <v>323</v>
      </c>
      <c r="B17" s="313">
        <v>-41302.030350000001</v>
      </c>
      <c r="C17" s="313">
        <v>-81942.234769999995</v>
      </c>
      <c r="D17" s="314">
        <v>0.98397594683865208</v>
      </c>
      <c r="E17" s="313">
        <v>-40640.204419999995</v>
      </c>
    </row>
    <row r="18" spans="1:7">
      <c r="A18" s="203" t="s">
        <v>324</v>
      </c>
      <c r="B18" s="313">
        <v>226297.34572000001</v>
      </c>
      <c r="C18" s="313">
        <v>249624.56479</v>
      </c>
      <c r="D18" s="314">
        <v>0.10308215942958074</v>
      </c>
      <c r="E18" s="313">
        <v>23327.219069999992</v>
      </c>
    </row>
    <row r="19" spans="1:7">
      <c r="A19" s="203" t="s">
        <v>325</v>
      </c>
      <c r="B19" s="313">
        <v>41696.993909999997</v>
      </c>
      <c r="C19" s="313">
        <v>50622.096380000003</v>
      </c>
      <c r="D19" s="314">
        <v>0.21404666459323676</v>
      </c>
      <c r="E19" s="313">
        <v>8925.1024700000053</v>
      </c>
    </row>
    <row r="20" spans="1:7">
      <c r="A20" s="315" t="s">
        <v>326</v>
      </c>
      <c r="B20" s="316">
        <v>184600.35180999999</v>
      </c>
      <c r="C20" s="316">
        <v>199002.46841</v>
      </c>
      <c r="D20" s="317">
        <v>7.8017817727798242E-2</v>
      </c>
      <c r="E20" s="318">
        <v>14402.116600000008</v>
      </c>
    </row>
    <row r="21" spans="1:7" ht="12.75" customHeight="1">
      <c r="A21" s="36" t="s">
        <v>274</v>
      </c>
    </row>
    <row r="22" spans="1:7" ht="12.75" customHeight="1">
      <c r="A22" s="824"/>
      <c r="B22" s="824"/>
      <c r="C22" s="824"/>
      <c r="D22" s="824"/>
      <c r="E22" s="824"/>
      <c r="F22" s="131"/>
      <c r="G22" s="131"/>
    </row>
    <row r="23" spans="1:7" ht="24" customHeight="1">
      <c r="A23" s="824" t="s">
        <v>1328</v>
      </c>
      <c r="B23" s="824"/>
      <c r="C23" s="824"/>
      <c r="D23" s="824"/>
      <c r="E23" s="824"/>
      <c r="F23" s="131"/>
      <c r="G23" s="131"/>
    </row>
    <row r="24" spans="1:7" ht="12.75" customHeight="1"/>
    <row r="25" spans="1:7" ht="12.75" customHeight="1">
      <c r="A25" s="74" t="s">
        <v>306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357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81" t="s">
        <v>1228</v>
      </c>
      <c r="B1" s="492"/>
      <c r="C1" s="492"/>
      <c r="D1" s="492"/>
      <c r="E1" s="493" t="s">
        <v>1300</v>
      </c>
    </row>
    <row r="2" spans="1:6" ht="15" customHeight="1">
      <c r="A2" s="494" t="s">
        <v>1229</v>
      </c>
      <c r="B2" s="492"/>
      <c r="C2" s="492"/>
      <c r="D2" s="492"/>
      <c r="E2" s="495" t="s">
        <v>1301</v>
      </c>
    </row>
    <row r="3" spans="1:6">
      <c r="A3" s="68" t="s">
        <v>754</v>
      </c>
    </row>
    <row r="4" spans="1:6" ht="27.75" customHeight="1">
      <c r="A4" s="834" t="s">
        <v>1231</v>
      </c>
      <c r="B4" s="834"/>
      <c r="C4" s="834"/>
      <c r="D4" s="834"/>
      <c r="E4" s="834"/>
    </row>
    <row r="5" spans="1:6">
      <c r="A5" s="480" t="s">
        <v>920</v>
      </c>
    </row>
    <row r="6" spans="1:6">
      <c r="A6" s="52" t="s">
        <v>921</v>
      </c>
    </row>
    <row r="7" spans="1:6" ht="12.75" customHeight="1">
      <c r="A7"/>
      <c r="B7"/>
      <c r="C7"/>
      <c r="D7"/>
      <c r="E7" s="107" t="s">
        <v>447</v>
      </c>
    </row>
    <row r="8" spans="1:6" ht="22.5" customHeight="1">
      <c r="A8" s="826" t="s">
        <v>332</v>
      </c>
      <c r="B8" s="479" t="s">
        <v>329</v>
      </c>
      <c r="C8" s="479" t="s">
        <v>329</v>
      </c>
      <c r="D8" s="830" t="s">
        <v>330</v>
      </c>
      <c r="E8" s="830" t="s">
        <v>331</v>
      </c>
    </row>
    <row r="9" spans="1:6" ht="22.5" customHeight="1">
      <c r="A9" s="829"/>
      <c r="B9" s="530" t="s">
        <v>1314</v>
      </c>
      <c r="C9" s="530" t="s">
        <v>1329</v>
      </c>
      <c r="D9" s="830"/>
      <c r="E9" s="830"/>
    </row>
    <row r="10" spans="1:6" ht="22.5">
      <c r="A10" s="298" t="s">
        <v>602</v>
      </c>
      <c r="B10" s="296">
        <v>0</v>
      </c>
      <c r="C10" s="296">
        <v>0</v>
      </c>
      <c r="D10" s="297" t="s">
        <v>1018</v>
      </c>
      <c r="E10" s="296"/>
      <c r="F10" s="87"/>
    </row>
    <row r="11" spans="1:6">
      <c r="A11" s="295" t="s">
        <v>391</v>
      </c>
      <c r="B11" s="296">
        <v>120855.72693999998</v>
      </c>
      <c r="C11" s="296">
        <v>117568.44224999999</v>
      </c>
      <c r="D11" s="297">
        <v>-2.7200073784107826E-2</v>
      </c>
      <c r="E11" s="296">
        <v>-3287.2846899999859</v>
      </c>
    </row>
    <row r="12" spans="1:6" ht="15">
      <c r="A12" s="295" t="s">
        <v>392</v>
      </c>
      <c r="B12" s="296">
        <v>6795324.9803020004</v>
      </c>
      <c r="C12" s="296">
        <v>5973542.59516</v>
      </c>
      <c r="D12" s="297">
        <v>-0.12093349288284938</v>
      </c>
      <c r="E12" s="296">
        <v>-821782.38514200039</v>
      </c>
      <c r="F12" s="87"/>
    </row>
    <row r="13" spans="1:6" ht="22.5">
      <c r="A13" s="298" t="s">
        <v>659</v>
      </c>
      <c r="B13" s="296">
        <v>10747.503220000001</v>
      </c>
      <c r="C13" s="296">
        <v>12325.34186</v>
      </c>
      <c r="D13" s="297">
        <v>0.14680978527773814</v>
      </c>
      <c r="E13" s="296">
        <v>1577.8386399999999</v>
      </c>
    </row>
    <row r="14" spans="1:6">
      <c r="A14" s="292" t="s">
        <v>393</v>
      </c>
      <c r="B14" s="293">
        <v>6926928.2104620012</v>
      </c>
      <c r="C14" s="293">
        <v>6103436.3792700004</v>
      </c>
      <c r="D14" s="294">
        <v>-0.11888268597157536</v>
      </c>
      <c r="E14" s="293">
        <v>-823491.83119200077</v>
      </c>
    </row>
    <row r="15" spans="1:6">
      <c r="A15" s="295" t="s">
        <v>394</v>
      </c>
      <c r="B15" s="296">
        <v>642486.49587899994</v>
      </c>
      <c r="C15" s="296">
        <v>825723.13867999997</v>
      </c>
      <c r="D15" s="297">
        <v>0.28519921270922577</v>
      </c>
      <c r="E15" s="296">
        <v>183236.64280100004</v>
      </c>
    </row>
    <row r="16" spans="1:6">
      <c r="A16" s="295" t="s">
        <v>395</v>
      </c>
      <c r="B16" s="296">
        <v>100004.48855999998</v>
      </c>
      <c r="C16" s="296">
        <v>450418.80146999995</v>
      </c>
      <c r="D16" s="297">
        <v>3.5039858505927048</v>
      </c>
      <c r="E16" s="296">
        <v>350414.31290999998</v>
      </c>
    </row>
    <row r="17" spans="1:5">
      <c r="A17" s="295" t="s">
        <v>396</v>
      </c>
      <c r="B17" s="296">
        <v>6177582.7151329992</v>
      </c>
      <c r="C17" s="296">
        <v>4820640.4680300001</v>
      </c>
      <c r="D17" s="297">
        <v>-0.21965586050008645</v>
      </c>
      <c r="E17" s="296">
        <v>-1356942.2471029991</v>
      </c>
    </row>
    <row r="18" spans="1:5" ht="22.5">
      <c r="A18" s="298" t="s">
        <v>603</v>
      </c>
      <c r="B18" s="296">
        <v>6854.5108899999996</v>
      </c>
      <c r="C18" s="296">
        <v>6653.9710900000009</v>
      </c>
      <c r="D18" s="297">
        <v>-2.9256617024646436E-2</v>
      </c>
      <c r="E18" s="296">
        <v>-200.53979999999865</v>
      </c>
    </row>
    <row r="19" spans="1:5">
      <c r="A19" s="292" t="s">
        <v>397</v>
      </c>
      <c r="B19" s="293">
        <v>6926928.2104619984</v>
      </c>
      <c r="C19" s="293">
        <v>6103436.3792700004</v>
      </c>
      <c r="D19" s="294">
        <v>-0.11888268597157503</v>
      </c>
      <c r="E19" s="293">
        <v>-823491.83119199798</v>
      </c>
    </row>
    <row r="20" spans="1:5">
      <c r="A20" s="36" t="s">
        <v>713</v>
      </c>
    </row>
    <row r="22" spans="1:5">
      <c r="A22" s="477" t="s">
        <v>922</v>
      </c>
    </row>
    <row r="23" spans="1:5">
      <c r="A23" s="52" t="s">
        <v>923</v>
      </c>
    </row>
    <row r="24" spans="1:5">
      <c r="E24" s="107" t="s">
        <v>447</v>
      </c>
    </row>
    <row r="25" spans="1:5" ht="24">
      <c r="A25" s="826" t="s">
        <v>332</v>
      </c>
      <c r="B25" s="476" t="s">
        <v>333</v>
      </c>
      <c r="C25" s="476" t="s">
        <v>333</v>
      </c>
      <c r="D25" s="830" t="s">
        <v>330</v>
      </c>
      <c r="E25" s="830" t="s">
        <v>331</v>
      </c>
    </row>
    <row r="26" spans="1:5" ht="22.5">
      <c r="A26" s="829"/>
      <c r="B26" s="530" t="s">
        <v>1330</v>
      </c>
      <c r="C26" s="530" t="s">
        <v>1331</v>
      </c>
      <c r="D26" s="830"/>
      <c r="E26" s="830"/>
    </row>
    <row r="27" spans="1:5">
      <c r="A27" s="295" t="s">
        <v>385</v>
      </c>
      <c r="B27" s="319">
        <v>221028.50618999999</v>
      </c>
      <c r="C27" s="319">
        <v>176182.80643000003</v>
      </c>
      <c r="D27" s="297">
        <v>-0.20289554742522586</v>
      </c>
      <c r="E27" s="296">
        <v>-44845.699759999959</v>
      </c>
    </row>
    <row r="28" spans="1:5">
      <c r="A28" s="295" t="s">
        <v>386</v>
      </c>
      <c r="B28" s="319">
        <v>104661.64392000002</v>
      </c>
      <c r="C28" s="319">
        <v>76764.77304</v>
      </c>
      <c r="D28" s="297">
        <v>-0.2665434043948659</v>
      </c>
      <c r="E28" s="296">
        <v>-27896.870880000017</v>
      </c>
    </row>
    <row r="29" spans="1:5">
      <c r="A29" s="295" t="s">
        <v>387</v>
      </c>
      <c r="B29" s="319">
        <v>116366.86226999997</v>
      </c>
      <c r="C29" s="319">
        <v>99418.033390000026</v>
      </c>
      <c r="D29" s="297">
        <v>-0.14564996038712863</v>
      </c>
      <c r="E29" s="296">
        <v>-16948.828879999943</v>
      </c>
    </row>
    <row r="30" spans="1:5" ht="22.5">
      <c r="A30" s="298" t="s">
        <v>606</v>
      </c>
      <c r="B30" s="319">
        <v>42309.231789999998</v>
      </c>
      <c r="C30" s="319">
        <v>26035.39169</v>
      </c>
      <c r="D30" s="297">
        <v>-0.38464040615945205</v>
      </c>
      <c r="E30" s="296">
        <v>-16273.840099999998</v>
      </c>
    </row>
    <row r="31" spans="1:5" ht="22.5">
      <c r="A31" s="298" t="s">
        <v>607</v>
      </c>
      <c r="B31" s="319">
        <v>13646.98086</v>
      </c>
      <c r="C31" s="319">
        <v>9669.1070199999995</v>
      </c>
      <c r="D31" s="297">
        <v>-0.29148380002930552</v>
      </c>
      <c r="E31" s="296">
        <v>-3977.8738400000002</v>
      </c>
    </row>
    <row r="32" spans="1:5" ht="22.5">
      <c r="A32" s="298" t="s">
        <v>608</v>
      </c>
      <c r="B32" s="319">
        <v>28662.250929999998</v>
      </c>
      <c r="C32" s="319">
        <v>16366.284670000001</v>
      </c>
      <c r="D32" s="297">
        <v>-0.42899513684496227</v>
      </c>
      <c r="E32" s="296">
        <v>-12295.966259999997</v>
      </c>
    </row>
    <row r="33" spans="1:5">
      <c r="A33" s="295" t="s">
        <v>388</v>
      </c>
      <c r="B33" s="319">
        <v>187615.18509999997</v>
      </c>
      <c r="C33" s="319">
        <v>222830.75978200001</v>
      </c>
      <c r="D33" s="297">
        <v>0.18770108967048649</v>
      </c>
      <c r="E33" s="296">
        <v>35215.574682000035</v>
      </c>
    </row>
    <row r="34" spans="1:5">
      <c r="A34" s="295" t="s">
        <v>389</v>
      </c>
      <c r="B34" s="319">
        <v>193713.38607000001</v>
      </c>
      <c r="C34" s="319">
        <v>204538.20521659858</v>
      </c>
      <c r="D34" s="297">
        <v>5.5880594347191614E-2</v>
      </c>
      <c r="E34" s="296">
        <v>10824.819146598573</v>
      </c>
    </row>
    <row r="35" spans="1:5" ht="22.5">
      <c r="A35" s="298" t="s">
        <v>604</v>
      </c>
      <c r="B35" s="319">
        <v>-6098.2009700000344</v>
      </c>
      <c r="C35" s="319">
        <v>18292.554565401428</v>
      </c>
      <c r="D35" s="297">
        <v>-3.9996641067408647</v>
      </c>
      <c r="E35" s="296">
        <v>24390.755535401462</v>
      </c>
    </row>
    <row r="36" spans="1:5" ht="22.5">
      <c r="A36" s="298" t="s">
        <v>609</v>
      </c>
      <c r="B36" s="319">
        <v>138930.91222999993</v>
      </c>
      <c r="C36" s="319">
        <v>134076.87262540145</v>
      </c>
      <c r="D36" s="297">
        <v>-3.4938513874886445E-2</v>
      </c>
      <c r="E36" s="296">
        <v>-4854.0396045984817</v>
      </c>
    </row>
    <row r="37" spans="1:5">
      <c r="A37" s="295" t="s">
        <v>390</v>
      </c>
      <c r="B37" s="319">
        <v>23763.008332999998</v>
      </c>
      <c r="C37" s="319">
        <v>22258.227039999998</v>
      </c>
      <c r="D37" s="297">
        <v>-6.3324528271544223E-2</v>
      </c>
      <c r="E37" s="296">
        <v>-1504.781293</v>
      </c>
    </row>
    <row r="38" spans="1:5" ht="21.75">
      <c r="A38" s="300" t="s">
        <v>605</v>
      </c>
      <c r="B38" s="320">
        <v>115167.90389699992</v>
      </c>
      <c r="C38" s="320">
        <v>111818.64558540145</v>
      </c>
      <c r="D38" s="294">
        <v>-2.9081525305816758E-2</v>
      </c>
      <c r="E38" s="293">
        <v>-3349.2583115984744</v>
      </c>
    </row>
    <row r="39" spans="1:5">
      <c r="A39" s="36" t="s">
        <v>713</v>
      </c>
    </row>
    <row r="41" spans="1:5">
      <c r="A41" s="477" t="s">
        <v>924</v>
      </c>
    </row>
    <row r="42" spans="1:5">
      <c r="A42" s="52" t="s">
        <v>925</v>
      </c>
    </row>
    <row r="43" spans="1:5" ht="24" customHeight="1">
      <c r="A43" s="797" t="s">
        <v>1233</v>
      </c>
      <c r="B43" s="797"/>
      <c r="C43" s="797"/>
      <c r="D43" s="797"/>
      <c r="E43" s="797"/>
    </row>
    <row r="44" spans="1:5" ht="22.5" customHeight="1">
      <c r="A44" s="835" t="s">
        <v>1234</v>
      </c>
      <c r="B44" s="835"/>
      <c r="C44" s="835"/>
      <c r="D44" s="835"/>
      <c r="E44" s="835"/>
    </row>
    <row r="45" spans="1:5">
      <c r="E45" s="107" t="s">
        <v>447</v>
      </c>
    </row>
    <row r="46" spans="1:5" ht="24">
      <c r="A46" s="826" t="s">
        <v>332</v>
      </c>
      <c r="B46" s="476" t="s">
        <v>333</v>
      </c>
      <c r="C46" s="476" t="s">
        <v>333</v>
      </c>
      <c r="D46" s="830" t="s">
        <v>330</v>
      </c>
      <c r="E46" s="830" t="s">
        <v>331</v>
      </c>
    </row>
    <row r="47" spans="1:5" ht="22.5">
      <c r="A47" s="829"/>
      <c r="B47" s="530" t="s">
        <v>1330</v>
      </c>
      <c r="C47" s="530" t="s">
        <v>1331</v>
      </c>
      <c r="D47" s="830"/>
      <c r="E47" s="830"/>
    </row>
    <row r="48" spans="1:5">
      <c r="A48" s="321" t="s">
        <v>755</v>
      </c>
      <c r="B48" s="322">
        <v>1697818.9160800001</v>
      </c>
      <c r="C48" s="322">
        <v>1877955.35072</v>
      </c>
      <c r="D48" s="297">
        <v>0.10609873228171285</v>
      </c>
      <c r="E48" s="296">
        <v>180136.43463999988</v>
      </c>
    </row>
    <row r="49" spans="1:5">
      <c r="A49" s="321" t="s">
        <v>398</v>
      </c>
      <c r="B49" s="322">
        <v>7603133.3796100002</v>
      </c>
      <c r="C49" s="322">
        <v>7083677.9596099993</v>
      </c>
      <c r="D49" s="297">
        <v>-6.8321229427997454E-2</v>
      </c>
      <c r="E49" s="296">
        <v>-519455.42000000086</v>
      </c>
    </row>
    <row r="50" spans="1:5">
      <c r="A50" s="321" t="s">
        <v>399</v>
      </c>
      <c r="B50" s="322">
        <v>40697.141000000003</v>
      </c>
      <c r="C50" s="322">
        <v>17152.042390000002</v>
      </c>
      <c r="D50" s="297">
        <v>-0.5785442916002379</v>
      </c>
      <c r="E50" s="296">
        <v>-23545.098610000001</v>
      </c>
    </row>
    <row r="51" spans="1:5">
      <c r="A51" s="323" t="s">
        <v>400</v>
      </c>
      <c r="B51" s="324">
        <v>9341649.4366900008</v>
      </c>
      <c r="C51" s="324">
        <v>8978785.3527199998</v>
      </c>
      <c r="D51" s="294">
        <v>-3.8843684557978153E-2</v>
      </c>
      <c r="E51" s="293">
        <v>-362864.08397000097</v>
      </c>
    </row>
    <row r="52" spans="1:5">
      <c r="A52" s="36" t="s">
        <v>713</v>
      </c>
    </row>
    <row r="53" spans="1:5">
      <c r="A53" s="717" t="s">
        <v>1333</v>
      </c>
    </row>
    <row r="54" spans="1:5">
      <c r="A54" s="717" t="s">
        <v>1332</v>
      </c>
    </row>
    <row r="56" spans="1:5">
      <c r="A56" s="74" t="s">
        <v>306</v>
      </c>
    </row>
    <row r="57" spans="1:5">
      <c r="E57" s="53" t="s">
        <v>382</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13" t="s">
        <v>301</v>
      </c>
      <c r="S1" s="352" t="str">
        <f>Naslovnica!A20</f>
        <v>Kolovoz 2016.</v>
      </c>
    </row>
    <row r="2" spans="1:19" ht="12.75" customHeight="1">
      <c r="A2" s="7" t="s">
        <v>8</v>
      </c>
      <c r="S2" s="19" t="str">
        <f>Naslovnica!A24</f>
        <v>August 2016</v>
      </c>
    </row>
    <row r="3" spans="1:19" ht="12.75" customHeight="1"/>
    <row r="4" spans="1:19" ht="26.25" customHeight="1">
      <c r="A4" s="605"/>
      <c r="B4" s="740" t="s">
        <v>807</v>
      </c>
      <c r="C4" s="740"/>
      <c r="D4" s="740"/>
      <c r="E4" s="739" t="s">
        <v>808</v>
      </c>
      <c r="F4" s="739"/>
      <c r="G4" s="739"/>
      <c r="H4" s="739" t="s">
        <v>809</v>
      </c>
      <c r="I4" s="739"/>
      <c r="J4" s="739"/>
      <c r="K4" s="738" t="s">
        <v>1003</v>
      </c>
      <c r="L4" s="738"/>
      <c r="M4" s="738"/>
      <c r="N4" s="738" t="s">
        <v>1004</v>
      </c>
      <c r="O4" s="738"/>
      <c r="P4" s="738"/>
      <c r="Q4" s="739" t="s">
        <v>1023</v>
      </c>
      <c r="R4" s="739"/>
      <c r="S4" s="739"/>
    </row>
    <row r="5" spans="1:19" ht="21" customHeight="1">
      <c r="A5" s="605" t="s">
        <v>810</v>
      </c>
      <c r="B5" s="740" t="s">
        <v>811</v>
      </c>
      <c r="C5" s="740"/>
      <c r="D5" s="740"/>
      <c r="E5" s="740" t="s">
        <v>811</v>
      </c>
      <c r="F5" s="740"/>
      <c r="G5" s="740"/>
      <c r="H5" s="740" t="s">
        <v>811</v>
      </c>
      <c r="I5" s="740"/>
      <c r="J5" s="740"/>
      <c r="K5" s="740" t="s">
        <v>812</v>
      </c>
      <c r="L5" s="740"/>
      <c r="M5" s="740"/>
      <c r="N5" s="740" t="s">
        <v>812</v>
      </c>
      <c r="O5" s="740"/>
      <c r="P5" s="740"/>
      <c r="Q5" s="740" t="s">
        <v>812</v>
      </c>
      <c r="R5" s="740"/>
      <c r="S5" s="740"/>
    </row>
    <row r="6" spans="1:19">
      <c r="A6" s="605"/>
      <c r="B6" s="666" t="s">
        <v>791</v>
      </c>
      <c r="C6" s="666" t="s">
        <v>792</v>
      </c>
      <c r="D6" s="666" t="s">
        <v>793</v>
      </c>
      <c r="E6" s="666" t="s">
        <v>791</v>
      </c>
      <c r="F6" s="666" t="s">
        <v>792</v>
      </c>
      <c r="G6" s="666" t="s">
        <v>793</v>
      </c>
      <c r="H6" s="666" t="s">
        <v>791</v>
      </c>
      <c r="I6" s="666" t="s">
        <v>792</v>
      </c>
      <c r="J6" s="666" t="s">
        <v>793</v>
      </c>
      <c r="K6" s="666" t="s">
        <v>791</v>
      </c>
      <c r="L6" s="666" t="s">
        <v>792</v>
      </c>
      <c r="M6" s="666" t="s">
        <v>793</v>
      </c>
      <c r="N6" s="666" t="s">
        <v>791</v>
      </c>
      <c r="O6" s="666" t="s">
        <v>792</v>
      </c>
      <c r="P6" s="666" t="s">
        <v>793</v>
      </c>
      <c r="Q6" s="661" t="s">
        <v>791</v>
      </c>
      <c r="R6" s="661" t="s">
        <v>792</v>
      </c>
      <c r="S6" s="661" t="s">
        <v>793</v>
      </c>
    </row>
    <row r="7" spans="1:19" ht="12.75" customHeight="1">
      <c r="A7" s="606" t="s">
        <v>30</v>
      </c>
      <c r="B7" s="662">
        <v>14</v>
      </c>
      <c r="C7" s="662">
        <v>1754</v>
      </c>
      <c r="D7" s="662">
        <v>7</v>
      </c>
      <c r="E7" s="662">
        <v>8</v>
      </c>
      <c r="F7" s="662">
        <v>1244</v>
      </c>
      <c r="G7" s="662">
        <v>3</v>
      </c>
      <c r="H7" s="662">
        <v>22</v>
      </c>
      <c r="I7" s="662">
        <v>2998</v>
      </c>
      <c r="J7" s="662">
        <v>10</v>
      </c>
      <c r="K7" s="662">
        <v>2</v>
      </c>
      <c r="L7" s="662">
        <v>-187</v>
      </c>
      <c r="M7" s="662">
        <v>0</v>
      </c>
      <c r="N7" s="662">
        <v>0</v>
      </c>
      <c r="O7" s="662">
        <v>-213</v>
      </c>
      <c r="P7" s="662">
        <v>0</v>
      </c>
      <c r="Q7" s="664">
        <v>0.10000000000000009</v>
      </c>
      <c r="R7" s="664">
        <v>-0.11771630370806352</v>
      </c>
      <c r="S7" s="664">
        <v>0</v>
      </c>
    </row>
    <row r="8" spans="1:19" ht="12.75" customHeight="1">
      <c r="A8" s="144" t="s">
        <v>31</v>
      </c>
      <c r="B8" s="662">
        <v>202</v>
      </c>
      <c r="C8" s="662">
        <v>84410</v>
      </c>
      <c r="D8" s="662">
        <v>75</v>
      </c>
      <c r="E8" s="662">
        <v>119</v>
      </c>
      <c r="F8" s="662">
        <v>71448</v>
      </c>
      <c r="G8" s="662">
        <v>68</v>
      </c>
      <c r="H8" s="662">
        <v>321</v>
      </c>
      <c r="I8" s="662">
        <v>155858</v>
      </c>
      <c r="J8" s="662">
        <v>143</v>
      </c>
      <c r="K8" s="662">
        <v>-1</v>
      </c>
      <c r="L8" s="662">
        <v>-648</v>
      </c>
      <c r="M8" s="662">
        <v>4</v>
      </c>
      <c r="N8" s="662">
        <v>3</v>
      </c>
      <c r="O8" s="662">
        <v>-842</v>
      </c>
      <c r="P8" s="662">
        <v>0</v>
      </c>
      <c r="Q8" s="664">
        <v>6.2695924764890609E-3</v>
      </c>
      <c r="R8" s="664">
        <v>-9.4694562371304691E-3</v>
      </c>
      <c r="S8" s="664">
        <v>2.877697841726623E-2</v>
      </c>
    </row>
    <row r="9" spans="1:19" ht="12.75" customHeight="1">
      <c r="A9" s="144" t="s">
        <v>32</v>
      </c>
      <c r="B9" s="662">
        <v>449</v>
      </c>
      <c r="C9" s="662">
        <v>121798</v>
      </c>
      <c r="D9" s="662">
        <v>50</v>
      </c>
      <c r="E9" s="662">
        <v>272</v>
      </c>
      <c r="F9" s="662">
        <v>116566</v>
      </c>
      <c r="G9" s="662">
        <v>70</v>
      </c>
      <c r="H9" s="662">
        <v>721</v>
      </c>
      <c r="I9" s="662">
        <v>238364</v>
      </c>
      <c r="J9" s="662">
        <v>120</v>
      </c>
      <c r="K9" s="662">
        <v>-2</v>
      </c>
      <c r="L9" s="662">
        <v>-332</v>
      </c>
      <c r="M9" s="662">
        <v>2</v>
      </c>
      <c r="N9" s="662">
        <v>-13</v>
      </c>
      <c r="O9" s="662">
        <v>-410</v>
      </c>
      <c r="P9" s="662">
        <v>0</v>
      </c>
      <c r="Q9" s="664">
        <v>-2.0380434782608647E-2</v>
      </c>
      <c r="R9" s="664">
        <v>-3.1032261842027786E-3</v>
      </c>
      <c r="S9" s="664">
        <v>1.6949152542372836E-2</v>
      </c>
    </row>
    <row r="10" spans="1:19" ht="12.75" customHeight="1">
      <c r="A10" s="144" t="s">
        <v>33</v>
      </c>
      <c r="B10" s="662">
        <v>755</v>
      </c>
      <c r="C10" s="662">
        <v>148723</v>
      </c>
      <c r="D10" s="662">
        <v>60</v>
      </c>
      <c r="E10" s="662">
        <v>388</v>
      </c>
      <c r="F10" s="662">
        <v>141958</v>
      </c>
      <c r="G10" s="662">
        <v>55</v>
      </c>
      <c r="H10" s="662">
        <v>1143</v>
      </c>
      <c r="I10" s="662">
        <v>290681</v>
      </c>
      <c r="J10" s="662">
        <v>115</v>
      </c>
      <c r="K10" s="662">
        <v>-4</v>
      </c>
      <c r="L10" s="662">
        <v>-148</v>
      </c>
      <c r="M10" s="662">
        <v>0</v>
      </c>
      <c r="N10" s="662">
        <v>10</v>
      </c>
      <c r="O10" s="662">
        <v>-144</v>
      </c>
      <c r="P10" s="662">
        <v>1</v>
      </c>
      <c r="Q10" s="664">
        <v>5.2770448548813409E-3</v>
      </c>
      <c r="R10" s="664">
        <v>-1.0035295371048081E-3</v>
      </c>
      <c r="S10" s="664">
        <v>8.7719298245614308E-3</v>
      </c>
    </row>
    <row r="11" spans="1:19" ht="12.75" customHeight="1">
      <c r="A11" s="144" t="s">
        <v>34</v>
      </c>
      <c r="B11" s="662">
        <v>764</v>
      </c>
      <c r="C11" s="662">
        <v>152521</v>
      </c>
      <c r="D11" s="662">
        <v>75</v>
      </c>
      <c r="E11" s="662">
        <v>351</v>
      </c>
      <c r="F11" s="662">
        <v>145068</v>
      </c>
      <c r="G11" s="662">
        <v>87</v>
      </c>
      <c r="H11" s="662">
        <v>1115</v>
      </c>
      <c r="I11" s="662">
        <v>297589</v>
      </c>
      <c r="J11" s="662">
        <v>162</v>
      </c>
      <c r="K11" s="662">
        <v>7</v>
      </c>
      <c r="L11" s="662">
        <v>320</v>
      </c>
      <c r="M11" s="662">
        <v>-3</v>
      </c>
      <c r="N11" s="662">
        <v>-4</v>
      </c>
      <c r="O11" s="662">
        <v>113</v>
      </c>
      <c r="P11" s="662">
        <v>-1</v>
      </c>
      <c r="Q11" s="664">
        <v>2.6978417266187993E-3</v>
      </c>
      <c r="R11" s="664">
        <v>1.4571470877249304E-3</v>
      </c>
      <c r="S11" s="664">
        <v>-2.4096385542168641E-2</v>
      </c>
    </row>
    <row r="12" spans="1:19" ht="12.75" customHeight="1">
      <c r="A12" s="144" t="s">
        <v>35</v>
      </c>
      <c r="B12" s="662">
        <v>618</v>
      </c>
      <c r="C12" s="662">
        <v>131914</v>
      </c>
      <c r="D12" s="662">
        <v>90</v>
      </c>
      <c r="E12" s="662">
        <v>343</v>
      </c>
      <c r="F12" s="662">
        <v>133323</v>
      </c>
      <c r="G12" s="662">
        <v>78</v>
      </c>
      <c r="H12" s="662">
        <v>961</v>
      </c>
      <c r="I12" s="662">
        <v>265237</v>
      </c>
      <c r="J12" s="662">
        <v>168</v>
      </c>
      <c r="K12" s="662">
        <v>6</v>
      </c>
      <c r="L12" s="662">
        <v>363</v>
      </c>
      <c r="M12" s="662">
        <v>4</v>
      </c>
      <c r="N12" s="662">
        <v>4</v>
      </c>
      <c r="O12" s="662">
        <v>334</v>
      </c>
      <c r="P12" s="662">
        <v>2</v>
      </c>
      <c r="Q12" s="664">
        <v>1.051524710830698E-2</v>
      </c>
      <c r="R12" s="664">
        <v>2.6347622287745676E-3</v>
      </c>
      <c r="S12" s="664">
        <v>3.7037037037036979E-2</v>
      </c>
    </row>
    <row r="13" spans="1:19" ht="12.75" customHeight="1">
      <c r="A13" s="144" t="s">
        <v>36</v>
      </c>
      <c r="B13" s="662">
        <v>402</v>
      </c>
      <c r="C13" s="662">
        <v>113570</v>
      </c>
      <c r="D13" s="662">
        <v>98</v>
      </c>
      <c r="E13" s="662">
        <v>199</v>
      </c>
      <c r="F13" s="662">
        <v>120546</v>
      </c>
      <c r="G13" s="662">
        <v>122</v>
      </c>
      <c r="H13" s="662">
        <v>601</v>
      </c>
      <c r="I13" s="662">
        <v>234116</v>
      </c>
      <c r="J13" s="662">
        <v>220</v>
      </c>
      <c r="K13" s="662">
        <v>2</v>
      </c>
      <c r="L13" s="662">
        <v>-28</v>
      </c>
      <c r="M13" s="662">
        <v>-3</v>
      </c>
      <c r="N13" s="662">
        <v>5</v>
      </c>
      <c r="O13" s="662">
        <v>-17</v>
      </c>
      <c r="P13" s="662">
        <v>0</v>
      </c>
      <c r="Q13" s="664">
        <v>1.1784511784511675E-2</v>
      </c>
      <c r="R13" s="664">
        <v>-1.9217546901495464E-4</v>
      </c>
      <c r="S13" s="664">
        <v>-1.3452914798206317E-2</v>
      </c>
    </row>
    <row r="14" spans="1:19" ht="12.75" customHeight="1">
      <c r="A14" s="144" t="s">
        <v>37</v>
      </c>
      <c r="B14" s="662">
        <v>235</v>
      </c>
      <c r="C14" s="662">
        <v>103235</v>
      </c>
      <c r="D14" s="662">
        <v>180</v>
      </c>
      <c r="E14" s="662">
        <v>114</v>
      </c>
      <c r="F14" s="662">
        <v>106112</v>
      </c>
      <c r="G14" s="662">
        <v>310</v>
      </c>
      <c r="H14" s="662">
        <v>349</v>
      </c>
      <c r="I14" s="662">
        <v>209347</v>
      </c>
      <c r="J14" s="662">
        <v>490</v>
      </c>
      <c r="K14" s="662">
        <v>5</v>
      </c>
      <c r="L14" s="662">
        <v>1258</v>
      </c>
      <c r="M14" s="662">
        <v>0</v>
      </c>
      <c r="N14" s="662">
        <v>-3</v>
      </c>
      <c r="O14" s="662">
        <v>1333</v>
      </c>
      <c r="P14" s="662">
        <v>-7</v>
      </c>
      <c r="Q14" s="664">
        <v>5.7636887608070175E-3</v>
      </c>
      <c r="R14" s="664">
        <v>1.2531679854514532E-2</v>
      </c>
      <c r="S14" s="664">
        <v>-1.4084507042253502E-2</v>
      </c>
    </row>
    <row r="15" spans="1:19" ht="12.75" customHeight="1">
      <c r="A15" s="144" t="s">
        <v>38</v>
      </c>
      <c r="B15" s="662">
        <v>0</v>
      </c>
      <c r="C15" s="662">
        <v>30700</v>
      </c>
      <c r="D15" s="662">
        <v>301</v>
      </c>
      <c r="E15" s="662">
        <v>0</v>
      </c>
      <c r="F15" s="662">
        <v>18120</v>
      </c>
      <c r="G15" s="662">
        <v>7371</v>
      </c>
      <c r="H15" s="662">
        <v>0</v>
      </c>
      <c r="I15" s="662">
        <v>48820</v>
      </c>
      <c r="J15" s="662">
        <v>7672</v>
      </c>
      <c r="K15" s="662">
        <v>-2</v>
      </c>
      <c r="L15" s="662">
        <v>400</v>
      </c>
      <c r="M15" s="662">
        <v>-2</v>
      </c>
      <c r="N15" s="662">
        <v>0</v>
      </c>
      <c r="O15" s="662">
        <v>-82</v>
      </c>
      <c r="P15" s="662">
        <v>542</v>
      </c>
      <c r="Q15" s="664">
        <v>-1</v>
      </c>
      <c r="R15" s="664">
        <v>6.556430662653101E-3</v>
      </c>
      <c r="S15" s="664">
        <v>7.5715086932136799E-2</v>
      </c>
    </row>
    <row r="16" spans="1:19" ht="12.75" customHeight="1">
      <c r="A16" s="144" t="s">
        <v>39</v>
      </c>
      <c r="B16" s="662">
        <v>0</v>
      </c>
      <c r="C16" s="662">
        <v>9</v>
      </c>
      <c r="D16" s="662">
        <v>7879</v>
      </c>
      <c r="E16" s="662">
        <v>0</v>
      </c>
      <c r="F16" s="662">
        <v>1</v>
      </c>
      <c r="G16" s="662">
        <v>4548</v>
      </c>
      <c r="H16" s="662">
        <v>0</v>
      </c>
      <c r="I16" s="662">
        <v>10</v>
      </c>
      <c r="J16" s="662">
        <v>12427</v>
      </c>
      <c r="K16" s="662">
        <v>0</v>
      </c>
      <c r="L16" s="662">
        <v>-257</v>
      </c>
      <c r="M16" s="662">
        <v>503</v>
      </c>
      <c r="N16" s="662">
        <v>0</v>
      </c>
      <c r="O16" s="662">
        <v>0</v>
      </c>
      <c r="P16" s="662">
        <v>155</v>
      </c>
      <c r="Q16" s="664" t="s">
        <v>1018</v>
      </c>
      <c r="R16" s="664">
        <v>-0.96254681647940077</v>
      </c>
      <c r="S16" s="664">
        <v>5.590959299855558E-2</v>
      </c>
    </row>
    <row r="17" spans="1:19" ht="12.75" customHeight="1">
      <c r="A17" s="144" t="s">
        <v>40</v>
      </c>
      <c r="B17" s="662">
        <v>0</v>
      </c>
      <c r="C17" s="662">
        <v>0</v>
      </c>
      <c r="D17" s="662">
        <v>0</v>
      </c>
      <c r="E17" s="662">
        <v>0</v>
      </c>
      <c r="F17" s="662">
        <v>0</v>
      </c>
      <c r="G17" s="662">
        <v>0</v>
      </c>
      <c r="H17" s="662">
        <v>0</v>
      </c>
      <c r="I17" s="662">
        <v>0</v>
      </c>
      <c r="J17" s="662">
        <v>0</v>
      </c>
      <c r="K17" s="662">
        <v>0</v>
      </c>
      <c r="L17" s="662">
        <v>0</v>
      </c>
      <c r="M17" s="662">
        <v>0</v>
      </c>
      <c r="N17" s="662">
        <v>0</v>
      </c>
      <c r="O17" s="662">
        <v>0</v>
      </c>
      <c r="P17" s="662">
        <v>0</v>
      </c>
      <c r="Q17" s="664" t="s">
        <v>1018</v>
      </c>
      <c r="R17" s="664" t="s">
        <v>1018</v>
      </c>
      <c r="S17" s="664" t="s">
        <v>1018</v>
      </c>
    </row>
    <row r="18" spans="1:19" ht="24">
      <c r="A18" s="607" t="s">
        <v>813</v>
      </c>
      <c r="B18" s="663">
        <v>3439</v>
      </c>
      <c r="C18" s="663">
        <v>888634</v>
      </c>
      <c r="D18" s="663">
        <v>8815</v>
      </c>
      <c r="E18" s="663">
        <v>1794</v>
      </c>
      <c r="F18" s="663">
        <v>854386</v>
      </c>
      <c r="G18" s="663">
        <v>12712</v>
      </c>
      <c r="H18" s="663">
        <v>5233</v>
      </c>
      <c r="I18" s="663">
        <v>1743020</v>
      </c>
      <c r="J18" s="663">
        <v>21527</v>
      </c>
      <c r="K18" s="663">
        <v>13</v>
      </c>
      <c r="L18" s="663">
        <v>741</v>
      </c>
      <c r="M18" s="663">
        <v>505</v>
      </c>
      <c r="N18" s="663">
        <v>2</v>
      </c>
      <c r="O18" s="663">
        <v>72</v>
      </c>
      <c r="P18" s="663">
        <v>692</v>
      </c>
      <c r="Q18" s="665">
        <v>2.8746646224606653E-3</v>
      </c>
      <c r="R18" s="665">
        <v>4.6664948539421047E-4</v>
      </c>
      <c r="S18" s="665">
        <v>5.8878504672897236E-2</v>
      </c>
    </row>
    <row r="19" spans="1:19" ht="24">
      <c r="A19" s="608" t="s">
        <v>814</v>
      </c>
      <c r="B19" s="742">
        <v>900888</v>
      </c>
      <c r="C19" s="742"/>
      <c r="D19" s="742"/>
      <c r="E19" s="742">
        <v>868892</v>
      </c>
      <c r="F19" s="742"/>
      <c r="G19" s="742"/>
      <c r="H19" s="742">
        <v>1769780</v>
      </c>
      <c r="I19" s="742"/>
      <c r="J19" s="742"/>
      <c r="K19" s="742">
        <v>1259</v>
      </c>
      <c r="L19" s="742"/>
      <c r="M19" s="742"/>
      <c r="N19" s="742">
        <v>766</v>
      </c>
      <c r="O19" s="742"/>
      <c r="P19" s="742"/>
      <c r="Q19" s="741">
        <v>1.1455207310968607E-3</v>
      </c>
      <c r="R19" s="741"/>
      <c r="S19" s="741"/>
    </row>
    <row r="20" spans="1:19" ht="12.75" customHeight="1">
      <c r="A20" s="23" t="s">
        <v>41</v>
      </c>
    </row>
    <row r="21" spans="1:19" ht="12.75" customHeight="1"/>
    <row r="22" spans="1:19" ht="12.75" customHeight="1">
      <c r="A22" s="513" t="s">
        <v>815</v>
      </c>
      <c r="N22" s="352" t="str">
        <f>Naslovnica!A20</f>
        <v>Kolovoz 2016.</v>
      </c>
    </row>
    <row r="23" spans="1:19" ht="12.75" customHeight="1">
      <c r="A23" s="22" t="s">
        <v>816</v>
      </c>
      <c r="K23" s="77"/>
      <c r="N23" s="19" t="str">
        <f>Naslovnica!A24</f>
        <v>August 2016</v>
      </c>
    </row>
    <row r="24" spans="1:19" ht="12.75" customHeight="1">
      <c r="A24" s="58"/>
      <c r="B24" s="58"/>
      <c r="C24" s="58"/>
      <c r="D24" s="58"/>
      <c r="E24" s="58"/>
      <c r="F24" s="58"/>
      <c r="G24" s="58"/>
      <c r="H24" s="58"/>
      <c r="I24" s="58"/>
      <c r="J24" s="58"/>
      <c r="K24" s="58"/>
      <c r="L24" s="58"/>
      <c r="M24" s="58"/>
      <c r="N24" s="58"/>
    </row>
    <row r="25" spans="1:19" ht="12.75" customHeight="1">
      <c r="A25" s="609"/>
      <c r="B25" s="609"/>
      <c r="C25" s="609"/>
      <c r="D25" s="609"/>
      <c r="E25" s="609"/>
      <c r="F25" s="609"/>
      <c r="G25" s="609"/>
      <c r="H25" s="609"/>
      <c r="I25" s="609"/>
      <c r="J25" s="609"/>
      <c r="K25" s="609"/>
      <c r="L25" s="609"/>
      <c r="M25" s="609"/>
      <c r="N25" s="609"/>
      <c r="O25" s="609"/>
    </row>
    <row r="26" spans="1:19" ht="12.75" customHeight="1">
      <c r="A26" s="609"/>
      <c r="B26" s="609"/>
      <c r="C26" s="609"/>
      <c r="D26" s="609"/>
      <c r="E26" s="609"/>
      <c r="F26" s="609"/>
      <c r="G26" s="609"/>
      <c r="H26" s="609"/>
      <c r="I26" s="609"/>
      <c r="J26" s="609"/>
      <c r="K26" s="610"/>
      <c r="L26" s="609"/>
      <c r="M26" s="609"/>
      <c r="N26" s="609"/>
      <c r="O26" s="609"/>
    </row>
    <row r="27" spans="1:19" ht="12.75" customHeight="1">
      <c r="A27" s="609"/>
      <c r="B27" s="609"/>
      <c r="C27" s="609"/>
      <c r="D27" s="609"/>
      <c r="E27" s="609"/>
      <c r="F27" s="609"/>
      <c r="G27" s="609"/>
      <c r="H27" s="609"/>
      <c r="I27" s="609"/>
      <c r="J27" s="609"/>
      <c r="K27" s="610"/>
      <c r="L27" s="609"/>
      <c r="M27" s="609"/>
      <c r="N27" s="609"/>
      <c r="O27" s="609"/>
    </row>
    <row r="28" spans="1:19" ht="12.75" customHeight="1">
      <c r="A28" s="609"/>
      <c r="B28" s="609"/>
      <c r="C28" s="609"/>
      <c r="D28" s="609"/>
      <c r="E28" s="609"/>
      <c r="F28" s="609"/>
      <c r="G28" s="609"/>
      <c r="H28" s="609"/>
      <c r="I28" s="609"/>
      <c r="J28" s="609"/>
      <c r="K28" s="610"/>
      <c r="L28" s="609"/>
      <c r="M28" s="609"/>
      <c r="N28" s="609"/>
      <c r="O28" s="609"/>
    </row>
    <row r="29" spans="1:19" ht="12.75" customHeight="1">
      <c r="A29" s="609"/>
      <c r="B29" s="609"/>
      <c r="C29" s="609"/>
      <c r="D29" s="609"/>
      <c r="E29" s="609"/>
      <c r="F29" s="609"/>
      <c r="G29" s="609"/>
      <c r="H29" s="609"/>
      <c r="I29" s="609"/>
      <c r="J29" s="609"/>
      <c r="K29" s="611"/>
      <c r="L29" s="609"/>
      <c r="M29" s="609"/>
      <c r="N29" s="609"/>
      <c r="O29" s="609"/>
    </row>
    <row r="30" spans="1:19" ht="12.75" customHeight="1">
      <c r="A30" s="609"/>
      <c r="B30" s="609"/>
      <c r="C30" s="609"/>
      <c r="D30" s="609"/>
      <c r="E30" s="609"/>
      <c r="F30" s="609"/>
      <c r="G30" s="609"/>
      <c r="H30" s="609"/>
      <c r="I30" s="609"/>
      <c r="J30" s="609"/>
      <c r="K30" s="611"/>
      <c r="L30" s="609"/>
      <c r="M30" s="609"/>
      <c r="N30" s="609"/>
      <c r="O30" s="609"/>
    </row>
    <row r="31" spans="1:19" ht="12.75" customHeight="1">
      <c r="A31" s="609"/>
      <c r="B31" s="609"/>
      <c r="C31" s="609"/>
      <c r="D31" s="609"/>
      <c r="E31" s="609"/>
      <c r="F31" s="609"/>
      <c r="G31" s="609"/>
      <c r="H31" s="609"/>
      <c r="I31" s="609"/>
      <c r="J31" s="609"/>
      <c r="K31" s="609"/>
      <c r="L31" s="609"/>
      <c r="M31" s="609"/>
      <c r="N31" s="609"/>
      <c r="O31" s="609"/>
    </row>
    <row r="32" spans="1:19" ht="12.75" customHeight="1">
      <c r="A32" s="609"/>
      <c r="B32" s="609"/>
      <c r="C32" s="609"/>
      <c r="D32" s="609"/>
      <c r="E32" s="609"/>
      <c r="F32" s="609"/>
      <c r="G32" s="609"/>
      <c r="H32" s="609"/>
      <c r="I32" s="609"/>
      <c r="J32" s="609"/>
      <c r="K32" s="609"/>
      <c r="L32" s="609"/>
      <c r="M32" s="609"/>
      <c r="N32" s="609"/>
      <c r="O32" s="609"/>
    </row>
    <row r="33" spans="1:15" ht="12.75" customHeight="1">
      <c r="A33" s="609"/>
      <c r="B33" s="609"/>
      <c r="C33" s="609"/>
      <c r="D33" s="609"/>
      <c r="E33" s="609"/>
      <c r="F33" s="609"/>
      <c r="G33" s="609"/>
      <c r="H33" s="609"/>
      <c r="I33" s="609"/>
      <c r="J33" s="609"/>
      <c r="K33" s="609"/>
      <c r="L33" s="609"/>
      <c r="M33" s="609"/>
      <c r="N33" s="609"/>
      <c r="O33" s="609"/>
    </row>
    <row r="34" spans="1:15" ht="12.75" customHeight="1">
      <c r="A34" s="609"/>
      <c r="B34" s="609"/>
      <c r="C34" s="609"/>
      <c r="D34" s="609"/>
      <c r="E34" s="609"/>
      <c r="F34" s="609"/>
      <c r="G34" s="609"/>
      <c r="H34" s="609"/>
      <c r="I34" s="609"/>
      <c r="J34" s="609"/>
      <c r="K34" s="609"/>
      <c r="L34" s="609"/>
      <c r="M34" s="609"/>
      <c r="N34" s="609"/>
      <c r="O34" s="609"/>
    </row>
    <row r="35" spans="1:15" ht="12.75" customHeight="1">
      <c r="A35" s="609"/>
      <c r="B35" s="609"/>
      <c r="C35" s="609"/>
      <c r="D35" s="609"/>
      <c r="E35" s="609"/>
      <c r="F35" s="609"/>
      <c r="G35" s="609"/>
      <c r="H35" s="609"/>
      <c r="I35" s="609"/>
      <c r="J35" s="609"/>
      <c r="K35" s="609"/>
      <c r="L35" s="609"/>
      <c r="M35" s="609"/>
      <c r="N35" s="609"/>
      <c r="O35" s="609"/>
    </row>
    <row r="36" spans="1:15" ht="12.75" customHeight="1">
      <c r="A36" s="609"/>
      <c r="B36" s="609"/>
      <c r="C36" s="609"/>
      <c r="D36" s="609"/>
      <c r="E36" s="609"/>
      <c r="F36" s="609"/>
      <c r="G36" s="609"/>
      <c r="H36" s="609"/>
      <c r="I36" s="609"/>
      <c r="J36" s="609"/>
      <c r="K36" s="609"/>
      <c r="L36" s="609"/>
      <c r="M36" s="609"/>
      <c r="N36" s="609"/>
      <c r="O36" s="609"/>
    </row>
    <row r="37" spans="1:15" ht="12.75" customHeight="1">
      <c r="A37" s="609"/>
      <c r="B37" s="609"/>
      <c r="C37" s="609"/>
      <c r="D37" s="609"/>
      <c r="E37" s="609"/>
      <c r="F37" s="609"/>
      <c r="G37" s="609"/>
      <c r="H37" s="609"/>
      <c r="I37" s="609"/>
      <c r="J37" s="609"/>
      <c r="K37" s="609"/>
      <c r="L37" s="609"/>
      <c r="M37" s="609"/>
      <c r="N37" s="609"/>
      <c r="O37" s="609"/>
    </row>
    <row r="38" spans="1:15" ht="12.75" customHeight="1">
      <c r="A38" s="609"/>
      <c r="B38" s="609"/>
      <c r="C38" s="609"/>
      <c r="D38" s="609"/>
      <c r="E38" s="609"/>
      <c r="F38" s="609"/>
      <c r="G38" s="609"/>
      <c r="H38" s="609"/>
      <c r="I38" s="609"/>
      <c r="J38" s="609"/>
      <c r="K38" s="609"/>
      <c r="L38" s="609"/>
      <c r="M38" s="609"/>
      <c r="N38" s="609"/>
      <c r="O38" s="609"/>
    </row>
    <row r="39" spans="1:15" ht="12.75" customHeight="1">
      <c r="A39" s="609"/>
      <c r="B39" s="609"/>
      <c r="C39" s="609"/>
      <c r="D39" s="609"/>
      <c r="E39" s="609"/>
      <c r="F39" s="609"/>
      <c r="G39" s="609"/>
      <c r="H39" s="609"/>
      <c r="I39" s="609"/>
      <c r="J39" s="609"/>
      <c r="K39" s="609"/>
      <c r="L39" s="609"/>
      <c r="M39" s="609"/>
      <c r="N39" s="609"/>
      <c r="O39" s="609"/>
    </row>
    <row r="40" spans="1:15" ht="12.75" customHeight="1">
      <c r="A40" s="609"/>
      <c r="B40" s="609"/>
      <c r="C40" s="609"/>
      <c r="D40" s="609"/>
      <c r="E40" s="609"/>
      <c r="F40" s="609"/>
      <c r="G40" s="609"/>
      <c r="H40" s="609"/>
      <c r="I40" s="609"/>
      <c r="J40" s="609"/>
      <c r="K40" s="609"/>
      <c r="L40" s="609"/>
      <c r="M40" s="609"/>
      <c r="N40" s="609"/>
      <c r="O40" s="609"/>
    </row>
    <row r="41" spans="1:15" ht="12.75" customHeight="1">
      <c r="A41" s="609"/>
      <c r="B41" s="609"/>
      <c r="C41" s="609"/>
      <c r="D41" s="609"/>
      <c r="E41" s="609"/>
      <c r="F41" s="609"/>
      <c r="G41" s="609"/>
      <c r="H41" s="609"/>
      <c r="I41" s="609"/>
      <c r="J41" s="609"/>
      <c r="K41" s="609"/>
      <c r="L41" s="609"/>
      <c r="M41" s="609"/>
      <c r="N41" s="609"/>
      <c r="O41" s="609"/>
    </row>
    <row r="42" spans="1:15" ht="12.75" customHeight="1">
      <c r="A42" s="609"/>
      <c r="B42" s="609"/>
      <c r="C42" s="609"/>
      <c r="D42" s="609"/>
      <c r="E42" s="609"/>
      <c r="F42" s="609"/>
      <c r="G42" s="609"/>
      <c r="H42" s="609"/>
      <c r="I42" s="609"/>
      <c r="J42" s="609"/>
      <c r="K42" s="609"/>
      <c r="L42" s="609"/>
      <c r="M42" s="609"/>
      <c r="N42" s="609"/>
      <c r="O42" s="609"/>
    </row>
    <row r="43" spans="1:15" ht="12.75" customHeight="1">
      <c r="A43" s="609"/>
      <c r="B43" s="609"/>
      <c r="C43" s="609"/>
      <c r="D43" s="609"/>
      <c r="E43" s="609"/>
      <c r="F43" s="609"/>
      <c r="G43" s="609"/>
      <c r="H43" s="609"/>
      <c r="I43" s="609"/>
      <c r="J43" s="609"/>
      <c r="K43" s="609"/>
      <c r="L43" s="609"/>
      <c r="M43" s="609"/>
      <c r="N43" s="609"/>
      <c r="O43" s="609"/>
    </row>
    <row r="44" spans="1:15" ht="12.75" customHeight="1">
      <c r="A44" s="609"/>
      <c r="B44" s="609"/>
      <c r="C44" s="609"/>
      <c r="D44" s="609"/>
      <c r="E44" s="609"/>
      <c r="F44" s="609"/>
      <c r="G44" s="609"/>
      <c r="H44" s="609"/>
      <c r="I44" s="609"/>
      <c r="J44" s="609"/>
      <c r="K44" s="609"/>
      <c r="L44" s="609"/>
      <c r="M44" s="609"/>
      <c r="N44" s="609"/>
      <c r="O44" s="609"/>
    </row>
    <row r="45" spans="1:15" ht="12.75" customHeight="1">
      <c r="A45" s="609"/>
      <c r="B45" s="609"/>
      <c r="C45" s="609"/>
      <c r="D45" s="609"/>
      <c r="E45" s="609"/>
      <c r="F45" s="609"/>
      <c r="G45" s="609"/>
      <c r="H45" s="609"/>
      <c r="I45" s="609"/>
      <c r="J45" s="609"/>
      <c r="K45" s="609"/>
      <c r="L45" s="609"/>
      <c r="M45" s="609"/>
      <c r="N45" s="609"/>
      <c r="O45" s="609"/>
    </row>
    <row r="46" spans="1:15" ht="12.75" customHeight="1">
      <c r="A46" s="609"/>
      <c r="B46" s="609"/>
      <c r="C46" s="609"/>
      <c r="D46" s="609"/>
      <c r="E46" s="609"/>
      <c r="F46" s="609"/>
      <c r="G46" s="609"/>
      <c r="H46" s="609"/>
      <c r="I46" s="609"/>
      <c r="J46" s="609"/>
      <c r="K46" s="609"/>
      <c r="L46" s="609"/>
      <c r="M46" s="609"/>
      <c r="N46" s="609"/>
      <c r="O46" s="609"/>
    </row>
    <row r="47" spans="1:15" ht="12.75" customHeight="1">
      <c r="A47" s="23" t="s">
        <v>41</v>
      </c>
      <c r="B47" s="58"/>
      <c r="C47" s="58"/>
      <c r="D47" s="58"/>
      <c r="E47" s="58"/>
      <c r="F47" s="58"/>
      <c r="G47" s="58"/>
      <c r="H47" s="58"/>
      <c r="I47" s="58"/>
      <c r="J47" s="58"/>
    </row>
    <row r="48" spans="1:15" ht="12.75" customHeight="1">
      <c r="A48" s="73" t="s">
        <v>306</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14" t="s">
        <v>655</v>
      </c>
      <c r="M1" s="352" t="str">
        <f>Naslovnica!A20</f>
        <v>Kolovoz 2016.</v>
      </c>
    </row>
    <row r="2" spans="1:15" ht="12.75" customHeight="1">
      <c r="A2" s="25" t="s">
        <v>43</v>
      </c>
      <c r="M2" s="19" t="str">
        <f>Naslovnica!A24</f>
        <v>August 2016</v>
      </c>
    </row>
    <row r="3" spans="1:15" ht="12.75" customHeight="1"/>
    <row r="4" spans="1:15" ht="12.75" customHeight="1">
      <c r="J4" s="744" t="s">
        <v>58</v>
      </c>
      <c r="K4" s="744"/>
      <c r="L4" s="744"/>
      <c r="M4" s="744"/>
    </row>
    <row r="5" spans="1:15" ht="24.75" customHeight="1">
      <c r="A5" s="360"/>
      <c r="B5" s="360"/>
      <c r="C5" s="750" t="s">
        <v>44</v>
      </c>
      <c r="D5" s="750"/>
      <c r="E5" s="750"/>
      <c r="F5" s="745" t="s">
        <v>625</v>
      </c>
      <c r="G5" s="745" t="s">
        <v>45</v>
      </c>
      <c r="H5" s="750" t="s">
        <v>46</v>
      </c>
      <c r="I5" s="750"/>
      <c r="J5" s="750"/>
      <c r="K5" s="745" t="s">
        <v>47</v>
      </c>
      <c r="L5" s="745" t="s">
        <v>48</v>
      </c>
      <c r="M5" s="745" t="s">
        <v>49</v>
      </c>
    </row>
    <row r="6" spans="1:15" ht="81" customHeight="1">
      <c r="A6" s="745" t="s">
        <v>50</v>
      </c>
      <c r="B6" s="745"/>
      <c r="C6" s="361" t="s">
        <v>626</v>
      </c>
      <c r="D6" s="361" t="s">
        <v>51</v>
      </c>
      <c r="E6" s="361" t="s">
        <v>49</v>
      </c>
      <c r="F6" s="745"/>
      <c r="G6" s="745"/>
      <c r="H6" s="361" t="s">
        <v>52</v>
      </c>
      <c r="I6" s="361" t="s">
        <v>53</v>
      </c>
      <c r="J6" s="361" t="s">
        <v>49</v>
      </c>
      <c r="K6" s="745"/>
      <c r="L6" s="745"/>
      <c r="M6" s="745"/>
    </row>
    <row r="7" spans="1:15" ht="19.5" customHeight="1">
      <c r="A7" s="149" t="str">
        <f>Naslovnica!A20</f>
        <v>Kolovoz 2016.</v>
      </c>
      <c r="B7" s="150" t="str">
        <f>Naslovnica!A24</f>
        <v>August 2016</v>
      </c>
      <c r="C7" s="151">
        <v>448863.01186999999</v>
      </c>
      <c r="D7" s="151">
        <v>6.0739200000000002</v>
      </c>
      <c r="E7" s="151">
        <v>448869.08579000004</v>
      </c>
      <c r="F7" s="151">
        <v>2292.6632999999997</v>
      </c>
      <c r="G7" s="151">
        <v>15878.42172</v>
      </c>
      <c r="H7" s="151">
        <v>106993.81761000001</v>
      </c>
      <c r="I7" s="151">
        <v>1066.4166699999998</v>
      </c>
      <c r="J7" s="151">
        <v>108060.23428000002</v>
      </c>
      <c r="K7" s="152">
        <v>0</v>
      </c>
      <c r="L7" s="151">
        <v>464.83572999999996</v>
      </c>
      <c r="M7" s="151">
        <v>575565.24082000006</v>
      </c>
      <c r="N7" s="87"/>
    </row>
    <row r="8" spans="1:15" ht="19.5" customHeight="1">
      <c r="A8" s="153" t="s">
        <v>1298</v>
      </c>
      <c r="B8" s="154" t="s">
        <v>1299</v>
      </c>
      <c r="C8" s="151">
        <v>456120.91589999996</v>
      </c>
      <c r="D8" s="151">
        <v>126.14904999999999</v>
      </c>
      <c r="E8" s="151">
        <v>456247.06494999997</v>
      </c>
      <c r="F8" s="151">
        <v>2322.0947999999999</v>
      </c>
      <c r="G8" s="151">
        <v>14998.918860000002</v>
      </c>
      <c r="H8" s="151">
        <v>105924.87347999999</v>
      </c>
      <c r="I8" s="151">
        <v>1191.7683400000001</v>
      </c>
      <c r="J8" s="151">
        <v>107116.64181999999</v>
      </c>
      <c r="K8" s="152">
        <v>0</v>
      </c>
      <c r="L8" s="151">
        <v>1004.9805600000002</v>
      </c>
      <c r="M8" s="151">
        <v>581689.70099000004</v>
      </c>
      <c r="N8" s="87"/>
    </row>
    <row r="9" spans="1:15" ht="17.25" customHeight="1">
      <c r="A9" s="748" t="s">
        <v>54</v>
      </c>
      <c r="B9" s="748"/>
      <c r="C9" s="155">
        <v>-1.5912236814834425E-2</v>
      </c>
      <c r="D9" s="155">
        <v>-0.9518512426371819</v>
      </c>
      <c r="E9" s="155">
        <v>-1.617101725532959E-2</v>
      </c>
      <c r="F9" s="155">
        <v>-1.2674547137352077E-2</v>
      </c>
      <c r="G9" s="155">
        <v>5.8637750374495902E-2</v>
      </c>
      <c r="H9" s="155">
        <v>1.0091530864106708E-2</v>
      </c>
      <c r="I9" s="155">
        <v>-0.10518123849472309</v>
      </c>
      <c r="J9" s="155">
        <v>8.809018318420141E-3</v>
      </c>
      <c r="K9" s="156" t="s">
        <v>1018</v>
      </c>
      <c r="L9" s="155">
        <v>-0.53746793868331155</v>
      </c>
      <c r="M9" s="155">
        <v>-1.0528740941392847E-2</v>
      </c>
      <c r="N9" s="77"/>
    </row>
    <row r="10" spans="1:15" ht="39" customHeight="1">
      <c r="A10" s="748" t="s">
        <v>55</v>
      </c>
      <c r="B10" s="748"/>
      <c r="C10" s="151">
        <v>429880.93842999998</v>
      </c>
      <c r="D10" s="151">
        <v>62.119200000000006</v>
      </c>
      <c r="E10" s="151">
        <v>429943.05763</v>
      </c>
      <c r="F10" s="151">
        <v>2131.2150200000001</v>
      </c>
      <c r="G10" s="151">
        <v>18587.49452</v>
      </c>
      <c r="H10" s="151">
        <v>114198.41839000001</v>
      </c>
      <c r="I10" s="151">
        <v>575.55146000010973</v>
      </c>
      <c r="J10" s="151">
        <v>114773.96985000011</v>
      </c>
      <c r="K10" s="152">
        <v>0</v>
      </c>
      <c r="L10" s="151">
        <v>998.2088</v>
      </c>
      <c r="M10" s="151">
        <v>566433.94582000002</v>
      </c>
    </row>
    <row r="11" spans="1:15" ht="29.25" customHeight="1">
      <c r="A11" s="748" t="s">
        <v>56</v>
      </c>
      <c r="B11" s="748"/>
      <c r="C11" s="155">
        <v>4.4156583237502559E-2</v>
      </c>
      <c r="D11" s="155">
        <v>-0.9022215353707066</v>
      </c>
      <c r="E11" s="155">
        <v>4.4019848266249689E-2</v>
      </c>
      <c r="F11" s="155">
        <v>7.575410199577122E-2</v>
      </c>
      <c r="G11" s="155">
        <v>-0.14574706650673433</v>
      </c>
      <c r="H11" s="155">
        <v>-6.3088446246212432E-2</v>
      </c>
      <c r="I11" s="155">
        <v>0.85286068078047539</v>
      </c>
      <c r="J11" s="155">
        <v>-5.8495280582996106E-2</v>
      </c>
      <c r="K11" s="152" t="s">
        <v>1018</v>
      </c>
      <c r="L11" s="155">
        <v>-0.53433016218650853</v>
      </c>
      <c r="M11" s="155">
        <v>1.6120670498977762E-2</v>
      </c>
    </row>
    <row r="12" spans="1:15" ht="34.5" customHeight="1">
      <c r="A12" s="743" t="s">
        <v>57</v>
      </c>
      <c r="B12" s="743"/>
      <c r="C12" s="362">
        <v>3503967.50397</v>
      </c>
      <c r="D12" s="362">
        <v>2426.8570299999496</v>
      </c>
      <c r="E12" s="362">
        <v>3506394.361</v>
      </c>
      <c r="F12" s="362">
        <v>16826.41591</v>
      </c>
      <c r="G12" s="362">
        <v>133734.41988999999</v>
      </c>
      <c r="H12" s="362">
        <v>818332.78745000006</v>
      </c>
      <c r="I12" s="362">
        <v>66292.414960000024</v>
      </c>
      <c r="J12" s="362">
        <v>884625.20240999991</v>
      </c>
      <c r="K12" s="363">
        <v>0</v>
      </c>
      <c r="L12" s="362">
        <v>5757.8525299999992</v>
      </c>
      <c r="M12" s="362">
        <v>4547338.2517399993</v>
      </c>
      <c r="O12" s="78"/>
    </row>
    <row r="13" spans="1:15" ht="12.75" customHeight="1">
      <c r="A13" s="751" t="s">
        <v>59</v>
      </c>
      <c r="B13" s="751"/>
      <c r="C13" s="751"/>
    </row>
    <row r="14" spans="1:15" ht="12.75" customHeight="1">
      <c r="A14" s="749" t="s">
        <v>60</v>
      </c>
      <c r="B14" s="749"/>
      <c r="C14" s="749"/>
    </row>
    <row r="15" spans="1:15" ht="12.75" customHeight="1"/>
    <row r="16" spans="1:15" ht="12.75" customHeight="1">
      <c r="A16" s="514" t="s">
        <v>302</v>
      </c>
      <c r="M16" s="14" t="str">
        <f>Naslovnica!A20</f>
        <v>Kolovoz 2016.</v>
      </c>
    </row>
    <row r="17" spans="1:14" ht="12.75" customHeight="1">
      <c r="A17" s="26" t="s">
        <v>12</v>
      </c>
      <c r="M17" s="19" t="str">
        <f>Naslovnica!A24</f>
        <v>August 2016</v>
      </c>
    </row>
    <row r="18" spans="1:14" ht="12.75" customHeight="1"/>
    <row r="19" spans="1:14" ht="12.75" customHeight="1">
      <c r="J19" s="744" t="s">
        <v>58</v>
      </c>
      <c r="K19" s="744"/>
      <c r="L19" s="744"/>
      <c r="M19" s="744"/>
    </row>
    <row r="20" spans="1:14" ht="21" customHeight="1">
      <c r="A20" s="745" t="s">
        <v>61</v>
      </c>
      <c r="B20" s="747"/>
      <c r="C20" s="750" t="s">
        <v>62</v>
      </c>
      <c r="D20" s="750"/>
      <c r="E20" s="750"/>
      <c r="F20" s="750" t="s">
        <v>63</v>
      </c>
      <c r="G20" s="750"/>
      <c r="H20" s="750"/>
      <c r="I20" s="745" t="s">
        <v>64</v>
      </c>
      <c r="J20" s="745" t="s">
        <v>65</v>
      </c>
      <c r="K20" s="745" t="s">
        <v>66</v>
      </c>
      <c r="L20" s="746" t="s">
        <v>67</v>
      </c>
      <c r="M20" s="745" t="s">
        <v>49</v>
      </c>
    </row>
    <row r="21" spans="1:14" ht="123.75" customHeight="1">
      <c r="A21" s="747"/>
      <c r="B21" s="747"/>
      <c r="C21" s="361" t="s">
        <v>68</v>
      </c>
      <c r="D21" s="361" t="s">
        <v>69</v>
      </c>
      <c r="E21" s="361" t="s">
        <v>49</v>
      </c>
      <c r="F21" s="361" t="s">
        <v>70</v>
      </c>
      <c r="G21" s="361" t="s">
        <v>52</v>
      </c>
      <c r="H21" s="361" t="s">
        <v>49</v>
      </c>
      <c r="I21" s="747"/>
      <c r="J21" s="747"/>
      <c r="K21" s="745"/>
      <c r="L21" s="747"/>
      <c r="M21" s="747"/>
    </row>
    <row r="22" spans="1:14" ht="18.75" customHeight="1">
      <c r="A22" s="157" t="str">
        <f>Naslovnica!A20</f>
        <v>Kolovoz 2016.</v>
      </c>
      <c r="B22" s="150" t="str">
        <f>Naslovnica!A24</f>
        <v>August 2016</v>
      </c>
      <c r="C22" s="158">
        <v>3056.4824600000002</v>
      </c>
      <c r="D22" s="159">
        <v>8.3430000000000004E-2</v>
      </c>
      <c r="E22" s="158">
        <v>3056.5658900000003</v>
      </c>
      <c r="F22" s="158">
        <v>439532.04772000003</v>
      </c>
      <c r="G22" s="158">
        <v>74801.467919999996</v>
      </c>
      <c r="H22" s="158">
        <v>514333.51564</v>
      </c>
      <c r="I22" s="158">
        <v>22537.610809999998</v>
      </c>
      <c r="J22" s="158">
        <v>32388.828269999998</v>
      </c>
      <c r="K22" s="158">
        <v>464.83572999999996</v>
      </c>
      <c r="L22" s="158">
        <v>500.32863000000003</v>
      </c>
      <c r="M22" s="158">
        <v>573281.68497000006</v>
      </c>
      <c r="N22" s="87"/>
    </row>
    <row r="23" spans="1:14" ht="18.75" customHeight="1">
      <c r="A23" s="153" t="str">
        <f>A8</f>
        <v>Srpanj 2016.</v>
      </c>
      <c r="B23" s="154" t="str">
        <f>B8</f>
        <v>July 2016</v>
      </c>
      <c r="C23" s="158">
        <v>3143.4035199999998</v>
      </c>
      <c r="D23" s="159">
        <v>4.8770000000000001E-2</v>
      </c>
      <c r="E23" s="158">
        <v>3143.4522899999997</v>
      </c>
      <c r="F23" s="158">
        <v>452142.05825999996</v>
      </c>
      <c r="G23" s="158">
        <v>68150.97696</v>
      </c>
      <c r="H23" s="158">
        <v>520293.03521999996</v>
      </c>
      <c r="I23" s="158">
        <v>21979.85123</v>
      </c>
      <c r="J23" s="158">
        <v>38955.80371</v>
      </c>
      <c r="K23" s="158">
        <v>1004.9805600000002</v>
      </c>
      <c r="L23" s="158">
        <v>1008.4319699999999</v>
      </c>
      <c r="M23" s="158">
        <v>586385.55498000002</v>
      </c>
      <c r="N23" s="87"/>
    </row>
    <row r="24" spans="1:14" ht="18.75" customHeight="1">
      <c r="A24" s="748" t="s">
        <v>71</v>
      </c>
      <c r="B24" s="748"/>
      <c r="C24" s="155">
        <v>-2.7651893702784831E-2</v>
      </c>
      <c r="D24" s="155">
        <v>0.7106827968013123</v>
      </c>
      <c r="E24" s="155">
        <v>-2.7640438595617885E-2</v>
      </c>
      <c r="F24" s="155">
        <v>-2.7889488070469801E-2</v>
      </c>
      <c r="G24" s="155">
        <v>9.7584675329062162E-2</v>
      </c>
      <c r="H24" s="155">
        <v>-1.1454159822608521E-2</v>
      </c>
      <c r="I24" s="155">
        <v>2.5375948825291393E-2</v>
      </c>
      <c r="J24" s="155">
        <v>-0.16857502129558816</v>
      </c>
      <c r="K24" s="155">
        <v>-0.53746793868331155</v>
      </c>
      <c r="L24" s="155">
        <v>-0.50385485101191296</v>
      </c>
      <c r="M24" s="155">
        <v>-2.2346849950024589E-2</v>
      </c>
      <c r="N24" s="87"/>
    </row>
    <row r="25" spans="1:14" ht="36.75" customHeight="1">
      <c r="A25" s="748" t="s">
        <v>72</v>
      </c>
      <c r="B25" s="748"/>
      <c r="C25" s="158">
        <v>2961.5008900000003</v>
      </c>
      <c r="D25" s="159">
        <v>1.2840000000000001E-2</v>
      </c>
      <c r="E25" s="158">
        <v>2961.5137300000001</v>
      </c>
      <c r="F25" s="158">
        <v>426503.74729000003</v>
      </c>
      <c r="G25" s="158">
        <v>70754.827799999999</v>
      </c>
      <c r="H25" s="158">
        <v>497258.57509000006</v>
      </c>
      <c r="I25" s="158">
        <v>23446.423149999999</v>
      </c>
      <c r="J25" s="158">
        <v>43258.38523</v>
      </c>
      <c r="K25" s="158">
        <v>998.2088</v>
      </c>
      <c r="L25" s="158">
        <v>1148.4553500000002</v>
      </c>
      <c r="M25" s="158">
        <v>569071.56134999997</v>
      </c>
      <c r="N25" s="77"/>
    </row>
    <row r="26" spans="1:14" ht="28.5" customHeight="1">
      <c r="A26" s="748" t="s">
        <v>56</v>
      </c>
      <c r="B26" s="748"/>
      <c r="C26" s="155">
        <v>3.2072105843601456E-2</v>
      </c>
      <c r="D26" s="155">
        <v>5.4976635514018692</v>
      </c>
      <c r="E26" s="155">
        <v>3.2095802574584109E-2</v>
      </c>
      <c r="F26" s="155">
        <v>3.0546743171148381E-2</v>
      </c>
      <c r="G26" s="155">
        <v>5.7192424118937595E-2</v>
      </c>
      <c r="H26" s="155">
        <v>3.4338152030680427E-2</v>
      </c>
      <c r="I26" s="155">
        <v>-3.8761235954235536E-2</v>
      </c>
      <c r="J26" s="155">
        <v>-0.25127052020568458</v>
      </c>
      <c r="K26" s="155">
        <v>-0.53433016218650853</v>
      </c>
      <c r="L26" s="155">
        <v>-0.56434646762714813</v>
      </c>
      <c r="M26" s="155">
        <v>7.3982323242659893E-3</v>
      </c>
    </row>
    <row r="27" spans="1:14" ht="30.75" customHeight="1">
      <c r="A27" s="743" t="s">
        <v>57</v>
      </c>
      <c r="B27" s="743"/>
      <c r="C27" s="364">
        <v>24468.844160000001</v>
      </c>
      <c r="D27" s="365">
        <v>0.77347999999999995</v>
      </c>
      <c r="E27" s="364">
        <v>24469.617640000004</v>
      </c>
      <c r="F27" s="364">
        <v>3523662.09895</v>
      </c>
      <c r="G27" s="364">
        <v>458479.71626000002</v>
      </c>
      <c r="H27" s="364">
        <v>3982141.8152099997</v>
      </c>
      <c r="I27" s="364">
        <v>163112.80199000001</v>
      </c>
      <c r="J27" s="364">
        <v>362113.58502999996</v>
      </c>
      <c r="K27" s="364">
        <v>5757.8525299999992</v>
      </c>
      <c r="L27" s="364">
        <v>6112.6179299999994</v>
      </c>
      <c r="M27" s="364">
        <v>4543708.2903300002</v>
      </c>
    </row>
    <row r="28" spans="1:14" ht="12.75" customHeight="1">
      <c r="A28" s="20" t="s">
        <v>74</v>
      </c>
    </row>
    <row r="29" spans="1:14" ht="12.75" customHeight="1"/>
    <row r="30" spans="1:14" ht="12.75" customHeight="1"/>
    <row r="31" spans="1:14" ht="12.75" customHeight="1"/>
    <row r="32" spans="1:14" ht="12.75" customHeight="1">
      <c r="A32" s="73" t="s">
        <v>306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14" t="s">
        <v>303</v>
      </c>
      <c r="K1" s="352" t="str">
        <f>Naslovnica!A20</f>
        <v>Kolovoz 2016.</v>
      </c>
    </row>
    <row r="2" spans="1:13" ht="12.75" customHeight="1">
      <c r="A2" s="25" t="s">
        <v>75</v>
      </c>
      <c r="K2" s="19" t="str">
        <f>Naslovnica!A24</f>
        <v>August 2016</v>
      </c>
    </row>
    <row r="3" spans="1:13" ht="12.75" customHeight="1">
      <c r="D3" s="744" t="s">
        <v>58</v>
      </c>
      <c r="E3" s="744"/>
      <c r="F3" s="744"/>
    </row>
    <row r="4" spans="1:13" ht="69.75" customHeight="1">
      <c r="A4" s="745" t="s">
        <v>76</v>
      </c>
      <c r="B4" s="745"/>
      <c r="C4" s="361" t="s">
        <v>77</v>
      </c>
      <c r="D4" s="361" t="s">
        <v>78</v>
      </c>
      <c r="E4" s="361" t="s">
        <v>79</v>
      </c>
      <c r="F4" s="361" t="s">
        <v>80</v>
      </c>
    </row>
    <row r="5" spans="1:13" ht="17.25" customHeight="1">
      <c r="A5" s="160" t="str">
        <f>Naslovnica!A20</f>
        <v>Kolovoz 2016.</v>
      </c>
      <c r="B5" s="161" t="str">
        <f>Naslovnica!A24</f>
        <v>August 2016</v>
      </c>
      <c r="C5" s="162">
        <v>14839.34852999854</v>
      </c>
      <c r="D5" s="162">
        <v>575565.24082000006</v>
      </c>
      <c r="E5" s="162">
        <v>573281.68497000006</v>
      </c>
      <c r="F5" s="162">
        <v>17122.904379998567</v>
      </c>
      <c r="G5" s="87"/>
      <c r="H5" s="87"/>
    </row>
    <row r="6" spans="1:13" ht="17.25" customHeight="1">
      <c r="A6" s="163" t="str">
        <f>'5 Tablica 3,4'!A8</f>
        <v>Srpanj 2016.</v>
      </c>
      <c r="B6" s="164" t="str">
        <f>'5 Tablica 3,4'!B8</f>
        <v>July 2016</v>
      </c>
      <c r="C6" s="162">
        <v>19535.202519998551</v>
      </c>
      <c r="D6" s="162">
        <v>581689.70099000004</v>
      </c>
      <c r="E6" s="162">
        <v>586385.55498000002</v>
      </c>
      <c r="F6" s="162">
        <v>14839.348529998562</v>
      </c>
      <c r="G6" s="87"/>
      <c r="H6" s="87"/>
      <c r="M6" s="77"/>
    </row>
    <row r="7" spans="1:13" ht="19.5" customHeight="1">
      <c r="A7" s="748" t="s">
        <v>71</v>
      </c>
      <c r="B7" s="748"/>
      <c r="C7" s="165">
        <v>-0.24037907900840944</v>
      </c>
      <c r="D7" s="165">
        <v>-1.0528740941392847E-2</v>
      </c>
      <c r="E7" s="165">
        <v>-2.2346849950024589E-2</v>
      </c>
      <c r="F7" s="165">
        <v>0.15388518204715457</v>
      </c>
      <c r="G7" s="87"/>
      <c r="H7" s="77"/>
    </row>
    <row r="8" spans="1:13" ht="32.25" customHeight="1">
      <c r="A8" s="748" t="s">
        <v>55</v>
      </c>
      <c r="B8" s="748"/>
      <c r="C8" s="162">
        <v>20487.417899998545</v>
      </c>
      <c r="D8" s="162">
        <v>566433.94582000002</v>
      </c>
      <c r="E8" s="162">
        <v>569071.56134999997</v>
      </c>
      <c r="F8" s="162">
        <v>17849.802369998652</v>
      </c>
    </row>
    <row r="9" spans="1:13" ht="19.5" customHeight="1">
      <c r="A9" s="748" t="s">
        <v>56</v>
      </c>
      <c r="B9" s="748"/>
      <c r="C9" s="165">
        <v>-0.27568478358614462</v>
      </c>
      <c r="D9" s="165">
        <v>1.6120670498977762E-2</v>
      </c>
      <c r="E9" s="165">
        <v>7.3982323242659893E-3</v>
      </c>
      <c r="F9" s="165">
        <v>-4.0723027344091535E-2</v>
      </c>
    </row>
    <row r="10" spans="1:13" ht="21" customHeight="1">
      <c r="A10" s="754" t="s">
        <v>57</v>
      </c>
      <c r="B10" s="754"/>
      <c r="C10" s="366">
        <v>13492.942969998598</v>
      </c>
      <c r="D10" s="366">
        <v>4547338.2517399993</v>
      </c>
      <c r="E10" s="366">
        <v>4543708.2903300002</v>
      </c>
      <c r="F10" s="366">
        <v>17122.904379997402</v>
      </c>
      <c r="H10" s="329"/>
    </row>
    <row r="11" spans="1:13" ht="12.75" customHeight="1"/>
    <row r="12" spans="1:13" ht="12.75" customHeight="1">
      <c r="A12" s="514" t="s">
        <v>656</v>
      </c>
      <c r="K12" s="352" t="str">
        <f>Naslovnica!A20</f>
        <v>Kolovoz 2016.</v>
      </c>
    </row>
    <row r="13" spans="1:13" ht="12.75" customHeight="1">
      <c r="A13" s="25" t="s">
        <v>327</v>
      </c>
      <c r="K13" s="19" t="str">
        <f>Naslovnica!A24</f>
        <v>August 2016</v>
      </c>
    </row>
    <row r="14" spans="1:13" ht="12.75" customHeight="1">
      <c r="I14" s="744" t="s">
        <v>58</v>
      </c>
      <c r="J14" s="744"/>
      <c r="K14" s="744"/>
    </row>
    <row r="15" spans="1:13" ht="21" customHeight="1">
      <c r="A15" s="745" t="s">
        <v>81</v>
      </c>
      <c r="B15" s="755"/>
      <c r="C15" s="745" t="s">
        <v>82</v>
      </c>
      <c r="D15" s="750" t="s">
        <v>89</v>
      </c>
      <c r="E15" s="750"/>
      <c r="F15" s="750"/>
      <c r="G15" s="750"/>
      <c r="H15" s="750" t="s">
        <v>90</v>
      </c>
      <c r="I15" s="750"/>
      <c r="J15" s="750"/>
      <c r="K15" s="360"/>
    </row>
    <row r="16" spans="1:13" ht="126.75" customHeight="1">
      <c r="A16" s="745"/>
      <c r="B16" s="755"/>
      <c r="C16" s="745"/>
      <c r="D16" s="361" t="s">
        <v>83</v>
      </c>
      <c r="E16" s="361" t="s">
        <v>84</v>
      </c>
      <c r="F16" s="361" t="s">
        <v>85</v>
      </c>
      <c r="G16" s="361" t="s">
        <v>49</v>
      </c>
      <c r="H16" s="361" t="s">
        <v>86</v>
      </c>
      <c r="I16" s="361" t="s">
        <v>87</v>
      </c>
      <c r="J16" s="361" t="s">
        <v>49</v>
      </c>
      <c r="K16" s="361" t="s">
        <v>88</v>
      </c>
    </row>
    <row r="17" spans="1:13" ht="16.5" customHeight="1">
      <c r="A17" s="160" t="str">
        <f>Naslovnica!A20</f>
        <v>Kolovoz 2016.</v>
      </c>
      <c r="B17" s="161" t="str">
        <f>Naslovnica!A24</f>
        <v>August 2016</v>
      </c>
      <c r="C17" s="162">
        <v>266999.89357999997</v>
      </c>
      <c r="D17" s="162">
        <v>17914.54782</v>
      </c>
      <c r="E17" s="162">
        <v>4623.0629900000004</v>
      </c>
      <c r="F17" s="162">
        <v>73.344300000000004</v>
      </c>
      <c r="G17" s="162">
        <v>22610.955109999999</v>
      </c>
      <c r="H17" s="162">
        <v>15805.07742</v>
      </c>
      <c r="I17" s="162">
        <v>73.344300000000004</v>
      </c>
      <c r="J17" s="162">
        <v>15878.42172</v>
      </c>
      <c r="K17" s="162">
        <v>273732.42696999997</v>
      </c>
      <c r="L17" s="87"/>
      <c r="M17" s="77"/>
    </row>
    <row r="18" spans="1:13" ht="16.5" customHeight="1">
      <c r="A18" s="163" t="str">
        <f>'5 Tablica 3,4'!A8</f>
        <v>Srpanj 2016.</v>
      </c>
      <c r="B18" s="164" t="str">
        <f>'5 Tablica 3,4'!B8</f>
        <v>July 2016</v>
      </c>
      <c r="C18" s="162">
        <v>259936.54599999994</v>
      </c>
      <c r="D18" s="162">
        <v>18229.955030000001</v>
      </c>
      <c r="E18" s="162">
        <v>3749.8962000000001</v>
      </c>
      <c r="F18" s="162">
        <v>82.415210000000002</v>
      </c>
      <c r="G18" s="162">
        <v>22062.266439999999</v>
      </c>
      <c r="H18" s="162">
        <v>14916.503650000001</v>
      </c>
      <c r="I18" s="162">
        <v>82.415210000000002</v>
      </c>
      <c r="J18" s="162">
        <v>14998.91886</v>
      </c>
      <c r="K18" s="162">
        <v>266999.89357999997</v>
      </c>
      <c r="L18" s="87"/>
    </row>
    <row r="19" spans="1:13" ht="18.75" customHeight="1">
      <c r="A19" s="748" t="s">
        <v>71</v>
      </c>
      <c r="B19" s="748"/>
      <c r="C19" s="166">
        <v>2.7173353222905532E-2</v>
      </c>
      <c r="D19" s="166">
        <v>-1.730159012904604E-2</v>
      </c>
      <c r="E19" s="166">
        <v>0.23285092264687224</v>
      </c>
      <c r="F19" s="166">
        <v>-0.11006354288243636</v>
      </c>
      <c r="G19" s="166">
        <v>2.4870004697486535E-2</v>
      </c>
      <c r="H19" s="166">
        <v>5.9569842293438452E-2</v>
      </c>
      <c r="I19" s="166">
        <v>-0.11006354288243636</v>
      </c>
      <c r="J19" s="166">
        <v>5.8637750374496027E-2</v>
      </c>
      <c r="K19" s="166">
        <v>2.521549091173236E-2</v>
      </c>
      <c r="L19" s="87"/>
    </row>
    <row r="20" spans="1:13" ht="27.75" customHeight="1">
      <c r="A20" s="748" t="s">
        <v>55</v>
      </c>
      <c r="B20" s="748"/>
      <c r="C20" s="162">
        <v>253117.08960000004</v>
      </c>
      <c r="D20" s="162">
        <v>19210.30199</v>
      </c>
      <c r="E20" s="162">
        <v>4236.1211600000006</v>
      </c>
      <c r="F20" s="162">
        <v>154.04225</v>
      </c>
      <c r="G20" s="162">
        <v>23600.465400000001</v>
      </c>
      <c r="H20" s="162">
        <v>18433.452269999998</v>
      </c>
      <c r="I20" s="162">
        <v>154.04225</v>
      </c>
      <c r="J20" s="162">
        <v>18587.494519999997</v>
      </c>
      <c r="K20" s="162">
        <v>258130.06048000004</v>
      </c>
      <c r="L20" s="77"/>
    </row>
    <row r="21" spans="1:13" ht="20.25" customHeight="1">
      <c r="A21" s="748" t="s">
        <v>96</v>
      </c>
      <c r="B21" s="748"/>
      <c r="C21" s="166">
        <v>5.4847359385882956E-2</v>
      </c>
      <c r="D21" s="166">
        <v>-6.7451004709582915E-2</v>
      </c>
      <c r="E21" s="166">
        <v>9.1343428430172596E-2</v>
      </c>
      <c r="F21" s="166">
        <v>-0.52386893855419536</v>
      </c>
      <c r="G21" s="166">
        <v>-4.1927575292646645E-2</v>
      </c>
      <c r="H21" s="166">
        <v>-0.14258722736801807</v>
      </c>
      <c r="I21" s="166">
        <v>-0.52386893855419536</v>
      </c>
      <c r="J21" s="166">
        <v>-0.14574706650673416</v>
      </c>
      <c r="K21" s="166">
        <v>6.0443818364226513E-2</v>
      </c>
    </row>
    <row r="22" spans="1:13" ht="24" customHeight="1">
      <c r="A22" s="754" t="s">
        <v>91</v>
      </c>
      <c r="B22" s="754"/>
      <c r="C22" s="366">
        <v>243523.37984999997</v>
      </c>
      <c r="D22" s="366">
        <v>134888.84226999999</v>
      </c>
      <c r="E22" s="366">
        <v>28223.959719999999</v>
      </c>
      <c r="F22" s="366">
        <v>830.66502000000003</v>
      </c>
      <c r="G22" s="366">
        <v>163943.46700999999</v>
      </c>
      <c r="H22" s="366">
        <v>132903.75486999998</v>
      </c>
      <c r="I22" s="366">
        <v>830.66502000000003</v>
      </c>
      <c r="J22" s="366">
        <v>133734.41988999996</v>
      </c>
      <c r="K22" s="366">
        <v>273732.42696999997</v>
      </c>
    </row>
    <row r="23" spans="1:13" ht="35.25" customHeight="1">
      <c r="A23" s="752" t="s">
        <v>92</v>
      </c>
      <c r="B23" s="752"/>
      <c r="C23" s="752"/>
      <c r="D23" s="752"/>
      <c r="E23" s="752"/>
      <c r="F23" s="752"/>
      <c r="G23" s="752"/>
      <c r="H23" s="752"/>
      <c r="I23" s="752"/>
      <c r="J23" s="752"/>
      <c r="K23" s="752"/>
    </row>
    <row r="24" spans="1:13" ht="42.75" customHeight="1">
      <c r="A24" s="753" t="s">
        <v>93</v>
      </c>
      <c r="B24" s="753"/>
      <c r="C24" s="753"/>
      <c r="D24" s="753"/>
      <c r="E24" s="753"/>
      <c r="F24" s="753"/>
      <c r="G24" s="753"/>
      <c r="H24" s="753"/>
      <c r="I24" s="753"/>
      <c r="J24" s="753"/>
      <c r="K24" s="753"/>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306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14" t="s">
        <v>657</v>
      </c>
      <c r="G1" s="352" t="str">
        <f>Naslovnica!A20</f>
        <v>Kolovoz 2016.</v>
      </c>
    </row>
    <row r="2" spans="1:8" ht="12.75" customHeight="1">
      <c r="A2" s="113" t="s">
        <v>640</v>
      </c>
      <c r="G2" s="112" t="str">
        <f>Naslovnica!A24</f>
        <v>August 2016</v>
      </c>
    </row>
    <row r="3" spans="1:8" ht="12.75" customHeight="1">
      <c r="E3" s="744" t="s">
        <v>445</v>
      </c>
      <c r="F3" s="744"/>
      <c r="G3" s="744"/>
    </row>
    <row r="4" spans="1:8" ht="21" customHeight="1">
      <c r="A4" s="367"/>
      <c r="B4" s="750" t="s">
        <v>443</v>
      </c>
      <c r="C4" s="750"/>
      <c r="D4" s="750"/>
      <c r="E4" s="750"/>
      <c r="F4" s="750"/>
      <c r="G4" s="353"/>
    </row>
    <row r="5" spans="1:8" ht="33.75" customHeight="1">
      <c r="A5" s="368" t="s">
        <v>97</v>
      </c>
      <c r="B5" s="367" t="str">
        <f>Naslovnica!A20</f>
        <v>Kolovoz 2016.</v>
      </c>
      <c r="C5" s="367" t="s">
        <v>98</v>
      </c>
      <c r="D5" s="367" t="s">
        <v>99</v>
      </c>
      <c r="E5" s="367" t="s">
        <v>100</v>
      </c>
      <c r="F5" s="367" t="s">
        <v>101</v>
      </c>
      <c r="G5" s="367" t="s">
        <v>102</v>
      </c>
    </row>
    <row r="6" spans="1:8" ht="33.75" customHeight="1">
      <c r="A6" s="370" t="s">
        <v>103</v>
      </c>
      <c r="B6" s="370" t="str">
        <f>Naslovnica!A24</f>
        <v>August 2016</v>
      </c>
      <c r="C6" s="370" t="s">
        <v>1034</v>
      </c>
      <c r="D6" s="372" t="s">
        <v>104</v>
      </c>
      <c r="E6" s="372" t="s">
        <v>105</v>
      </c>
      <c r="F6" s="372" t="s">
        <v>106</v>
      </c>
      <c r="G6" s="372" t="s">
        <v>107</v>
      </c>
    </row>
    <row r="7" spans="1:8" ht="12.75" customHeight="1">
      <c r="A7" s="588" t="s">
        <v>795</v>
      </c>
      <c r="B7" s="589">
        <v>1234.2280000000001</v>
      </c>
      <c r="C7" s="590">
        <v>-1.8063560890150321E-2</v>
      </c>
      <c r="D7" s="589">
        <v>1150.0514900000001</v>
      </c>
      <c r="E7" s="590">
        <v>7.3193688049567246E-2</v>
      </c>
      <c r="F7" s="589">
        <v>10202.043870000001</v>
      </c>
      <c r="G7" s="589">
        <v>29076.023689999998</v>
      </c>
      <c r="H7" s="87"/>
    </row>
    <row r="8" spans="1:8" ht="12.75" customHeight="1">
      <c r="A8" s="588" t="s">
        <v>796</v>
      </c>
      <c r="B8" s="589">
        <v>160931.39315000002</v>
      </c>
      <c r="C8" s="590">
        <v>-3.0420880690093507E-2</v>
      </c>
      <c r="D8" s="589">
        <v>158393.10011000003</v>
      </c>
      <c r="E8" s="590">
        <v>1.6025275332304304E-2</v>
      </c>
      <c r="F8" s="589">
        <v>1300870.72187</v>
      </c>
      <c r="G8" s="589">
        <v>23332620.429339994</v>
      </c>
      <c r="H8" s="87"/>
    </row>
    <row r="9" spans="1:8" ht="12.75" customHeight="1">
      <c r="A9" s="588" t="s">
        <v>797</v>
      </c>
      <c r="B9" s="589">
        <v>4098.8736900000004</v>
      </c>
      <c r="C9" s="590">
        <v>-2.7577116359112471E-2</v>
      </c>
      <c r="D9" s="589">
        <v>3465.2882300000001</v>
      </c>
      <c r="E9" s="590">
        <v>0.18283773756966826</v>
      </c>
      <c r="F9" s="589">
        <v>32521.957289999998</v>
      </c>
      <c r="G9" s="589">
        <v>84830.144050000017</v>
      </c>
      <c r="H9" s="87"/>
    </row>
    <row r="10" spans="1:8" ht="12.75" customHeight="1">
      <c r="A10" s="627" t="s">
        <v>825</v>
      </c>
      <c r="B10" s="591">
        <v>166264.49484000003</v>
      </c>
      <c r="C10" s="592">
        <v>-3.0260375150720005E-2</v>
      </c>
      <c r="D10" s="591">
        <v>163008.43983000005</v>
      </c>
      <c r="E10" s="592">
        <v>1.9974763352104286E-2</v>
      </c>
      <c r="F10" s="591">
        <v>1343594.72303</v>
      </c>
      <c r="G10" s="591">
        <v>23446526.597079992</v>
      </c>
      <c r="H10" s="87"/>
    </row>
    <row r="11" spans="1:8" ht="12.75" customHeight="1">
      <c r="A11" s="588" t="s">
        <v>798</v>
      </c>
      <c r="B11" s="589">
        <v>394.23059000000001</v>
      </c>
      <c r="C11" s="590">
        <v>2.6431582603964617E-2</v>
      </c>
      <c r="D11" s="589">
        <v>357.70341999999999</v>
      </c>
      <c r="E11" s="590">
        <v>0.10211579749503097</v>
      </c>
      <c r="F11" s="589">
        <v>3220.68966</v>
      </c>
      <c r="G11" s="589">
        <v>9254.1674000000003</v>
      </c>
      <c r="H11" s="87"/>
    </row>
    <row r="12" spans="1:8" ht="12.75" customHeight="1">
      <c r="A12" s="588" t="s">
        <v>799</v>
      </c>
      <c r="B12" s="589">
        <v>61273.445869999996</v>
      </c>
      <c r="C12" s="590">
        <v>-2.2481491096996816E-2</v>
      </c>
      <c r="D12" s="589">
        <v>58330.515359999998</v>
      </c>
      <c r="E12" s="590">
        <v>5.0452674587855698E-2</v>
      </c>
      <c r="F12" s="589">
        <v>484866.21841999999</v>
      </c>
      <c r="G12" s="589">
        <v>7510166.1022799965</v>
      </c>
      <c r="H12" s="87"/>
    </row>
    <row r="13" spans="1:8" ht="12.75" customHeight="1">
      <c r="A13" s="588" t="s">
        <v>800</v>
      </c>
      <c r="B13" s="589">
        <v>1092.35409</v>
      </c>
      <c r="C13" s="590">
        <v>1.2877455156939296E-2</v>
      </c>
      <c r="D13" s="589">
        <v>932.11519999999996</v>
      </c>
      <c r="E13" s="590">
        <v>0.17190889066072529</v>
      </c>
      <c r="F13" s="589">
        <v>8444.9398199999996</v>
      </c>
      <c r="G13" s="589">
        <v>22590.565099999993</v>
      </c>
      <c r="H13" s="87"/>
    </row>
    <row r="14" spans="1:8" ht="12.75" customHeight="1">
      <c r="A14" s="628" t="s">
        <v>826</v>
      </c>
      <c r="B14" s="591">
        <v>62760.030549999996</v>
      </c>
      <c r="C14" s="592">
        <v>-2.1594130695208959E-2</v>
      </c>
      <c r="D14" s="591">
        <v>59620.333979999996</v>
      </c>
      <c r="E14" s="592">
        <v>5.266150590590838E-2</v>
      </c>
      <c r="F14" s="591">
        <v>496531.84789999994</v>
      </c>
      <c r="G14" s="591">
        <v>7542010.8347799964</v>
      </c>
      <c r="H14" s="87"/>
    </row>
    <row r="15" spans="1:8" ht="12.75" customHeight="1">
      <c r="A15" s="588" t="s">
        <v>801</v>
      </c>
      <c r="B15" s="589">
        <v>398.59889000000004</v>
      </c>
      <c r="C15" s="590">
        <v>-5.2159075163400168E-2</v>
      </c>
      <c r="D15" s="589">
        <v>378.90765000000005</v>
      </c>
      <c r="E15" s="590">
        <v>5.1968441386707268E-2</v>
      </c>
      <c r="F15" s="589">
        <v>3310.1607900000004</v>
      </c>
      <c r="G15" s="589">
        <v>9501.1119900000012</v>
      </c>
      <c r="H15" s="87"/>
    </row>
    <row r="16" spans="1:8" ht="12.75" customHeight="1">
      <c r="A16" s="588" t="s">
        <v>802</v>
      </c>
      <c r="B16" s="589">
        <v>75597.60676000001</v>
      </c>
      <c r="C16" s="590">
        <v>-2.8338673268055271E-2</v>
      </c>
      <c r="D16" s="589">
        <v>73107.781870000006</v>
      </c>
      <c r="E16" s="590">
        <v>3.4056906478538783E-2</v>
      </c>
      <c r="F16" s="589">
        <v>602010.90471999999</v>
      </c>
      <c r="G16" s="589">
        <v>10334126.507639993</v>
      </c>
      <c r="H16" s="87"/>
    </row>
    <row r="17" spans="1:9" ht="12.75" customHeight="1">
      <c r="A17" s="588" t="s">
        <v>803</v>
      </c>
      <c r="B17" s="589">
        <v>1619.01558</v>
      </c>
      <c r="C17" s="590">
        <v>-1.1240547781145319E-2</v>
      </c>
      <c r="D17" s="589">
        <v>1369.0047199999999</v>
      </c>
      <c r="E17" s="590">
        <v>0.18262235063733023</v>
      </c>
      <c r="F17" s="589">
        <v>12863.59208</v>
      </c>
      <c r="G17" s="589">
        <v>34319.311540000002</v>
      </c>
      <c r="H17" s="87"/>
    </row>
    <row r="18" spans="1:9" ht="12.75" customHeight="1">
      <c r="A18" s="627" t="s">
        <v>827</v>
      </c>
      <c r="B18" s="591">
        <v>77615.22123000001</v>
      </c>
      <c r="C18" s="592">
        <v>-2.8113535924189418E-2</v>
      </c>
      <c r="D18" s="591">
        <v>74855.694239999997</v>
      </c>
      <c r="E18" s="592">
        <v>3.6864623566946073E-2</v>
      </c>
      <c r="F18" s="591">
        <v>618184.65758999996</v>
      </c>
      <c r="G18" s="591">
        <v>10377946.931169992</v>
      </c>
      <c r="H18" s="87"/>
    </row>
    <row r="19" spans="1:9" ht="12.75" customHeight="1">
      <c r="A19" s="588" t="s">
        <v>804</v>
      </c>
      <c r="B19" s="589">
        <v>695.21303</v>
      </c>
      <c r="C19" s="590">
        <v>-9.4866236325736892E-3</v>
      </c>
      <c r="D19" s="589">
        <v>673.96866</v>
      </c>
      <c r="E19" s="590">
        <v>3.1521302489050461E-2</v>
      </c>
      <c r="F19" s="589">
        <v>5691.3774800000001</v>
      </c>
      <c r="G19" s="589">
        <v>16474.11737</v>
      </c>
      <c r="H19" s="87"/>
    </row>
    <row r="20" spans="1:9" ht="12.75" customHeight="1">
      <c r="A20" s="588" t="s">
        <v>805</v>
      </c>
      <c r="B20" s="589">
        <v>128560.99323000001</v>
      </c>
      <c r="C20" s="590">
        <v>-2.8633586084069681E-2</v>
      </c>
      <c r="D20" s="589">
        <v>125373.81265000001</v>
      </c>
      <c r="E20" s="590">
        <v>2.5421421847459467E-2</v>
      </c>
      <c r="F20" s="589">
        <v>1031395.0943800001</v>
      </c>
      <c r="G20" s="589">
        <v>18075963.84079</v>
      </c>
      <c r="H20" s="87"/>
    </row>
    <row r="21" spans="1:9" ht="12.75" customHeight="1">
      <c r="A21" s="588" t="s">
        <v>806</v>
      </c>
      <c r="B21" s="589">
        <v>3636.0948399999997</v>
      </c>
      <c r="C21" s="590">
        <v>1.3391901409060846E-3</v>
      </c>
      <c r="D21" s="589">
        <v>2971.49793</v>
      </c>
      <c r="E21" s="590">
        <v>0.2236572010669379</v>
      </c>
      <c r="F21" s="589">
        <v>28264.398569999998</v>
      </c>
      <c r="G21" s="589">
        <v>74552.284580000021</v>
      </c>
      <c r="H21" s="87"/>
    </row>
    <row r="22" spans="1:9" ht="12.75" customHeight="1">
      <c r="A22" s="627" t="s">
        <v>828</v>
      </c>
      <c r="B22" s="591">
        <v>132892.30110000001</v>
      </c>
      <c r="C22" s="592">
        <v>-2.7738989695202457E-2</v>
      </c>
      <c r="D22" s="591">
        <v>129019.27924</v>
      </c>
      <c r="E22" s="592">
        <v>3.0018938896685839E-2</v>
      </c>
      <c r="F22" s="591">
        <v>1065350.8704300001</v>
      </c>
      <c r="G22" s="591">
        <v>18166990.242739998</v>
      </c>
      <c r="H22" s="87"/>
    </row>
    <row r="23" spans="1:9" ht="12.75" customHeight="1">
      <c r="A23" s="595" t="s">
        <v>847</v>
      </c>
      <c r="B23" s="596">
        <v>2722.2705100000003</v>
      </c>
      <c r="C23" s="597">
        <v>-1.4889504112049307E-2</v>
      </c>
      <c r="D23" s="589">
        <v>2560.6312200000002</v>
      </c>
      <c r="E23" s="590">
        <v>6.3124782958789386E-2</v>
      </c>
      <c r="F23" s="596">
        <v>22424.271800000002</v>
      </c>
      <c r="G23" s="596">
        <v>64305.420449999998</v>
      </c>
      <c r="H23" s="87"/>
      <c r="I23" s="329"/>
    </row>
    <row r="24" spans="1:9" ht="12.75" customHeight="1">
      <c r="A24" s="595" t="s">
        <v>848</v>
      </c>
      <c r="B24" s="596">
        <v>426363.43901000003</v>
      </c>
      <c r="C24" s="597">
        <v>-2.8378540560190978E-2</v>
      </c>
      <c r="D24" s="596">
        <v>415205.20999</v>
      </c>
      <c r="E24" s="597">
        <v>2.6874010131685892E-2</v>
      </c>
      <c r="F24" s="596">
        <v>3419142.9393900004</v>
      </c>
      <c r="G24" s="596">
        <v>59252876.880049989</v>
      </c>
      <c r="H24" s="87"/>
      <c r="I24" s="329"/>
    </row>
    <row r="25" spans="1:9" ht="12.75" customHeight="1">
      <c r="A25" s="595" t="s">
        <v>849</v>
      </c>
      <c r="B25" s="596">
        <v>10446.3382</v>
      </c>
      <c r="C25" s="597">
        <v>-1.0972622305948566E-2</v>
      </c>
      <c r="D25" s="589">
        <v>8737.9060800000007</v>
      </c>
      <c r="E25" s="590">
        <v>0.19551962499464165</v>
      </c>
      <c r="F25" s="596">
        <v>82094.887759999998</v>
      </c>
      <c r="G25" s="596">
        <v>216292.30527000001</v>
      </c>
      <c r="H25" s="87"/>
      <c r="I25" s="329"/>
    </row>
    <row r="26" spans="1:9" ht="22.5" customHeight="1">
      <c r="A26" s="629" t="s">
        <v>850</v>
      </c>
      <c r="B26" s="593">
        <v>439532.04772000003</v>
      </c>
      <c r="C26" s="594">
        <v>-2.7889488070469801E-2</v>
      </c>
      <c r="D26" s="593">
        <v>426503.74728999997</v>
      </c>
      <c r="E26" s="594">
        <v>3.054674317114852E-2</v>
      </c>
      <c r="F26" s="593">
        <v>3523662.0989500005</v>
      </c>
      <c r="G26" s="593">
        <v>59533474.605769992</v>
      </c>
      <c r="I26" s="329"/>
    </row>
    <row r="27" spans="1:9" ht="21.75" customHeight="1">
      <c r="A27" s="757" t="s">
        <v>113</v>
      </c>
      <c r="B27" s="757"/>
      <c r="C27" s="757"/>
      <c r="D27" s="757"/>
      <c r="E27" s="757"/>
      <c r="F27" s="757"/>
      <c r="G27" s="757"/>
    </row>
    <row r="28" spans="1:9" ht="21" customHeight="1">
      <c r="A28" s="758" t="s">
        <v>114</v>
      </c>
      <c r="B28" s="758"/>
      <c r="C28" s="758"/>
      <c r="D28" s="758"/>
      <c r="E28" s="758"/>
      <c r="F28" s="758"/>
      <c r="G28" s="758"/>
    </row>
    <row r="29" spans="1:9" ht="12.75" customHeight="1"/>
    <row r="30" spans="1:9" ht="12.75" customHeight="1">
      <c r="A30" s="514" t="s">
        <v>756</v>
      </c>
      <c r="G30" s="352" t="str">
        <f>Naslovnica!A20</f>
        <v>Kolovoz 2016.</v>
      </c>
    </row>
    <row r="31" spans="1:9" ht="12.75" customHeight="1">
      <c r="A31" s="113" t="s">
        <v>444</v>
      </c>
      <c r="G31" s="112" t="str">
        <f>Naslovnica!A24</f>
        <v>August 2016</v>
      </c>
    </row>
    <row r="32" spans="1:9" ht="12.75" customHeight="1">
      <c r="D32" s="744" t="s">
        <v>445</v>
      </c>
      <c r="E32" s="744"/>
      <c r="F32" s="744"/>
    </row>
    <row r="33" spans="1:8" ht="25.5" customHeight="1">
      <c r="A33" s="367"/>
      <c r="B33" s="750" t="s">
        <v>115</v>
      </c>
      <c r="C33" s="750"/>
      <c r="D33" s="750"/>
      <c r="E33" s="750"/>
      <c r="F33" s="750"/>
    </row>
    <row r="34" spans="1:8" ht="33.75" customHeight="1">
      <c r="A34" s="367" t="s">
        <v>97</v>
      </c>
      <c r="B34" s="367" t="str">
        <f>Naslovnica!A20</f>
        <v>Kolovoz 2016.</v>
      </c>
      <c r="C34" s="367" t="s">
        <v>98</v>
      </c>
      <c r="D34" s="367" t="s">
        <v>99</v>
      </c>
      <c r="E34" s="367" t="s">
        <v>100</v>
      </c>
      <c r="F34" s="367" t="s">
        <v>101</v>
      </c>
    </row>
    <row r="35" spans="1:8" ht="33.75" customHeight="1">
      <c r="A35" s="370" t="s">
        <v>103</v>
      </c>
      <c r="B35" s="370" t="str">
        <f>Naslovnica!A24</f>
        <v>August 2016</v>
      </c>
      <c r="C35" s="370" t="s">
        <v>1034</v>
      </c>
      <c r="D35" s="372" t="s">
        <v>104</v>
      </c>
      <c r="E35" s="372" t="s">
        <v>105</v>
      </c>
      <c r="F35" s="372" t="s">
        <v>106</v>
      </c>
    </row>
    <row r="36" spans="1:8" ht="12.75" customHeight="1">
      <c r="A36" s="588" t="s">
        <v>795</v>
      </c>
      <c r="B36" s="589">
        <v>6.5445900000000004</v>
      </c>
      <c r="C36" s="590">
        <v>-2.2162225157330379E-2</v>
      </c>
      <c r="D36" s="589">
        <v>6.1696999999999997</v>
      </c>
      <c r="E36" s="590">
        <v>6.076308410457569E-2</v>
      </c>
      <c r="F36" s="589">
        <v>54.336939999999984</v>
      </c>
      <c r="G36" s="87"/>
      <c r="H36" s="87"/>
    </row>
    <row r="37" spans="1:8" ht="12.75" customHeight="1">
      <c r="A37" s="588" t="s">
        <v>796</v>
      </c>
      <c r="B37" s="589">
        <v>825.49754000000007</v>
      </c>
      <c r="C37" s="590">
        <v>-3.089598505760411E-2</v>
      </c>
      <c r="D37" s="589">
        <v>813.05318</v>
      </c>
      <c r="E37" s="590">
        <v>1.5305714688921177E-2</v>
      </c>
      <c r="F37" s="589">
        <v>6669.5940999999993</v>
      </c>
      <c r="G37" s="87"/>
      <c r="H37" s="87"/>
    </row>
    <row r="38" spans="1:8" ht="12.75" customHeight="1">
      <c r="A38" s="588" t="s">
        <v>797</v>
      </c>
      <c r="B38" s="589">
        <v>20.65183</v>
      </c>
      <c r="C38" s="590">
        <v>-2.7917248962458324E-2</v>
      </c>
      <c r="D38" s="589">
        <v>17.46613</v>
      </c>
      <c r="E38" s="590">
        <v>0.18239300864015101</v>
      </c>
      <c r="F38" s="589">
        <v>163.90340000000003</v>
      </c>
      <c r="G38" s="87"/>
      <c r="H38" s="87"/>
    </row>
    <row r="39" spans="1:8" ht="12.75" customHeight="1">
      <c r="A39" s="627" t="s">
        <v>825</v>
      </c>
      <c r="B39" s="591">
        <v>852.69396000000006</v>
      </c>
      <c r="C39" s="592">
        <v>-3.0757608277031549E-2</v>
      </c>
      <c r="D39" s="591">
        <v>836.68901000000005</v>
      </c>
      <c r="E39" s="592">
        <v>1.9128911469746695E-2</v>
      </c>
      <c r="F39" s="591">
        <v>6887.8344399999996</v>
      </c>
      <c r="G39" s="87"/>
      <c r="H39" s="87"/>
    </row>
    <row r="40" spans="1:8" ht="12.75" customHeight="1">
      <c r="A40" s="588" t="s">
        <v>798</v>
      </c>
      <c r="B40" s="589">
        <v>3.1793200000000001</v>
      </c>
      <c r="C40" s="590">
        <v>2.6457930437758622E-2</v>
      </c>
      <c r="D40" s="589">
        <v>2.8845100000000001</v>
      </c>
      <c r="E40" s="590">
        <v>0.10220453387230413</v>
      </c>
      <c r="F40" s="589">
        <v>25.97297</v>
      </c>
      <c r="G40" s="87"/>
      <c r="H40" s="87"/>
    </row>
    <row r="41" spans="1:8" ht="12.75" customHeight="1">
      <c r="A41" s="588" t="s">
        <v>799</v>
      </c>
      <c r="B41" s="589">
        <v>494.149</v>
      </c>
      <c r="C41" s="590">
        <v>-2.2478200319675894E-2</v>
      </c>
      <c r="D41" s="589">
        <v>470.37109999999996</v>
      </c>
      <c r="E41" s="590">
        <v>5.0551362530563734E-2</v>
      </c>
      <c r="F41" s="589">
        <v>3910.1774799999998</v>
      </c>
      <c r="G41" s="87"/>
      <c r="H41" s="87"/>
    </row>
    <row r="42" spans="1:8" ht="12.75" customHeight="1">
      <c r="A42" s="588" t="s">
        <v>800</v>
      </c>
      <c r="B42" s="589">
        <v>8.8093899999999987</v>
      </c>
      <c r="C42" s="590">
        <v>1.2872768162548943E-2</v>
      </c>
      <c r="D42" s="589">
        <v>7.5167900000000003</v>
      </c>
      <c r="E42" s="590">
        <v>0.17196170173704445</v>
      </c>
      <c r="F42" s="589">
        <v>68.103309999999993</v>
      </c>
      <c r="G42" s="87"/>
      <c r="H42" s="87"/>
    </row>
    <row r="43" spans="1:8" ht="12.75" customHeight="1">
      <c r="A43" s="628" t="s">
        <v>826</v>
      </c>
      <c r="B43" s="591">
        <v>506.13771000000003</v>
      </c>
      <c r="C43" s="592">
        <v>-2.1590843190153385E-2</v>
      </c>
      <c r="D43" s="591">
        <v>480.77239999999995</v>
      </c>
      <c r="E43" s="592">
        <v>5.2759497009395882E-2</v>
      </c>
      <c r="F43" s="591">
        <v>4004.2537599999996</v>
      </c>
      <c r="G43" s="87"/>
      <c r="H43" s="87"/>
    </row>
    <row r="44" spans="1:8" ht="12.75" customHeight="1">
      <c r="A44" s="588" t="s">
        <v>801</v>
      </c>
      <c r="B44" s="589">
        <v>3.21448</v>
      </c>
      <c r="C44" s="590">
        <v>-5.2225933995948833E-2</v>
      </c>
      <c r="D44" s="589">
        <v>3.0556199999999998</v>
      </c>
      <c r="E44" s="590">
        <v>5.1989448949804042E-2</v>
      </c>
      <c r="F44" s="589">
        <v>26.694759999999999</v>
      </c>
      <c r="G44" s="87"/>
      <c r="H44" s="87"/>
    </row>
    <row r="45" spans="1:8" ht="12.75" customHeight="1">
      <c r="A45" s="588" t="s">
        <v>802</v>
      </c>
      <c r="B45" s="589">
        <v>609.66363000000001</v>
      </c>
      <c r="C45" s="590">
        <v>-2.8340381592873547E-2</v>
      </c>
      <c r="D45" s="589">
        <v>589.53300000000002</v>
      </c>
      <c r="E45" s="590">
        <v>3.4146739877156995E-2</v>
      </c>
      <c r="F45" s="589">
        <v>4854.8687900000004</v>
      </c>
      <c r="G45" s="87"/>
      <c r="H45" s="87"/>
    </row>
    <row r="46" spans="1:8" ht="12.75" customHeight="1">
      <c r="A46" s="588" t="s">
        <v>803</v>
      </c>
      <c r="B46" s="589">
        <v>13.05682</v>
      </c>
      <c r="C46" s="590">
        <v>-1.1240226425096034E-2</v>
      </c>
      <c r="D46" s="589">
        <v>11.040040000000001</v>
      </c>
      <c r="E46" s="590">
        <v>0.18267868594678993</v>
      </c>
      <c r="F46" s="589">
        <v>103.73933000000001</v>
      </c>
      <c r="G46" s="87"/>
      <c r="H46" s="87"/>
    </row>
    <row r="47" spans="1:8" ht="12.75" customHeight="1">
      <c r="A47" s="627" t="s">
        <v>827</v>
      </c>
      <c r="B47" s="591">
        <v>622.72045000000003</v>
      </c>
      <c r="C47" s="592">
        <v>-3.3106648514242554E-2</v>
      </c>
      <c r="D47" s="591">
        <v>603.62865999999997</v>
      </c>
      <c r="E47" s="592">
        <v>3.1628369004215375E-2</v>
      </c>
      <c r="F47" s="591">
        <v>4985.3028800000011</v>
      </c>
      <c r="G47" s="87"/>
      <c r="H47" s="87"/>
    </row>
    <row r="48" spans="1:8" ht="12.75" customHeight="1">
      <c r="A48" s="588" t="s">
        <v>804</v>
      </c>
      <c r="B48" s="589">
        <v>5.6065500000000004</v>
      </c>
      <c r="C48" s="590">
        <v>-9.5362095068834991E-3</v>
      </c>
      <c r="D48" s="589">
        <v>5.4350399999999999</v>
      </c>
      <c r="E48" s="590">
        <v>3.1556345491477615E-2</v>
      </c>
      <c r="F48" s="589">
        <v>45.898810000000005</v>
      </c>
      <c r="G48" s="87"/>
      <c r="H48" s="87"/>
    </row>
    <row r="49" spans="1:8" ht="12.75" customHeight="1">
      <c r="A49" s="588" t="s">
        <v>805</v>
      </c>
      <c r="B49" s="589">
        <v>1036.7863</v>
      </c>
      <c r="C49" s="590">
        <v>-2.8640757683711927E-2</v>
      </c>
      <c r="D49" s="589">
        <v>1011.0133199999999</v>
      </c>
      <c r="E49" s="590">
        <v>2.5492225958012184E-2</v>
      </c>
      <c r="F49" s="589">
        <v>8317.6178600000003</v>
      </c>
      <c r="G49" s="87"/>
      <c r="H49" s="87"/>
    </row>
    <row r="50" spans="1:8" ht="12.75" customHeight="1">
      <c r="A50" s="588" t="s">
        <v>806</v>
      </c>
      <c r="B50" s="589">
        <v>29.32301</v>
      </c>
      <c r="C50" s="590">
        <v>1.3184494133394735E-3</v>
      </c>
      <c r="D50" s="589">
        <v>23.96246</v>
      </c>
      <c r="E50" s="590">
        <v>0.22370616372442562</v>
      </c>
      <c r="F50" s="589">
        <v>227.93641</v>
      </c>
      <c r="G50" s="87"/>
      <c r="H50" s="87"/>
    </row>
    <row r="51" spans="1:8" ht="12.75" customHeight="1">
      <c r="A51" s="627" t="s">
        <v>828</v>
      </c>
      <c r="B51" s="591">
        <v>1071.71586</v>
      </c>
      <c r="C51" s="592">
        <v>-2.7746737660939744E-2</v>
      </c>
      <c r="D51" s="591">
        <v>1040.4108199999998</v>
      </c>
      <c r="E51" s="592">
        <v>3.0089114221245983E-2</v>
      </c>
      <c r="F51" s="591">
        <v>8591.4530800000011</v>
      </c>
      <c r="G51" s="87"/>
      <c r="H51" s="87"/>
    </row>
    <row r="52" spans="1:8" ht="12.75" customHeight="1">
      <c r="A52" s="595" t="s">
        <v>847</v>
      </c>
      <c r="B52" s="596">
        <v>18.54494</v>
      </c>
      <c r="C52" s="590">
        <v>-1.5788303313319981E-2</v>
      </c>
      <c r="D52" s="589">
        <v>17.54487</v>
      </c>
      <c r="E52" s="590">
        <v>5.700070732926496E-2</v>
      </c>
      <c r="F52" s="596">
        <v>152.90348</v>
      </c>
      <c r="G52" s="87"/>
      <c r="H52" s="87"/>
    </row>
    <row r="53" spans="1:8" ht="12.75" customHeight="1">
      <c r="A53" s="595" t="s">
        <v>848</v>
      </c>
      <c r="B53" s="596">
        <v>2966.0964700000004</v>
      </c>
      <c r="C53" s="597">
        <v>-2.8187736411200311E-2</v>
      </c>
      <c r="D53" s="596">
        <v>2883.9706000000001</v>
      </c>
      <c r="E53" s="597">
        <v>2.8476666856451414E-2</v>
      </c>
      <c r="F53" s="596">
        <v>23752.258229999999</v>
      </c>
      <c r="G53" s="77"/>
      <c r="H53" s="77"/>
    </row>
    <row r="54" spans="1:8" ht="12.75" customHeight="1">
      <c r="A54" s="595" t="s">
        <v>849</v>
      </c>
      <c r="B54" s="596">
        <v>71.841049999999996</v>
      </c>
      <c r="C54" s="590">
        <v>-8.158823702393592E-3</v>
      </c>
      <c r="D54" s="589">
        <v>59.985419999999998</v>
      </c>
      <c r="E54" s="590">
        <v>0.19764186030538752</v>
      </c>
      <c r="F54" s="596">
        <v>563.68245000000002</v>
      </c>
    </row>
    <row r="55" spans="1:8" ht="22.5" customHeight="1">
      <c r="A55" s="629" t="s">
        <v>850</v>
      </c>
      <c r="B55" s="593">
        <v>3056.4824600000006</v>
      </c>
      <c r="C55" s="594">
        <v>-2.7651893702784688E-2</v>
      </c>
      <c r="D55" s="593">
        <v>2961.5008900000003</v>
      </c>
      <c r="E55" s="594">
        <v>3.2072105843601609E-2</v>
      </c>
      <c r="F55" s="593">
        <v>24468.844160000001</v>
      </c>
    </row>
    <row r="56" spans="1:8" ht="24.75" customHeight="1">
      <c r="A56" s="756" t="s">
        <v>116</v>
      </c>
      <c r="B56" s="756"/>
      <c r="C56" s="756"/>
      <c r="D56" s="756"/>
      <c r="E56" s="756"/>
      <c r="F56" s="756"/>
    </row>
    <row r="57" spans="1:8">
      <c r="A57" s="584" t="s">
        <v>117</v>
      </c>
      <c r="B57" s="583"/>
      <c r="C57" s="583"/>
      <c r="D57" s="583"/>
      <c r="E57" s="583"/>
      <c r="F57" s="583"/>
    </row>
    <row r="58" spans="1:8" ht="12.75" customHeight="1">
      <c r="A58" s="27" t="s">
        <v>446</v>
      </c>
    </row>
    <row r="59" spans="1:8" ht="12.75" customHeight="1"/>
    <row r="60" spans="1:8" ht="12.75" customHeight="1">
      <c r="A60" s="73" t="s">
        <v>306</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51" t="s">
        <v>304</v>
      </c>
      <c r="G1" s="352" t="str">
        <f>Naslovnica!A20</f>
        <v>Kolovoz 2016.</v>
      </c>
    </row>
    <row r="2" spans="1:8" ht="12.75" customHeight="1">
      <c r="A2" s="111" t="s">
        <v>119</v>
      </c>
      <c r="G2" s="112" t="str">
        <f>Naslovnica!A24</f>
        <v>August 2016</v>
      </c>
    </row>
    <row r="3" spans="1:8" ht="12.75" customHeight="1">
      <c r="E3" s="759" t="s">
        <v>447</v>
      </c>
      <c r="F3" s="759"/>
      <c r="G3" s="759"/>
    </row>
    <row r="4" spans="1:8" ht="16.5" customHeight="1">
      <c r="A4" s="760" t="s">
        <v>448</v>
      </c>
      <c r="B4" s="761" t="s">
        <v>449</v>
      </c>
      <c r="C4" s="761"/>
      <c r="D4" s="761"/>
      <c r="E4" s="761"/>
      <c r="F4" s="761"/>
      <c r="G4" s="761"/>
    </row>
    <row r="5" spans="1:8" ht="12.75" customHeight="1">
      <c r="A5" s="760"/>
      <c r="B5" s="765" t="str">
        <f>Naslovnica!A20</f>
        <v>Kolovoz 2016.</v>
      </c>
      <c r="C5" s="765"/>
      <c r="D5" s="766" t="str">
        <f>'5 Tablica 3,4'!A8</f>
        <v>Srpanj 2016.</v>
      </c>
      <c r="E5" s="765"/>
      <c r="F5" s="767" t="s">
        <v>124</v>
      </c>
      <c r="G5" s="767"/>
    </row>
    <row r="6" spans="1:8" ht="12.75" customHeight="1">
      <c r="A6" s="760"/>
      <c r="B6" s="762" t="str">
        <f>Naslovnica!A24</f>
        <v>August 2016</v>
      </c>
      <c r="C6" s="762"/>
      <c r="D6" s="763" t="str">
        <f>'5 Tablica 3,4'!B8</f>
        <v>July 2016</v>
      </c>
      <c r="E6" s="762"/>
      <c r="F6" s="764" t="s">
        <v>125</v>
      </c>
      <c r="G6" s="764"/>
    </row>
    <row r="7" spans="1:8" ht="12.75" customHeight="1">
      <c r="A7" s="760"/>
      <c r="B7" s="373" t="s">
        <v>120</v>
      </c>
      <c r="C7" s="373" t="s">
        <v>121</v>
      </c>
      <c r="D7" s="373" t="s">
        <v>120</v>
      </c>
      <c r="E7" s="373" t="s">
        <v>121</v>
      </c>
      <c r="F7" s="640" t="s">
        <v>1030</v>
      </c>
      <c r="G7" s="640" t="s">
        <v>1026</v>
      </c>
    </row>
    <row r="8" spans="1:8" ht="12.75" customHeight="1">
      <c r="A8" s="760"/>
      <c r="B8" s="374" t="s">
        <v>122</v>
      </c>
      <c r="C8" s="374" t="s">
        <v>123</v>
      </c>
      <c r="D8" s="374" t="s">
        <v>122</v>
      </c>
      <c r="E8" s="374" t="s">
        <v>123</v>
      </c>
      <c r="F8" s="639" t="s">
        <v>122</v>
      </c>
      <c r="G8" s="639" t="s">
        <v>1027</v>
      </c>
    </row>
    <row r="9" spans="1:8" ht="12.75" customHeight="1">
      <c r="A9" s="168" t="s">
        <v>795</v>
      </c>
      <c r="B9" s="585">
        <v>219751.61690999998</v>
      </c>
      <c r="C9" s="586">
        <v>2.771256527036079E-3</v>
      </c>
      <c r="D9" s="585">
        <v>215994.71971</v>
      </c>
      <c r="E9" s="586">
        <v>2.7613071346640175E-3</v>
      </c>
      <c r="F9" s="585">
        <v>3756.8971999999776</v>
      </c>
      <c r="G9" s="586">
        <v>1.7393467789601907E-2</v>
      </c>
      <c r="H9" s="87"/>
    </row>
    <row r="10" spans="1:8" ht="12.75" customHeight="1">
      <c r="A10" s="168" t="s">
        <v>796</v>
      </c>
      <c r="B10" s="585">
        <v>30541360.86564</v>
      </c>
      <c r="C10" s="586">
        <v>0.38515277763864136</v>
      </c>
      <c r="D10" s="585">
        <v>30212901.419380002</v>
      </c>
      <c r="E10" s="586">
        <v>0.38624601731119146</v>
      </c>
      <c r="F10" s="585">
        <v>328459.44625999779</v>
      </c>
      <c r="G10" s="586">
        <v>1.087149630883541E-2</v>
      </c>
      <c r="H10" s="87"/>
    </row>
    <row r="11" spans="1:8" ht="12.75" customHeight="1">
      <c r="A11" s="168" t="s">
        <v>797</v>
      </c>
      <c r="B11" s="585">
        <v>1064387.2415499999</v>
      </c>
      <c r="C11" s="586">
        <v>1.3422836800547504E-2</v>
      </c>
      <c r="D11" s="585">
        <v>1023477.1993400001</v>
      </c>
      <c r="E11" s="586">
        <v>1.308427769205622E-2</v>
      </c>
      <c r="F11" s="585">
        <v>40910.042209999869</v>
      </c>
      <c r="G11" s="586">
        <v>3.9971620507404694E-2</v>
      </c>
      <c r="H11" s="87"/>
    </row>
    <row r="12" spans="1:8" ht="12.75" customHeight="1">
      <c r="A12" s="627" t="s">
        <v>825</v>
      </c>
      <c r="B12" s="601">
        <v>31825499.724099997</v>
      </c>
      <c r="C12" s="602">
        <v>0.4013468709662249</v>
      </c>
      <c r="D12" s="601">
        <v>31452373.338430002</v>
      </c>
      <c r="E12" s="602">
        <v>0.40209160213791173</v>
      </c>
      <c r="F12" s="601">
        <v>373126.38566999766</v>
      </c>
      <c r="G12" s="602">
        <v>1.1863218767471883E-2</v>
      </c>
      <c r="H12" s="87"/>
    </row>
    <row r="13" spans="1:8" ht="12.75" customHeight="1">
      <c r="A13" s="168" t="s">
        <v>798</v>
      </c>
      <c r="B13" s="585">
        <v>63115.609710000004</v>
      </c>
      <c r="C13" s="586">
        <v>7.9594201774785592E-4</v>
      </c>
      <c r="D13" s="585">
        <v>61678.510130000002</v>
      </c>
      <c r="E13" s="586">
        <v>7.8850682232455894E-4</v>
      </c>
      <c r="F13" s="585">
        <v>1437.0995800000019</v>
      </c>
      <c r="G13" s="586">
        <v>2.3299842635158052E-2</v>
      </c>
      <c r="H13" s="87"/>
    </row>
    <row r="14" spans="1:8" ht="12.75" customHeight="1">
      <c r="A14" s="168" t="s">
        <v>799</v>
      </c>
      <c r="B14" s="585">
        <v>10308452.338879999</v>
      </c>
      <c r="C14" s="586">
        <v>0.1299984329101041</v>
      </c>
      <c r="D14" s="585">
        <v>10150874.33987</v>
      </c>
      <c r="E14" s="586">
        <v>0.12977021741732525</v>
      </c>
      <c r="F14" s="585">
        <v>157577.99900999852</v>
      </c>
      <c r="G14" s="586">
        <v>1.5523588780039668E-2</v>
      </c>
      <c r="H14" s="87"/>
    </row>
    <row r="15" spans="1:8" ht="12.75" customHeight="1">
      <c r="A15" s="168" t="s">
        <v>800</v>
      </c>
      <c r="B15" s="585">
        <v>284403.07845999999</v>
      </c>
      <c r="C15" s="586">
        <v>3.5865669548826124E-3</v>
      </c>
      <c r="D15" s="585">
        <v>273751.48621</v>
      </c>
      <c r="E15" s="586">
        <v>3.4996778301407457E-3</v>
      </c>
      <c r="F15" s="585">
        <v>10651.592249999987</v>
      </c>
      <c r="G15" s="586">
        <v>3.8909714783535262E-2</v>
      </c>
      <c r="H15" s="87"/>
    </row>
    <row r="16" spans="1:8" ht="12.75" customHeight="1">
      <c r="A16" s="623" t="s">
        <v>826</v>
      </c>
      <c r="B16" s="601">
        <v>10655971.02705</v>
      </c>
      <c r="C16" s="602">
        <v>0.13438094188273458</v>
      </c>
      <c r="D16" s="601">
        <v>10486304.336209999</v>
      </c>
      <c r="E16" s="602">
        <v>0.13405840206979056</v>
      </c>
      <c r="F16" s="601">
        <v>169666.69083999851</v>
      </c>
      <c r="G16" s="602">
        <v>1.617983661356541E-2</v>
      </c>
      <c r="H16" s="87"/>
    </row>
    <row r="17" spans="1:8" ht="12.75" customHeight="1">
      <c r="A17" s="168" t="s">
        <v>801</v>
      </c>
      <c r="B17" s="585">
        <v>61048.252240000002</v>
      </c>
      <c r="C17" s="586">
        <v>7.6987086540315796E-4</v>
      </c>
      <c r="D17" s="585">
        <v>60076.33152</v>
      </c>
      <c r="E17" s="586">
        <v>7.6802434371240117E-4</v>
      </c>
      <c r="F17" s="585">
        <v>971.92072000000189</v>
      </c>
      <c r="G17" s="586">
        <v>1.617809702106128E-2</v>
      </c>
      <c r="H17" s="87"/>
    </row>
    <row r="18" spans="1:8" ht="12.75" customHeight="1">
      <c r="A18" s="168" t="s">
        <v>802</v>
      </c>
      <c r="B18" s="585">
        <v>12344379.117070001</v>
      </c>
      <c r="C18" s="586">
        <v>0.15567321725054112</v>
      </c>
      <c r="D18" s="585">
        <v>12166967.067620002</v>
      </c>
      <c r="E18" s="586">
        <v>0.15554423282267768</v>
      </c>
      <c r="F18" s="585">
        <v>177412.04944999889</v>
      </c>
      <c r="G18" s="586">
        <v>1.4581452260370317E-2</v>
      </c>
      <c r="H18" s="87"/>
    </row>
    <row r="19" spans="1:8" ht="12.75" customHeight="1">
      <c r="A19" s="168" t="s">
        <v>803</v>
      </c>
      <c r="B19" s="585">
        <v>397110.72233999998</v>
      </c>
      <c r="C19" s="586">
        <v>5.0079070939962585E-3</v>
      </c>
      <c r="D19" s="585">
        <v>381310.36056</v>
      </c>
      <c r="E19" s="586">
        <v>4.8747257365796132E-3</v>
      </c>
      <c r="F19" s="585">
        <v>15800.361779999977</v>
      </c>
      <c r="G19" s="586">
        <v>4.1437011459104472E-2</v>
      </c>
      <c r="H19" s="87"/>
    </row>
    <row r="20" spans="1:8" ht="12.75" customHeight="1">
      <c r="A20" s="627" t="s">
        <v>827</v>
      </c>
      <c r="B20" s="601">
        <v>12802538.091650002</v>
      </c>
      <c r="C20" s="602">
        <v>0.16145099520994052</v>
      </c>
      <c r="D20" s="601">
        <v>12608353.759700002</v>
      </c>
      <c r="E20" s="602">
        <v>0.16118698290296971</v>
      </c>
      <c r="F20" s="601">
        <v>194184.33194999886</v>
      </c>
      <c r="G20" s="602">
        <v>1.5401243941193151E-2</v>
      </c>
      <c r="H20" s="87"/>
    </row>
    <row r="21" spans="1:8" ht="12.75" customHeight="1">
      <c r="A21" s="168" t="s">
        <v>804</v>
      </c>
      <c r="B21" s="585">
        <v>117462.91174</v>
      </c>
      <c r="C21" s="586">
        <v>1.4813081488153764E-3</v>
      </c>
      <c r="D21" s="585">
        <v>115526.33642000001</v>
      </c>
      <c r="E21" s="586">
        <v>1.476905071690845E-3</v>
      </c>
      <c r="F21" s="585">
        <v>1936.575319999989</v>
      </c>
      <c r="G21" s="586">
        <v>1.6763063557728535E-2</v>
      </c>
      <c r="H21" s="87"/>
    </row>
    <row r="22" spans="1:8" ht="12.75" customHeight="1">
      <c r="A22" s="168" t="s">
        <v>805</v>
      </c>
      <c r="B22" s="585">
        <v>22977888.002330001</v>
      </c>
      <c r="C22" s="586">
        <v>0.28977089224349334</v>
      </c>
      <c r="D22" s="585">
        <v>22668647.261720002</v>
      </c>
      <c r="E22" s="586">
        <v>0.28979920204073112</v>
      </c>
      <c r="F22" s="585">
        <v>309240.74060999975</v>
      </c>
      <c r="G22" s="586">
        <v>1.3641781842545459E-2</v>
      </c>
      <c r="H22" s="87"/>
    </row>
    <row r="23" spans="1:8" ht="12.75" customHeight="1">
      <c r="A23" s="168" t="s">
        <v>806</v>
      </c>
      <c r="B23" s="585">
        <v>917383.35086000001</v>
      </c>
      <c r="C23" s="586">
        <v>1.156899154879126E-2</v>
      </c>
      <c r="D23" s="585">
        <v>890705.52520999999</v>
      </c>
      <c r="E23" s="586">
        <v>1.1386905776906197E-2</v>
      </c>
      <c r="F23" s="585">
        <v>26677.825650000013</v>
      </c>
      <c r="G23" s="586">
        <v>2.9951341823898792E-2</v>
      </c>
      <c r="H23" s="87"/>
    </row>
    <row r="24" spans="1:8" ht="12.75" customHeight="1">
      <c r="A24" s="627" t="s">
        <v>828</v>
      </c>
      <c r="B24" s="601">
        <v>24012734.264930002</v>
      </c>
      <c r="C24" s="602">
        <v>0.30282119194109997</v>
      </c>
      <c r="D24" s="601">
        <v>23674879.123350002</v>
      </c>
      <c r="E24" s="602">
        <v>0.30266301288932818</v>
      </c>
      <c r="F24" s="601">
        <v>337855.14157999976</v>
      </c>
      <c r="G24" s="602">
        <v>1.4270617383924954E-2</v>
      </c>
      <c r="H24" s="87"/>
    </row>
    <row r="25" spans="1:8" ht="12.75" customHeight="1">
      <c r="A25" s="595" t="s">
        <v>847</v>
      </c>
      <c r="B25" s="603">
        <v>461378.39059999998</v>
      </c>
      <c r="C25" s="604">
        <v>5.8183775590024698E-3</v>
      </c>
      <c r="D25" s="603">
        <v>453275.89778</v>
      </c>
      <c r="E25" s="604">
        <v>5.794743372391822E-3</v>
      </c>
      <c r="F25" s="603">
        <v>8102.4928199999704</v>
      </c>
      <c r="G25" s="604">
        <v>1.7875410670815273E-2</v>
      </c>
      <c r="H25" s="87"/>
    </row>
    <row r="26" spans="1:8" ht="12.75" customHeight="1">
      <c r="A26" s="595" t="s">
        <v>848</v>
      </c>
      <c r="B26" s="603">
        <v>76172080.323920012</v>
      </c>
      <c r="C26" s="604">
        <v>0.96059532004278003</v>
      </c>
      <c r="D26" s="603">
        <v>75199390.088589996</v>
      </c>
      <c r="E26" s="604">
        <v>0.96135966959192543</v>
      </c>
      <c r="F26" s="603">
        <v>972690.23532999493</v>
      </c>
      <c r="G26" s="604">
        <v>1.2934815484329331E-2</v>
      </c>
      <c r="H26" s="87"/>
    </row>
    <row r="27" spans="1:8" ht="12.75" customHeight="1">
      <c r="A27" s="595" t="s">
        <v>849</v>
      </c>
      <c r="B27" s="603">
        <v>2663284.3932099999</v>
      </c>
      <c r="C27" s="604">
        <v>3.3586302398217638E-2</v>
      </c>
      <c r="D27" s="603">
        <v>2569244.5713200001</v>
      </c>
      <c r="E27" s="604">
        <v>3.2845587035682779E-2</v>
      </c>
      <c r="F27" s="603">
        <v>94039.821889999846</v>
      </c>
      <c r="G27" s="604">
        <v>3.6602129256104635E-2</v>
      </c>
      <c r="H27" s="87"/>
    </row>
    <row r="28" spans="1:8" ht="18.75" customHeight="1">
      <c r="A28" s="629" t="s">
        <v>850</v>
      </c>
      <c r="B28" s="587">
        <v>79296743.107730001</v>
      </c>
      <c r="C28" s="528">
        <v>1</v>
      </c>
      <c r="D28" s="587">
        <v>78221910.557689995</v>
      </c>
      <c r="E28" s="528">
        <v>1</v>
      </c>
      <c r="F28" s="587">
        <v>1074832.5500399948</v>
      </c>
      <c r="G28" s="528">
        <v>1.3740811779933441E-2</v>
      </c>
    </row>
    <row r="29" spans="1:8" ht="12.75" customHeight="1">
      <c r="A29" s="32" t="s">
        <v>450</v>
      </c>
    </row>
    <row r="30" spans="1:8" ht="12.75" customHeight="1"/>
    <row r="31" spans="1:8" ht="12.75" customHeight="1">
      <c r="A31" s="621" t="s">
        <v>823</v>
      </c>
      <c r="G31" s="352" t="str">
        <f>Naslovnica!A20</f>
        <v>Kolovoz 2016.</v>
      </c>
    </row>
    <row r="32" spans="1:8" ht="12.75" customHeight="1">
      <c r="A32" s="622" t="s">
        <v>824</v>
      </c>
      <c r="G32" s="112" t="str">
        <f>Naslovnica!A24</f>
        <v>August 2016</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450</v>
      </c>
      <c r="B49" s="28"/>
    </row>
    <row r="50" spans="1:10" ht="12.75" customHeight="1"/>
    <row r="51" spans="1:10" ht="12.75" customHeight="1">
      <c r="A51" s="621" t="s">
        <v>837</v>
      </c>
      <c r="G51" s="352" t="str">
        <f>Naslovnica!A20</f>
        <v>Kolovoz 2016.</v>
      </c>
    </row>
    <row r="52" spans="1:10" ht="12.75" customHeight="1">
      <c r="A52" s="622" t="s">
        <v>838</v>
      </c>
      <c r="G52" s="112" t="str">
        <f>Naslovnica!A24</f>
        <v>August 2016</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450</v>
      </c>
    </row>
    <row r="70" spans="1:7" ht="12.75" customHeight="1"/>
    <row r="71" spans="1:7" ht="12.75" customHeight="1">
      <c r="A71" s="73" t="s">
        <v>306</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15" t="s">
        <v>305</v>
      </c>
      <c r="F1" s="352" t="str">
        <f>Naslovnica!A20</f>
        <v>Kolovoz 2016.</v>
      </c>
    </row>
    <row r="2" spans="1:7" ht="12.75" customHeight="1">
      <c r="A2" s="114" t="s">
        <v>24</v>
      </c>
      <c r="F2" s="112" t="str">
        <f>Naslovnica!A24</f>
        <v>August 2016</v>
      </c>
    </row>
    <row r="3" spans="1:7" ht="12.75" customHeight="1"/>
    <row r="4" spans="1:7" ht="17.25" customHeight="1">
      <c r="A4" s="760" t="s">
        <v>451</v>
      </c>
      <c r="B4" s="375" t="str">
        <f>Naslovnica!A20</f>
        <v>Kolovoz 2016.</v>
      </c>
      <c r="C4" s="376" t="str">
        <f>'5 Tablica 3,4'!A8</f>
        <v>Srpanj 2016.</v>
      </c>
      <c r="D4" s="377" t="s">
        <v>631</v>
      </c>
      <c r="E4" s="377" t="s">
        <v>633</v>
      </c>
      <c r="F4" s="377" t="s">
        <v>635</v>
      </c>
    </row>
    <row r="5" spans="1:7" ht="16.5" customHeight="1">
      <c r="A5" s="760"/>
      <c r="B5" s="378" t="str">
        <f>Naslovnica!A24</f>
        <v>August 2016</v>
      </c>
      <c r="C5" s="379" t="str">
        <f>'5 Tablica 3,4'!B8</f>
        <v>July 2016</v>
      </c>
      <c r="D5" s="380" t="s">
        <v>632</v>
      </c>
      <c r="E5" s="380" t="s">
        <v>634</v>
      </c>
      <c r="F5" s="380" t="s">
        <v>636</v>
      </c>
    </row>
    <row r="6" spans="1:7">
      <c r="A6" s="614" t="s">
        <v>795</v>
      </c>
      <c r="B6" s="170">
        <v>121.63330000000001</v>
      </c>
      <c r="C6" s="170">
        <v>120.5106</v>
      </c>
      <c r="D6" s="171">
        <v>120.2394</v>
      </c>
      <c r="E6" s="170">
        <v>121.88339999999999</v>
      </c>
      <c r="F6" s="172">
        <v>1.6439999999999912</v>
      </c>
      <c r="G6" s="87"/>
    </row>
    <row r="7" spans="1:7">
      <c r="A7" s="614" t="s">
        <v>798</v>
      </c>
      <c r="B7" s="170">
        <v>118.0424</v>
      </c>
      <c r="C7" s="170">
        <v>116.08540000000001</v>
      </c>
      <c r="D7" s="171">
        <v>115.8939</v>
      </c>
      <c r="E7" s="170">
        <v>118.145</v>
      </c>
      <c r="F7" s="172">
        <v>2.2510999999999939</v>
      </c>
      <c r="G7" s="87"/>
    </row>
    <row r="8" spans="1:7">
      <c r="A8" s="614" t="s">
        <v>801</v>
      </c>
      <c r="B8" s="170">
        <v>121.07689999999999</v>
      </c>
      <c r="C8" s="170">
        <v>120.0779</v>
      </c>
      <c r="D8" s="171">
        <v>119.5074</v>
      </c>
      <c r="E8" s="170">
        <v>121.2946</v>
      </c>
      <c r="F8" s="172">
        <v>1.7871999999999986</v>
      </c>
      <c r="G8" s="87"/>
    </row>
    <row r="9" spans="1:7">
      <c r="A9" s="614" t="s">
        <v>804</v>
      </c>
      <c r="B9" s="170">
        <v>116.2835</v>
      </c>
      <c r="C9" s="170">
        <v>115.14449999999999</v>
      </c>
      <c r="D9" s="171">
        <v>114.97450000000001</v>
      </c>
      <c r="E9" s="170">
        <v>116.31059999999999</v>
      </c>
      <c r="F9" s="172">
        <v>1.3360999999999876</v>
      </c>
      <c r="G9" s="87"/>
    </row>
    <row r="10" spans="1:7">
      <c r="A10" s="615" t="s">
        <v>817</v>
      </c>
      <c r="B10" s="616">
        <v>119.70643867794173</v>
      </c>
      <c r="C10" s="616">
        <v>118.48344468457373</v>
      </c>
      <c r="D10" s="617">
        <v>118.2092650555924</v>
      </c>
      <c r="E10" s="616">
        <v>119.87718903815245</v>
      </c>
      <c r="F10" s="618">
        <v>1.6679239825600547</v>
      </c>
      <c r="G10" s="87"/>
    </row>
    <row r="11" spans="1:7">
      <c r="A11" s="614" t="s">
        <v>796</v>
      </c>
      <c r="B11" s="170">
        <v>230.47579999999999</v>
      </c>
      <c r="C11" s="170">
        <v>228.91569999999999</v>
      </c>
      <c r="D11" s="171">
        <v>228.83179999999999</v>
      </c>
      <c r="E11" s="170">
        <v>230.6841</v>
      </c>
      <c r="F11" s="172">
        <v>1.8523000000000138</v>
      </c>
      <c r="G11" s="87"/>
    </row>
    <row r="12" spans="1:7">
      <c r="A12" s="614" t="s">
        <v>799</v>
      </c>
      <c r="B12" s="170">
        <v>231.4083</v>
      </c>
      <c r="C12" s="170">
        <v>229.0256</v>
      </c>
      <c r="D12" s="171">
        <v>228.2946</v>
      </c>
      <c r="E12" s="170">
        <v>231.4083</v>
      </c>
      <c r="F12" s="172">
        <v>3.1136999999999944</v>
      </c>
      <c r="G12" s="87"/>
    </row>
    <row r="13" spans="1:7">
      <c r="A13" s="614" t="s">
        <v>802</v>
      </c>
      <c r="B13" s="170">
        <v>205.36439999999999</v>
      </c>
      <c r="C13" s="170">
        <v>203.41399999999999</v>
      </c>
      <c r="D13" s="171">
        <v>203.16309999999999</v>
      </c>
      <c r="E13" s="170">
        <v>205.62039999999999</v>
      </c>
      <c r="F13" s="172">
        <v>2.4573000000000036</v>
      </c>
      <c r="G13" s="87"/>
    </row>
    <row r="14" spans="1:7">
      <c r="A14" s="614" t="s">
        <v>805</v>
      </c>
      <c r="B14" s="170">
        <v>224.2259</v>
      </c>
      <c r="C14" s="170">
        <v>222.1669</v>
      </c>
      <c r="D14" s="171">
        <v>221.84610000000001</v>
      </c>
      <c r="E14" s="170">
        <v>224.2552</v>
      </c>
      <c r="F14" s="172">
        <v>2.4090999999999951</v>
      </c>
      <c r="G14" s="87"/>
    </row>
    <row r="15" spans="1:7">
      <c r="A15" s="615" t="s">
        <v>818</v>
      </c>
      <c r="B15" s="616">
        <v>224.64713534633523</v>
      </c>
      <c r="C15" s="616">
        <v>222.77005268725151</v>
      </c>
      <c r="D15" s="617">
        <v>222.5048303309174</v>
      </c>
      <c r="E15" s="616">
        <v>224.77906579854601</v>
      </c>
      <c r="F15" s="618">
        <v>2.2742354676286141</v>
      </c>
      <c r="G15" s="87"/>
    </row>
    <row r="16" spans="1:7">
      <c r="A16" s="614" t="s">
        <v>797</v>
      </c>
      <c r="B16" s="170">
        <v>112.2988</v>
      </c>
      <c r="C16" s="170">
        <v>110.85980000000001</v>
      </c>
      <c r="D16" s="171">
        <v>110.92610000000001</v>
      </c>
      <c r="E16" s="170">
        <v>112.2988</v>
      </c>
      <c r="F16" s="172">
        <v>1.3726999999999947</v>
      </c>
      <c r="G16" s="87"/>
    </row>
    <row r="17" spans="1:7">
      <c r="A17" s="614" t="s">
        <v>800</v>
      </c>
      <c r="B17" s="170">
        <v>114.8613</v>
      </c>
      <c r="C17" s="170">
        <v>113.47929999999999</v>
      </c>
      <c r="D17" s="171">
        <v>113.5779</v>
      </c>
      <c r="E17" s="170">
        <v>114.8613</v>
      </c>
      <c r="F17" s="172">
        <v>1.2834000000000003</v>
      </c>
      <c r="G17" s="87"/>
    </row>
    <row r="18" spans="1:7">
      <c r="A18" s="614" t="s">
        <v>803</v>
      </c>
      <c r="B18" s="170">
        <v>113.8819</v>
      </c>
      <c r="C18" s="170">
        <v>112.7017</v>
      </c>
      <c r="D18" s="171">
        <v>112.7273</v>
      </c>
      <c r="E18" s="170">
        <v>113.8819</v>
      </c>
      <c r="F18" s="172">
        <v>1.1546000000000021</v>
      </c>
      <c r="G18" s="87"/>
    </row>
    <row r="19" spans="1:7">
      <c r="A19" s="614" t="s">
        <v>806</v>
      </c>
      <c r="B19" s="170">
        <v>116.7591</v>
      </c>
      <c r="C19" s="170">
        <v>116.1049</v>
      </c>
      <c r="D19" s="171">
        <v>116.1224</v>
      </c>
      <c r="E19" s="170">
        <v>116.76139999999999</v>
      </c>
      <c r="F19" s="172">
        <v>0.63899999999999579</v>
      </c>
      <c r="G19" s="87"/>
    </row>
    <row r="20" spans="1:7">
      <c r="A20" s="615" t="s">
        <v>819</v>
      </c>
      <c r="B20" s="616">
        <v>114.34486531950692</v>
      </c>
      <c r="C20" s="616">
        <v>113.23063973612993</v>
      </c>
      <c r="D20" s="617">
        <v>113.2783758782968</v>
      </c>
      <c r="E20" s="616">
        <v>114.34486531950692</v>
      </c>
      <c r="F20" s="618">
        <v>1.0664894412101233</v>
      </c>
      <c r="G20" s="87"/>
    </row>
    <row r="21" spans="1:7" ht="12.75" customHeight="1">
      <c r="A21" s="37" t="s">
        <v>128</v>
      </c>
    </row>
    <row r="22" spans="1:7" ht="21" customHeight="1">
      <c r="A22" s="768" t="s">
        <v>820</v>
      </c>
      <c r="B22" s="768"/>
      <c r="C22" s="768"/>
      <c r="D22" s="768"/>
      <c r="E22" s="768"/>
      <c r="F22" s="768"/>
    </row>
    <row r="23" spans="1:7" ht="21" customHeight="1">
      <c r="A23" s="769" t="s">
        <v>1272</v>
      </c>
      <c r="B23" s="769"/>
      <c r="C23" s="769"/>
      <c r="D23" s="769"/>
      <c r="E23" s="769"/>
      <c r="F23" s="769"/>
    </row>
    <row r="24" spans="1:7" ht="12.75" customHeight="1"/>
    <row r="25" spans="1:7" ht="12.75" customHeight="1">
      <c r="A25" s="516" t="s">
        <v>854</v>
      </c>
      <c r="F25" s="352" t="str">
        <f>Naslovnica!A20</f>
        <v>Kolovoz 2016.</v>
      </c>
    </row>
    <row r="26" spans="1:7" ht="12.75" customHeight="1">
      <c r="A26" s="114" t="s">
        <v>855</v>
      </c>
      <c r="F26" s="112" t="str">
        <f>Naslovnica!A24</f>
        <v>August 2016</v>
      </c>
    </row>
    <row r="27" spans="1:7" ht="12.75" customHeight="1">
      <c r="A27" s="39"/>
      <c r="F27" s="19"/>
    </row>
    <row r="28" spans="1:7" ht="12.75" customHeight="1">
      <c r="A28" s="770" t="s">
        <v>629</v>
      </c>
      <c r="B28" s="772" t="s">
        <v>1002</v>
      </c>
      <c r="C28" s="772"/>
      <c r="D28" s="760" t="s">
        <v>1017</v>
      </c>
      <c r="E28" s="760" t="s">
        <v>630</v>
      </c>
      <c r="F28" s="767" t="s">
        <v>833</v>
      </c>
    </row>
    <row r="29" spans="1:7" ht="12.75" customHeight="1">
      <c r="A29" s="771"/>
      <c r="B29" s="534" t="str">
        <f>B4</f>
        <v>Kolovoz 2016.</v>
      </c>
      <c r="C29" s="534" t="str">
        <f>C4</f>
        <v>Srpanj 2016.</v>
      </c>
      <c r="D29" s="760"/>
      <c r="E29" s="760"/>
      <c r="F29" s="767"/>
    </row>
    <row r="30" spans="1:7" ht="12.75" customHeight="1">
      <c r="A30" s="771"/>
      <c r="B30" s="372" t="str">
        <f>Naslovnica!A24</f>
        <v>August 2016</v>
      </c>
      <c r="C30" s="381" t="str">
        <f>C5</f>
        <v>July 2016</v>
      </c>
      <c r="D30" s="760"/>
      <c r="E30" s="760"/>
      <c r="F30" s="767"/>
    </row>
    <row r="31" spans="1:7" ht="16.5" customHeight="1">
      <c r="A31" s="771"/>
      <c r="B31" s="382"/>
      <c r="C31" s="383"/>
      <c r="D31" s="760"/>
      <c r="E31" s="760"/>
      <c r="F31" s="767"/>
      <c r="G31" s="77"/>
    </row>
    <row r="32" spans="1:7" ht="15" customHeight="1">
      <c r="A32" s="614" t="s">
        <v>795</v>
      </c>
      <c r="B32" s="330">
        <v>9.3161929324059312E-3</v>
      </c>
      <c r="C32" s="330">
        <v>3.4091113862724232E-2</v>
      </c>
      <c r="D32" s="330">
        <v>6.5782671402960569E-2</v>
      </c>
      <c r="E32" s="330">
        <v>0.10277776770398517</v>
      </c>
      <c r="F32" s="330">
        <v>0.10156399323289977</v>
      </c>
      <c r="G32" s="87"/>
    </row>
    <row r="33" spans="1:7" ht="15" customHeight="1">
      <c r="A33" s="614" t="s">
        <v>798</v>
      </c>
      <c r="B33" s="330">
        <v>1.6858278474295663E-2</v>
      </c>
      <c r="C33" s="330">
        <v>-3.8811474741650143E-3</v>
      </c>
      <c r="D33" s="330">
        <v>4.6882607681535626E-2</v>
      </c>
      <c r="E33" s="330">
        <v>6.8793828574532867E-2</v>
      </c>
      <c r="F33" s="330">
        <v>8.5379307264138671E-2</v>
      </c>
      <c r="G33" s="87"/>
    </row>
    <row r="34" spans="1:7" ht="15" customHeight="1">
      <c r="A34" s="614" t="s">
        <v>801</v>
      </c>
      <c r="B34" s="330">
        <v>8.3195991935234304E-3</v>
      </c>
      <c r="C34" s="330">
        <v>3.0378152306077766E-2</v>
      </c>
      <c r="D34" s="330">
        <v>5.3440779851515519E-2</v>
      </c>
      <c r="E34" s="330">
        <v>9.1142665058929317E-2</v>
      </c>
      <c r="F34" s="330">
        <v>9.9072206905189475E-2</v>
      </c>
      <c r="G34" s="87"/>
    </row>
    <row r="35" spans="1:7" ht="15" customHeight="1">
      <c r="A35" s="614" t="s">
        <v>804</v>
      </c>
      <c r="B35" s="330">
        <v>9.8919184155561446E-3</v>
      </c>
      <c r="C35" s="330">
        <v>-1.195492960647071E-2</v>
      </c>
      <c r="D35" s="330">
        <v>1.5668672088993363E-2</v>
      </c>
      <c r="E35" s="330">
        <v>3.5694213985369982E-2</v>
      </c>
      <c r="F35" s="330">
        <v>7.7360787003653897E-2</v>
      </c>
      <c r="G35" s="87"/>
    </row>
    <row r="36" spans="1:7" ht="15" customHeight="1">
      <c r="A36" s="619" t="s">
        <v>817</v>
      </c>
      <c r="B36" s="620">
        <v>1.0322066484679482E-2</v>
      </c>
      <c r="C36" s="620">
        <v>1.6696268113869817E-2</v>
      </c>
      <c r="D36" s="620">
        <v>4.8767896753097784E-2</v>
      </c>
      <c r="E36" s="620">
        <v>7.9091709893756912E-2</v>
      </c>
      <c r="F36" s="620">
        <v>9.2909893563932311E-2</v>
      </c>
      <c r="G36" s="87"/>
    </row>
    <row r="37" spans="1:7" ht="15" customHeight="1">
      <c r="A37" s="614" t="s">
        <v>796</v>
      </c>
      <c r="B37" s="330">
        <v>6.8151725722613854E-3</v>
      </c>
      <c r="C37" s="330">
        <v>1.4924440089647772E-2</v>
      </c>
      <c r="D37" s="330">
        <v>3.6146658244749608E-2</v>
      </c>
      <c r="E37" s="330">
        <v>5.2560479488214629E-2</v>
      </c>
      <c r="F37" s="330">
        <v>6.0090444444290902E-2</v>
      </c>
      <c r="G37" s="87"/>
    </row>
    <row r="38" spans="1:7" ht="15" customHeight="1">
      <c r="A38" s="614" t="s">
        <v>799</v>
      </c>
      <c r="B38" s="330">
        <v>1.0403640466393194E-2</v>
      </c>
      <c r="C38" s="330">
        <v>1.6526247857322263E-2</v>
      </c>
      <c r="D38" s="330">
        <v>3.2215660210717756E-2</v>
      </c>
      <c r="E38" s="330">
        <v>5.7136787863006466E-2</v>
      </c>
      <c r="F38" s="330">
        <v>6.0389635856703316E-2</v>
      </c>
      <c r="G38" s="87"/>
    </row>
    <row r="39" spans="1:7" ht="15" customHeight="1">
      <c r="A39" s="614" t="s">
        <v>802</v>
      </c>
      <c r="B39" s="330">
        <v>9.5883272537780062E-3</v>
      </c>
      <c r="C39" s="330">
        <v>1.8371988587408961E-2</v>
      </c>
      <c r="D39" s="330">
        <v>2.1741390933582849E-2</v>
      </c>
      <c r="E39" s="330">
        <v>5.0346613093454007E-2</v>
      </c>
      <c r="F39" s="330">
        <v>5.157814650701531E-2</v>
      </c>
      <c r="G39" s="87"/>
    </row>
    <row r="40" spans="1:7" ht="15" customHeight="1">
      <c r="A40" s="614" t="s">
        <v>805</v>
      </c>
      <c r="B40" s="330">
        <v>9.2678072206076045E-3</v>
      </c>
      <c r="C40" s="330">
        <v>7.8009609557299076E-3</v>
      </c>
      <c r="D40" s="330">
        <v>1.9210489473617365E-2</v>
      </c>
      <c r="E40" s="330">
        <v>3.7284257536905452E-2</v>
      </c>
      <c r="F40" s="330">
        <v>5.8055614477923179E-2</v>
      </c>
      <c r="G40" s="87"/>
    </row>
    <row r="41" spans="1:7" ht="15" customHeight="1">
      <c r="A41" s="619" t="s">
        <v>818</v>
      </c>
      <c r="B41" s="620">
        <v>8.4260996325165038E-3</v>
      </c>
      <c r="C41" s="620">
        <v>1.343926210591051E-2</v>
      </c>
      <c r="D41" s="620">
        <v>2.8388404916052101E-2</v>
      </c>
      <c r="E41" s="620">
        <v>4.8192187880728765E-2</v>
      </c>
      <c r="F41" s="620">
        <v>5.8194407266909609E-2</v>
      </c>
      <c r="G41" s="87"/>
    </row>
    <row r="42" spans="1:7" ht="15" customHeight="1">
      <c r="A42" s="614" t="s">
        <v>797</v>
      </c>
      <c r="B42" s="330">
        <v>1.2980358975931638E-2</v>
      </c>
      <c r="C42" s="330">
        <v>6.462214475069894E-3</v>
      </c>
      <c r="D42" s="330">
        <v>4.7328956203834815E-2</v>
      </c>
      <c r="E42" s="330">
        <v>6.6234471548420659E-2</v>
      </c>
      <c r="F42" s="330">
        <v>5.896507213813118E-2</v>
      </c>
      <c r="G42" s="87"/>
    </row>
    <row r="43" spans="1:7" ht="15" customHeight="1">
      <c r="A43" s="614" t="s">
        <v>800</v>
      </c>
      <c r="B43" s="330">
        <v>1.2178432542322648E-2</v>
      </c>
      <c r="C43" s="330">
        <v>3.0243853724080338E-2</v>
      </c>
      <c r="D43" s="330">
        <v>5.2438053368982329E-2</v>
      </c>
      <c r="E43" s="330">
        <v>7.3485142315079077E-2</v>
      </c>
      <c r="F43" s="330">
        <v>7.0832234982419751E-2</v>
      </c>
      <c r="G43" s="87"/>
    </row>
    <row r="44" spans="1:7" ht="15" customHeight="1">
      <c r="A44" s="614" t="s">
        <v>803</v>
      </c>
      <c r="B44" s="330">
        <v>1.0471891728341287E-2</v>
      </c>
      <c r="C44" s="330">
        <v>2.3184261175872578E-2</v>
      </c>
      <c r="D44" s="330">
        <v>3.7921603046269015E-2</v>
      </c>
      <c r="E44" s="330">
        <v>5.9535051622165103E-2</v>
      </c>
      <c r="F44" s="330">
        <v>6.6312523305290583E-2</v>
      </c>
      <c r="G44" s="87"/>
    </row>
    <row r="45" spans="1:7" ht="15" customHeight="1">
      <c r="A45" s="614" t="s">
        <v>806</v>
      </c>
      <c r="B45" s="330">
        <v>5.6345597817146764E-3</v>
      </c>
      <c r="C45" s="330">
        <v>5.4080873007226637E-2</v>
      </c>
      <c r="D45" s="330">
        <v>3.0736051498357231E-2</v>
      </c>
      <c r="E45" s="330">
        <v>5.9821945636052476E-2</v>
      </c>
      <c r="F45" s="330">
        <v>7.9534984650197371E-2</v>
      </c>
      <c r="G45" s="77"/>
    </row>
    <row r="46" spans="1:7" ht="15" customHeight="1">
      <c r="A46" s="619" t="s">
        <v>819</v>
      </c>
      <c r="B46" s="620">
        <v>9.8403187156193006E-3</v>
      </c>
      <c r="C46" s="620">
        <v>2.7986343248446843E-2</v>
      </c>
      <c r="D46" s="620">
        <v>4.0176282744354808E-2</v>
      </c>
      <c r="E46" s="620">
        <v>6.3478580711350707E-2</v>
      </c>
      <c r="F46" s="620">
        <v>6.845144594020347E-2</v>
      </c>
    </row>
    <row r="47" spans="1:7" ht="12.75" customHeight="1">
      <c r="A47" s="37" t="s">
        <v>128</v>
      </c>
      <c r="G47" s="91"/>
    </row>
    <row r="48" spans="1:7" ht="12.75" customHeight="1">
      <c r="A48" s="625" t="s">
        <v>832</v>
      </c>
      <c r="B48" s="625"/>
      <c r="C48" s="625"/>
      <c r="D48" s="625"/>
      <c r="E48" s="625"/>
      <c r="F48" s="625"/>
    </row>
    <row r="49" spans="1:6" ht="12.75" customHeight="1">
      <c r="A49" s="630" t="s">
        <v>1237</v>
      </c>
      <c r="B49" s="626"/>
      <c r="C49" s="626"/>
      <c r="D49" s="626"/>
      <c r="E49" s="626"/>
      <c r="F49" s="626"/>
    </row>
    <row r="50" spans="1:6" ht="12.75" customHeight="1">
      <c r="A50" s="625"/>
    </row>
    <row r="51" spans="1:6" ht="12.75" customHeight="1">
      <c r="A51" s="630"/>
    </row>
    <row r="52" spans="1:6" ht="12.75" customHeight="1"/>
    <row r="53" spans="1:6" ht="12.75" customHeight="1">
      <c r="A53" s="73" t="s">
        <v>306</v>
      </c>
    </row>
    <row r="54" spans="1:6" ht="12.75" customHeight="1"/>
    <row r="55" spans="1:6" ht="12.75" customHeight="1"/>
    <row r="56" spans="1:6" ht="12.75" customHeight="1"/>
    <row r="57" spans="1:6" ht="12.75" customHeight="1">
      <c r="F57" s="115" t="s">
        <v>455</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ABF79E7B-D681-46D1-946C-21051AAD9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CEE4B5-E2A7-45DE-B3AE-68A46DA4C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