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01C90B33-495F-4075-9FA4-EB9A6826762E}"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3.1'!$A$1:$Q$50</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4.2 - 4.8'!$A$1:$K$85</definedName>
    <definedName name="_xlnm.Print_Area" localSheetId="22">'23 Tablice 5.1 - 5.4'!$A$1:$J$75</definedName>
    <definedName name="_xlnm.Print_Area" localSheetId="23">'24 Tablica 6.1'!$A$1:$L$163</definedName>
    <definedName name="_xlnm.Print_Area" localSheetId="24">'25 Tablice 6.2, 6.3'!$A$1:$O$56</definedName>
    <definedName name="_xlnm.Print_Area" localSheetId="25">'26 Tablice 6.4 - 6.8'!$A$1:$G$100</definedName>
    <definedName name="_xlnm.Print_Area" localSheetId="26">'27 Tablice 6.9 - 6.12 '!$A$1:$G$68</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7" i="46" l="1"/>
  <c r="I34" i="45" l="1"/>
  <c r="B38" i="45"/>
  <c r="F49" i="67" l="1"/>
  <c r="G49" i="67"/>
  <c r="H49" i="67"/>
  <c r="C54" i="82" l="1"/>
  <c r="C55" i="82"/>
  <c r="C56" i="82"/>
  <c r="C57" i="82" l="1"/>
  <c r="H34" i="45"/>
  <c r="J23" i="31" l="1"/>
  <c r="B27" i="31" s="1"/>
  <c r="J22" i="31"/>
  <c r="B26" i="31" s="1"/>
  <c r="G2" i="92" l="1"/>
  <c r="B7" i="92" s="1"/>
  <c r="G1" i="92"/>
  <c r="B6" i="92" s="1"/>
  <c r="G2" i="34"/>
  <c r="B6" i="34" s="1"/>
  <c r="G1" i="34"/>
  <c r="J36" i="92" l="1"/>
  <c r="B40" i="92" s="1"/>
  <c r="J35" i="92"/>
  <c r="B39" i="92" s="1"/>
  <c r="B5" i="34"/>
  <c r="I16" i="45" l="1"/>
  <c r="C82" i="45" l="1"/>
  <c r="C56" i="45"/>
  <c r="C16" i="45"/>
  <c r="S25" i="37" l="1"/>
  <c r="S26" i="37"/>
  <c r="F80" i="65" l="1"/>
  <c r="C65" i="82" l="1"/>
  <c r="C66" i="82"/>
  <c r="C67" i="82"/>
  <c r="C68" i="82" l="1"/>
  <c r="F24" i="68" l="1"/>
  <c r="F55" i="65" l="1"/>
  <c r="O62" i="92" l="1"/>
  <c r="I2" i="91" l="1"/>
  <c r="L35" i="91" s="1"/>
  <c r="I1" i="91"/>
  <c r="L34" i="91" s="1"/>
  <c r="F12" i="68" l="1"/>
  <c r="B82" i="45" l="1"/>
  <c r="C49" i="67" l="1"/>
  <c r="D49" i="67"/>
  <c r="E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72" i="45" l="1"/>
  <c r="E72" i="45"/>
  <c r="F91" i="65" l="1"/>
  <c r="F15" i="65" l="1"/>
  <c r="G42" i="68" l="1"/>
  <c r="G41"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<sst xmlns="http://schemas.openxmlformats.org/spreadsheetml/2006/main" count="3731" uniqueCount="1700">
  <si>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</si>
  <si>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</si>
  <si>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</si>
  <si>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</si>
  <si>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</si>
  <si>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</si>
  <si>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</si>
  <si>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</si>
  <si>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</si>
  <si>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</si>
  <si>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</si>
  <si>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</si>
  <si>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</si>
  <si>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</si>
  <si>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</si>
  <si>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</si>
  <si>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</si>
  <si>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</si>
  <si>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</si>
  <si>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</si>
  <si>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</si>
  <si>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</si>
  <si>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</si>
  <si>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</si>
  <si>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</si>
  <si>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</si>
  <si>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</si>
  <si>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</si>
  <si>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</si>
  <si>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</si>
  <si>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</si>
  <si>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</si>
  <si>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</si>
  <si>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</si>
  <si>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</si>
  <si>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</si>
  <si>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</si>
  <si>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</si>
  <si>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</si>
  <si>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</si>
  <si>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</si>
  <si>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</si>
  <si>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</si>
  <si>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</si>
  <si>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</si>
  <si>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</si>
  <si>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</si>
  <si>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</si>
  <si>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</si>
  <si>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</si>
  <si>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</si>
  <si>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</si>
  <si>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</si>
  <si>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</si>
  <si>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</si>
  <si>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</si>
  <si>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</si>
  <si>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</si>
  <si>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</si>
  <si>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</si>
  <si>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</si>
  <si>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</si>
  <si>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</si>
  <si>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</si>
  <si>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</si>
  <si>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</si>
  <si>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</si>
  <si>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</si>
  <si>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</si>
  <si>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</si>
  <si>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</si>
  <si>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</si>
  <si>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</si>
  <si>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</si>
  <si>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</si>
  <si>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</si>
  <si>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</si>
  <si>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</si>
  <si>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</si>
  <si>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</si>
  <si>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</si>
  <si>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</si>
  <si>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</si>
  <si>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</si>
  <si>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</si>
  <si>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</si>
  <si>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</si>
  <si>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</si>
  <si>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</si>
  <si>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</si>
  <si>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</si>
  <si>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</si>
  <si>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</si>
  <si>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</si>
  <si>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</si>
  <si>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</si>
  <si>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</si>
  <si>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</si>
  <si>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</si>
  <si>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</si>
  <si>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</si>
  <si>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</si>
  <si>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</si>
  <si>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</si>
  <si>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</si>
  <si>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</si>
  <si>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</si>
  <si>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</si>
  <si>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</si>
  <si>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</si>
  <si>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</si>
  <si>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</si>
  <si>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</si>
  <si>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</si>
  <si>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</si>
  <si>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</si>
  <si>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</si>
  <si>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</si>
  <si>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</si>
  <si>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</si>
  <si>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</si>
  <si>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</si>
  <si>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</si>
  <si>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</si>
  <si>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</si>
  <si>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</si>
  <si>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</si>
  <si>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</si>
  <si>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</si>
  <si>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</si>
  <si>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</si>
  <si>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</si>
  <si>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</si>
  <si>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</si>
  <si>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</si>
  <si>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</si>
  <si>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</si>
  <si>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</si>
  <si>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</si>
  <si>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</si>
  <si>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</si>
  <si>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</si>
  <si>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</si>
  <si>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</si>
  <si>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</si>
  <si>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</si>
  <si>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</si>
  <si>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</si>
  <si>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</si>
  <si>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</si>
  <si>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</si>
  <si>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</si>
  <si>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</si>
  <si>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</si>
  <si>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</si>
  <si>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</si>
  <si>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</si>
  <si>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</si>
  <si>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</si>
  <si>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</si>
  <si>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</si>
  <si>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</si>
  <si>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</si>
  <si>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</si>
  <si>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</si>
  <si>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</si>
  <si>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</si>
  <si>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</si>
  <si>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</si>
  <si>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</si>
  <si>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</si>
  <si>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</si>
  <si>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</si>
  <si>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</si>
  <si>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</si>
  <si>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</si>
  <si>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</si>
  <si>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</si>
  <si>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</si>
  <si>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</si>
  <si>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</si>
  <si>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</si>
  <si>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</si>
  <si>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</si>
  <si>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</si>
  <si>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</si>
  <si>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</si>
  <si>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</si>
  <si>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</si>
  <si>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</si>
  <si>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</si>
  <si>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</si>
  <si>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</si>
  <si>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</si>
  <si>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</si>
  <si>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</si>
  <si>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</si>
  <si>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</si>
  <si>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</si>
  <si>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</si>
  <si>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</si>
  <si>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</si>
  <si>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</si>
  <si>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</si>
  <si>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</si>
  <si>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</si>
  <si>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</si>
  <si>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</si>
  <si>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</si>
  <si>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</si>
  <si>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</si>
  <si>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</si>
  <si>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</si>
  <si>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</si>
  <si>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</si>
  <si>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</si>
  <si>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</si>
  <si>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</si>
  <si>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</si>
  <si>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</si>
  <si>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</si>
  <si>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</si>
  <si>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</si>
  <si>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</si>
  <si>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</si>
  <si>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</si>
  <si>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</si>
  <si>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</si>
  <si>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</si>
  <si>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</si>
  <si>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</si>
  <si>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</si>
  <si>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</si>
  <si>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</si>
  <si>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</si>
  <si>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</si>
  <si>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</si>
  <si>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</si>
  <si>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</si>
  <si>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</si>
  <si>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</si>
  <si>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</si>
  <si>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</si>
  <si>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</si>
  <si>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</si>
  <si>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</si>
  <si>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</si>
  <si>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</si>
  <si>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</si>
  <si>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</si>
  <si>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</si>
  <si>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</si>
  <si>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</si>
  <si>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</si>
  <si>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</si>
  <si>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</si>
  <si>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</si>
  <si>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</si>
  <si>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</si>
  <si>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</si>
  <si>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</si>
  <si>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</si>
  <si>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</si>
  <si>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</si>
  <si>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</si>
  <si>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</si>
  <si>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</si>
  <si>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</si>
  <si>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</si>
  <si>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</si>
  <si>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</si>
  <si>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</si>
  <si>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</si>
  <si>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</si>
  <si>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</si>
  <si>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</si>
  <si>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</si>
  <si>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</si>
  <si>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</si>
  <si>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</si>
  <si>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</si>
  <si>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</si>
  <si>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</si>
  <si>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</si>
  <si>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</si>
  <si>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</si>
  <si>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</si>
  <si>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</si>
  <si>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</si>
  <si>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</si>
  <si>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</si>
  <si>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</si>
  <si>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</si>
  <si>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</si>
  <si>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</si>
  <si>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</si>
  <si>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</si>
  <si>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</si>
  <si>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</si>
  <si>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</si>
  <si>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</si>
  <si>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</si>
  <si>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</si>
  <si>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</si>
  <si>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</si>
  <si>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</si>
  <si>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</si>
  <si>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</si>
  <si>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</si>
  <si>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</si>
  <si>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</si>
  <si>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</si>
  <si>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</si>
  <si>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</si>
  <si>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</si>
  <si>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</si>
  <si>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</si>
  <si>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</si>
  <si>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</si>
  <si>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</si>
  <si>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</si>
  <si>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</si>
  <si>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</si>
  <si>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</si>
  <si>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</si>
  <si>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</si>
  <si>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</si>
  <si>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</si>
  <si>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</si>
  <si>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</si>
  <si>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</si>
  <si>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</si>
  <si>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</si>
  <si>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</si>
  <si>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</si>
  <si>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</si>
  <si>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</si>
  <si>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</si>
  <si>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</si>
  <si>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</si>
  <si>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</si>
  <si>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</si>
  <si>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</si>
  <si>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</si>
  <si>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</si>
  <si>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</si>
  <si>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</si>
  <si>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</si>
  <si>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</si>
  <si>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</si>
  <si>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</si>
  <si>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</si>
  <si>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</si>
  <si>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</si>
  <si>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</si>
  <si>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</si>
  <si>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</si>
  <si>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</si>
  <si>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</si>
  <si>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</si>
  <si>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</si>
  <si>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</si>
  <si>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</si>
  <si>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</si>
  <si>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</si>
  <si>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</si>
  <si>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</si>
  <si>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</si>
  <si>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</si>
  <si>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</si>
  <si>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</si>
  <si>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</si>
  <si>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</si>
  <si>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</si>
  <si>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</si>
  <si>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</si>
  <si>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</si>
  <si>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</si>
  <si>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</si>
  <si>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</si>
  <si>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</si>
  <si>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</si>
  <si>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</si>
  <si>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</si>
  <si>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</si>
  <si>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</si>
  <si>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</si>
  <si>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</si>
  <si>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</si>
  <si>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</si>
  <si>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</si>
  <si>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</si>
  <si>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</si>
  <si>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</si>
  <si>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</si>
  <si>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</si>
  <si>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</si>
  <si>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</si>
  <si>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</si>
  <si>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</si>
  <si>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</si>
  <si>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</si>
  <si>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</si>
  <si>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</si>
  <si>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</si>
  <si>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</si>
  <si>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</si>
  <si>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</si>
  <si>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</si>
  <si>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</si>
  <si>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</si>
  <si>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</si>
  <si>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</si>
  <si>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</si>
  <si>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</si>
  <si>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</si>
  <si>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</si>
  <si>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</si>
  <si>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</si>
  <si>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</si>
  <si>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</si>
  <si>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</si>
  <si>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</si>
  <si>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</si>
  <si>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</si>
  <si>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</si>
  <si>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</si>
  <si>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</si>
  <si>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</si>
  <si>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</si>
  <si>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</si>
  <si>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</si>
  <si>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</si>
  <si>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</si>
  <si>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</si>
  <si>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</si>
  <si>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</si>
  <si>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</si>
  <si>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</si>
  <si>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</si>
  <si>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</si>
  <si>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</si>
  <si>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</si>
  <si>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</si>
  <si>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</si>
  <si>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</si>
  <si>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</si>
  <si>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</si>
  <si>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</si>
  <si>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</si>
  <si>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</si>
  <si>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</si>
  <si>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</si>
  <si>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</si>
  <si>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</si>
  <si>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</si>
  <si>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</si>
  <si>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</si>
  <si>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</si>
  <si>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</si>
  <si>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</si>
  <si>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</si>
  <si>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</si>
  <si>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</si>
  <si>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</si>
  <si>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</si>
  <si>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</si>
  <si>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</si>
  <si>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</si>
  <si>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</si>
  <si>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</si>
  <si>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</si>
  <si>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</si>
  <si>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</si>
  <si>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</si>
  <si>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</si>
  <si>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</si>
  <si>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</si>
  <si>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</si>
  <si>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</si>
  <si>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</si>
  <si>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</si>
  <si>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</si>
  <si>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</si>
  <si>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</si>
  <si>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</si>
  <si>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</si>
  <si>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</si>
  <si>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</si>
  <si>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</si>
  <si>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</si>
  <si>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</si>
  <si>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</si>
  <si>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</si>
  <si>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</si>
  <si>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</si>
  <si>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</si>
  <si>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</si>
  <si>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</si>
  <si>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</si>
  <si>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</si>
  <si>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</si>
  <si>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</si>
  <si>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</si>
  <si>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</si>
  <si>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</si>
  <si>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</si>
  <si>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</si>
  <si>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</si>
  <si>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</si>
  <si>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</si>
  <si>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</si>
  <si>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</si>
  <si>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</si>
  <si>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</si>
  <si>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</si>
  <si>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</si>
  <si>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</si>
  <si>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</si>
  <si>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</si>
  <si>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</si>
  <si>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</si>
  <si>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</si>
  <si>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</si>
  <si>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</si>
  <si>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</si>
  <si>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</si>
  <si>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</si>
  <si>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</si>
  <si>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</si>
  <si>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</si>
  <si>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</si>
  <si>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</si>
  <si>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</si>
  <si>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</si>
  <si>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</si>
  <si>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</si>
  <si>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</si>
  <si>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</si>
  <si>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</si>
  <si>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</si>
  <si>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</si>
  <si>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</si>
  <si>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</si>
  <si>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</si>
  <si>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</si>
  <si>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</si>
  <si>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</si>
  <si>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</si>
  <si>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</si>
  <si>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</si>
  <si>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</si>
  <si>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</si>
  <si>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</si>
  <si>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</si>
  <si>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</si>
  <si>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</si>
  <si>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</si>
  <si>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</si>
  <si>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</si>
  <si>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</si>
  <si>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</si>
  <si>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</si>
  <si>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</si>
  <si>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</si>
  <si>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</si>
  <si>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</si>
  <si>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</si>
  <si>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</si>
  <si>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</si>
  <si>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</si>
  <si>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</si>
  <si>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</si>
  <si>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</si>
  <si>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</si>
  <si>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</si>
  <si>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</si>
  <si>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</si>
  <si>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</si>
  <si>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</si>
  <si>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</si>
  <si>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</si>
  <si>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</si>
  <si>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</si>
  <si>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</si>
  <si>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</si>
  <si>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</si>
  <si>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</si>
  <si>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</si>
  <si>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</si>
  <si>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</si>
  <si>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</si>
  <si>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</si>
  <si>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</si>
  <si>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</si>
  <si>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</si>
  <si>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</si>
  <si>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</si>
  <si>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</si>
  <si>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</si>
  <si>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</si>
  <si>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</si>
  <si>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</si>
  <si>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</si>
  <si>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</si>
  <si>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</si>
  <si>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</si>
  <si>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</si>
  <si>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</si>
  <si>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</si>
  <si>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</si>
  <si>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</si>
  <si>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</si>
  <si>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</si>
  <si>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</si>
  <si>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</si>
  <si>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</si>
  <si>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</si>
  <si>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</si>
  <si>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</si>
  <si>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</si>
  <si>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</si>
  <si>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</si>
  <si>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</si>
  <si>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</si>
  <si>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</si>
  <si>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</si>
  <si>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</si>
  <si>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</si>
  <si>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</si>
  <si>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</si>
  <si>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</si>
  <si>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</si>
  <si>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</si>
  <si>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</si>
  <si>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</si>
  <si>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</si>
  <si>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</si>
  <si>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</si>
  <si>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</si>
  <si>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</si>
  <si>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</si>
  <si>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</si>
  <si>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</si>
  <si>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</si>
  <si>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</si>
  <si>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</si>
  <si>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</si>
  <si>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</si>
  <si>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</si>
  <si>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</si>
  <si>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</si>
  <si>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</si>
  <si>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</si>
  <si>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</si>
  <si>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</si>
  <si>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</si>
  <si>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</si>
  <si>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</si>
  <si>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</si>
  <si>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</si>
  <si>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</si>
  <si>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</si>
  <si>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</si>
  <si>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</si>
  <si>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</si>
  <si>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</si>
  <si>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</si>
  <si>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</si>
  <si>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</si>
  <si>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</si>
  <si>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</si>
  <si>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</si>
  <si>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</si>
  <si>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</si>
  <si>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</si>
  <si>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</si>
  <si>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</si>
  <si>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</si>
  <si>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</si>
  <si>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</si>
  <si>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</si>
  <si>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</si>
  <si>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</si>
  <si>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</si>
  <si>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</si>
  <si>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</si>
  <si>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</si>
  <si>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</si>
  <si>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</si>
  <si>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</si>
  <si>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</si>
  <si>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</si>
  <si>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</si>
  <si>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</si>
  <si>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</si>
  <si>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</si>
  <si>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</si>
  <si>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</si>
  <si>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</si>
  <si>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</si>
  <si>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</si>
  <si>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</si>
  <si>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</si>
  <si>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</si>
  <si>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</si>
  <si>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</si>
  <si>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</si>
  <si>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</si>
  <si>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</si>
  <si>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</si>
  <si>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</si>
  <si>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</si>
  <si>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</si>
  <si>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</si>
  <si>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</si>
  <si>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</si>
  <si>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</si>
  <si>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</si>
  <si>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</si>
  <si>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</si>
  <si>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</si>
  <si>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</si>
  <si>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</si>
  <si>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</si>
  <si>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</si>
  <si>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</si>
  <si>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</si>
  <si>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</si>
  <si>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</si>
  <si>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</si>
  <si>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</si>
  <si>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</si>
  <si>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</si>
  <si>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</si>
  <si>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</si>
  <si>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</si>
  <si>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</si>
  <si>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</si>
  <si>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</si>
  <si>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</si>
  <si>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</si>
  <si>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</si>
  <si>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</si>
  <si>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</si>
  <si>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</si>
  <si>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</si>
  <si>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</si>
  <si>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</si>
  <si>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</si>
  <si>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</si>
  <si>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</si>
  <si>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</si>
  <si>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</si>
  <si>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</si>
  <si>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</si>
  <si>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</si>
  <si>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</si>
  <si>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</si>
  <si>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</si>
  <si>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</si>
  <si>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</si>
  <si>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</si>
  <si>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</si>
  <si>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</si>
  <si>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</si>
  <si>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</si>
  <si>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</si>
  <si>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</si>
  <si>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</si>
  <si>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</si>
  <si>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</si>
  <si>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</si>
  <si>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</si>
  <si>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</si>
  <si>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</si>
  <si>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</si>
  <si>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</si>
  <si>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</si>
  <si>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</si>
  <si>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</si>
  <si>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</si>
  <si>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</si>
  <si>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</si>
  <si>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</si>
  <si>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</si>
  <si>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</si>
  <si>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</si>
  <si>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</si>
  <si>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</si>
  <si>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</si>
  <si>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</si>
  <si>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</si>
  <si>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</si>
  <si>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</si>
  <si>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</si>
  <si>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</si>
  <si>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</si>
  <si>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</si>
  <si>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</si>
  <si>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</si>
  <si>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</si>
  <si>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</si>
  <si>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</si>
  <si>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</si>
  <si>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</si>
  <si>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</si>
  <si>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</si>
  <si>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</si>
  <si>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</si>
  <si>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</si>
  <si>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</si>
  <si>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</si>
  <si>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</si>
  <si>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</si>
  <si>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</si>
  <si>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</si>
  <si>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</si>
  <si>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</si>
  <si>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</si>
  <si>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</si>
  <si>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</si>
  <si>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</si>
  <si>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</si>
  <si>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</si>
  <si>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</si>
  <si>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</si>
  <si>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</si>
  <si>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</si>
  <si>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</si>
  <si>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</si>
  <si>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</si>
  <si>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</si>
  <si>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</si>
  <si>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</si>
  <si>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</si>
  <si>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</si>
  <si>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</si>
  <si>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</si>
  <si>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</si>
  <si>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</si>
  <si>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</si>
  <si>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</si>
  <si>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</si>
  <si>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</si>
  <si>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</si>
  <si>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</si>
  <si>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</si>
  <si>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</si>
  <si>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</si>
  <si>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</si>
  <si>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</si>
  <si>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</si>
  <si>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</si>
  <si>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</si>
  <si>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</si>
  <si>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</si>
  <si>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</si>
  <si>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</si>
  <si>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</si>
  <si>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</si>
  <si>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</si>
  <si>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</si>
  <si>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</si>
  <si>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</si>
  <si>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</si>
  <si>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</si>
  <si>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</si>
  <si>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</si>
  <si>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</si>
  <si>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</si>
  <si>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</si>
  <si>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</si>
  <si>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</si>
  <si>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</si>
  <si>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</si>
  <si>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</si>
  <si>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</si>
  <si>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</si>
  <si>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</si>
  <si>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</si>
  <si>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</si>
  <si>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</si>
  <si>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</si>
  <si>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</si>
  <si>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</si>
  <si>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</si>
  <si>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</si>
  <si>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</si>
  <si>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</si>
  <si>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</si>
  <si>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</si>
  <si>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</si>
  <si>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</si>
  <si>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</si>
  <si>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</si>
  <si>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</si>
  <si>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</si>
  <si>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</si>
  <si>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</si>
  <si>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</si>
  <si>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</si>
  <si>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</si>
  <si>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</si>
  <si>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</si>
  <si>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</si>
  <si>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</si>
  <si>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</si>
  <si>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</si>
  <si>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</si>
  <si>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</si>
  <si>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</si>
  <si>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</si>
  <si>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</si>
  <si>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</si>
  <si>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</si>
  <si>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</si>
  <si>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</si>
  <si>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</si>
  <si>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</si>
  <si>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</si>
  <si>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</si>
  <si>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</si>
  <si>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</si>
  <si>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</si>
  <si>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</si>
  <si>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</si>
  <si>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</si>
  <si>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</si>
  <si>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</si>
  <si>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</si>
  <si>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</si>
  <si>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</si>
  <si>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</si>
  <si>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</si>
  <si>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</si>
  <si>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</si>
  <si>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</si>
  <si>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</si>
  <si>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</si>
  <si>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</si>
  <si>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</si>
  <si>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</si>
  <si>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</si>
  <si>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</si>
  <si>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</si>
  <si>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</si>
  <si>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</si>
  <si>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</si>
  <si>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</si>
  <si>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</si>
  <si>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</si>
  <si>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</si>
  <si>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</si>
  <si>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</si>
  <si>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</si>
  <si>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</si>
  <si>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</si>
  <si>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</si>
  <si>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</si>
  <si>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</si>
  <si>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</si>
  <si>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</si>
  <si>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</si>
  <si>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</si>
  <si>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</si>
  <si>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</si>
  <si>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</si>
  <si>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</si>
  <si>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</si>
  <si>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</si>
  <si>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</si>
  <si>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</si>
  <si>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</si>
  <si>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</si>
  <si>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</si>
  <si>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</si>
  <si>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</si>
  <si>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</si>
  <si>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</si>
  <si>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</si>
  <si>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</si>
  <si>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</si>
  <si>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</si>
  <si>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</si>
  <si>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</si>
  <si>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</si>
  <si>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</si>
  <si>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</si>
  <si>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</si>
  <si>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</si>
  <si>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</si>
  <si>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</si>
  <si>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</si>
  <si>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</si>
  <si>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</si>
  <si>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</si>
  <si>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</si>
  <si>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</si>
  <si>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</si>
  <si>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</si>
  <si>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</si>
  <si>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</si>
  <si>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</si>
  <si>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</si>
  <si>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</si>
  <si>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</si>
  <si>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</si>
  <si>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</si>
  <si>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</si>
  <si>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</si>
  <si>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</si>
  <si>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</si>
  <si>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</si>
  <si>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</si>
  <si>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</si>
  <si>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</si>
  <si>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</si>
  <si>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</si>
  <si>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</si>
  <si>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</si>
  <si>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</si>
  <si>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</si>
  <si>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</si>
  <si>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</si>
  <si>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</si>
  <si>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</si>
  <si>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</si>
  <si>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</si>
  <si>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</si>
  <si>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</si>
  <si>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</si>
  <si>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</si>
  <si>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</si>
  <si>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</si>
  <si>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</si>
  <si>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</si>
  <si>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</si>
  <si>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</si>
  <si>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</si>
  <si>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</si>
  <si>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</si>
  <si>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</si>
  <si>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</si>
  <si>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</si>
  <si>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</si>
  <si>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</si>
  <si>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</si>
  <si>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</si>
  <si>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</si>
  <si>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</si>
  <si>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</si>
  <si>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</si>
  <si>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</si>
  <si>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</si>
  <si>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</si>
  <si>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</si>
  <si>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</si>
  <si>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</si>
  <si>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</si>
  <si>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</si>
  <si>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</si>
  <si>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</si>
  <si>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</si>
  <si>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</si>
  <si>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</si>
  <si>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</si>
  <si>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</si>
  <si>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</si>
  <si>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</si>
  <si>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</si>
  <si>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</si>
  <si>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</si>
  <si>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</si>
  <si>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</si>
  <si>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</si>
  <si>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</si>
  <si>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</si>
  <si>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</si>
  <si>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</si>
  <si>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</si>
  <si>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</si>
  <si>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</si>
  <si>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</si>
  <si>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</si>
  <si>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</si>
  <si>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</si>
  <si>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</si>
  <si>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</si>
  <si>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</si>
  <si>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</si>
  <si>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</si>
  <si>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</si>
  <si>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</si>
  <si>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</si>
  <si>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</si>
  <si>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</si>
  <si>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</si>
  <si>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</si>
  <si>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</si>
  <si>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</si>
  <si>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</si>
  <si>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</si>
  <si>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</si>
  <si>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</si>
  <si>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</si>
  <si>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</si>
  <si>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</si>
  <si>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</si>
  <si>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</si>
  <si>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</si>
  <si>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</si>
  <si>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</si>
  <si>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</si>
  <si>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</si>
  <si>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</si>
  <si>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</si>
  <si>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</si>
  <si>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</si>
  <si>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</si>
  <si>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</si>
  <si>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</si>
  <si>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</si>
  <si>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</si>
  <si>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</si>
  <si>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</si>
  <si>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</si>
  <si>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</si>
  <si>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</si>
  <si>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</si>
  <si>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</si>
  <si>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</si>
  <si>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</si>
  <si>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</si>
  <si>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</si>
  <si>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</si>
  <si>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</si>
  <si>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</si>
  <si>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</si>
  <si>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</si>
  <si>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</si>
  <si>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</si>
  <si>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</si>
  <si>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</si>
  <si>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</si>
  <si>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</si>
  <si>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</si>
  <si>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</si>
  <si>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</si>
  <si>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</si>
  <si>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</si>
  <si>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</si>
  <si>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</si>
  <si>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</si>
  <si>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</si>
  <si>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</si>
  <si>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</si>
  <si>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</si>
  <si>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</si>
  <si>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</si>
  <si>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</si>
  <si>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</si>
  <si>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</si>
  <si>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</si>
  <si>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</si>
  <si>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</si>
  <si>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</si>
  <si>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</si>
  <si>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</si>
  <si>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</si>
  <si>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</si>
  <si>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</si>
  <si>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</si>
  <si>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</si>
  <si>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</si>
  <si>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</si>
  <si>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</si>
  <si>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</si>
  <si>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</si>
  <si>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</si>
  <si>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</si>
  <si>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</si>
  <si>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</si>
  <si>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</si>
  <si>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</si>
  <si>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</si>
  <si>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</si>
  <si>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</si>
  <si>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</si>
  <si>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</si>
  <si>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</si>
  <si>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</si>
  <si>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</si>
  <si>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</si>
  <si>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</si>
  <si>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</si>
  <si>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</si>
  <si>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</si>
  <si>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</si>
  <si>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</si>
  <si>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</si>
  <si>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</si>
  <si>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</si>
  <si>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</si>
  <si>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</si>
  <si>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</si>
  <si>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</si>
  <si>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</si>
  <si>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</si>
  <si>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</si>
  <si>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</si>
  <si>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</si>
  <si>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</si>
  <si>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</si>
  <si>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</si>
  <si>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</si>
  <si>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</si>
  <si>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</si>
  <si>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</si>
  <si>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</si>
  <si>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</si>
  <si>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</si>
  <si>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</si>
  <si>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</si>
  <si>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</si>
  <si>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</si>
  <si>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</si>
  <si>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</si>
  <si>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</si>
  <si>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</si>
  <si>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</si>
  <si>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</si>
  <si>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</si>
  <si>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</si>
  <si>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</si>
  <si>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</si>
  <si>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</si>
  <si>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</si>
  <si>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</si>
  <si>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</si>
  <si>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</si>
  <si>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</si>
  <si>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</si>
  <si>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</si>
  <si>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</si>
  <si>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</si>
  <si>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</si>
  <si>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</si>
  <si>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</si>
  <si>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</si>
  <si>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43616644525</t>
  </si>
  <si>
    <t>HRZBINU24US9</t>
  </si>
  <si>
    <t>HRZBINUBOND3</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</si>
  <si>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</si>
  <si>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</si>
  <si>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</si>
  <si>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</si>
  <si>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</si>
  <si>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</si>
  <si>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</si>
  <si>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</si>
  <si>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</si>
  <si>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</si>
  <si>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</si>
  <si>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</si>
  <si>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</si>
  <si>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</si>
  <si>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</si>
  <si>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</si>
  <si>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</si>
  <si>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</si>
  <si>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</si>
  <si>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</si>
  <si>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</si>
  <si>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</si>
  <si>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</si>
  <si>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</si>
  <si>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</si>
  <si>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</si>
  <si>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</si>
  <si>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</si>
  <si>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</si>
  <si>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</si>
  <si>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</si>
  <si>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</si>
  <si>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</si>
  <si>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</si>
  <si>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</si>
  <si>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</si>
  <si>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</si>
  <si>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</si>
  <si>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</si>
  <si>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</si>
  <si>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</si>
  <si>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</si>
  <si>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</si>
  <si>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</si>
  <si>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</si>
  <si>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</si>
  <si>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</si>
  <si>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</si>
  <si>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</si>
  <si>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</si>
  <si>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</si>
  <si>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</si>
  <si>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</si>
  <si>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</si>
  <si>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</si>
  <si>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</si>
  <si>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</si>
  <si>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</si>
  <si>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</si>
  <si>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</si>
  <si>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</si>
  <si>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</si>
  <si>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</si>
  <si>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</si>
  <si>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</si>
  <si>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</si>
  <si>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</si>
  <si>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</si>
  <si>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</si>
  <si>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</si>
  <si>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</si>
  <si>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</si>
  <si>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</si>
  <si>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</si>
  <si>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</si>
  <si>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</si>
  <si>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</si>
  <si>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</si>
  <si>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</si>
  <si>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Raiffeisen Sustainable Solid</t>
  </si>
  <si>
    <t>FARVE PRO INVEST d.o.o.</t>
  </si>
  <si>
    <t>2022 Q 1</t>
  </si>
  <si>
    <t xml:space="preserve">i4next leasing Croatia d.o.o. </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</si>
  <si>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</si>
  <si>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</si>
  <si>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</si>
  <si>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</si>
  <si>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</si>
  <si>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</si>
  <si>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</si>
  <si>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</si>
  <si>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</si>
  <si>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</si>
  <si>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</si>
  <si>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</si>
  <si>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</si>
  <si>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</si>
  <si>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</si>
  <si>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</si>
  <si>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</si>
  <si>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</si>
  <si>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</si>
  <si>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</si>
  <si>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</si>
  <si>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</si>
  <si>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</si>
  <si>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</si>
  <si>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</si>
  <si>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</si>
  <si>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</si>
  <si>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</si>
  <si>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</si>
  <si>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</si>
  <si>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</si>
  <si>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</si>
  <si>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</si>
  <si>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</si>
  <si>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</si>
  <si>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</si>
  <si>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</si>
  <si>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</si>
  <si>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</si>
  <si>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</si>
  <si>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</si>
  <si>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</si>
  <si>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</si>
  <si>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</si>
  <si>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</si>
  <si>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</si>
  <si>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</si>
  <si>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 xml:space="preserve"> ZB global 50 </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</si>
  <si>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</si>
  <si>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</si>
  <si>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</si>
  <si>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</si>
  <si>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</si>
  <si>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</si>
  <si>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</si>
  <si>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</si>
  <si>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</si>
  <si>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</si>
  <si>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</si>
  <si>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</si>
  <si>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</si>
  <si>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</si>
  <si>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</si>
  <si>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</si>
  <si>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</si>
  <si>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</si>
  <si>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</si>
  <si>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</si>
  <si>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</si>
  <si>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</si>
  <si>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</si>
  <si>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</si>
  <si>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</si>
  <si>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</si>
  <si>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</si>
  <si>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</si>
  <si>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</si>
  <si>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</si>
  <si>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</si>
  <si>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</si>
  <si>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</si>
  <si>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</si>
  <si>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</si>
  <si>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</si>
  <si>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</si>
  <si>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</si>
  <si>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</si>
  <si>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</si>
  <si>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</si>
  <si>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</si>
  <si>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</si>
  <si>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</si>
  <si>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</si>
  <si>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</si>
  <si>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</si>
  <si>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</si>
  <si>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</si>
  <si>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</si>
  <si>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</si>
  <si>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</si>
  <si>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</si>
  <si>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</si>
  <si>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</si>
  <si>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</si>
  <si>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</si>
  <si>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</si>
  <si>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</si>
  <si>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</si>
  <si>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</si>
  <si>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</si>
  <si>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</si>
  <si>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</si>
  <si>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</si>
  <si>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</si>
  <si>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</si>
  <si>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</si>
  <si>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</si>
  <si>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</si>
  <si>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</si>
  <si>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</si>
  <si>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</si>
  <si>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</si>
  <si>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</si>
  <si>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</si>
  <si>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</si>
  <si>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</si>
  <si>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</si>
  <si>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</si>
  <si>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</si>
  <si>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</si>
  <si>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</si>
  <si>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</si>
  <si>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</si>
  <si>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</si>
  <si>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</si>
  <si>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</si>
  <si>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</si>
  <si>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</si>
  <si>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</si>
  <si>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</si>
  <si>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</si>
  <si>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</si>
  <si>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</si>
  <si>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</si>
  <si>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</si>
  <si>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</si>
  <si>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</si>
  <si>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</si>
  <si>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</si>
  <si>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</si>
  <si>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</si>
  <si>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</si>
  <si>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</si>
  <si>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Lipanj 2023.</t>
  </si>
  <si>
    <t>June 2023</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</si>
  <si>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</si>
  <si>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</si>
  <si>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</si>
  <si>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</si>
  <si>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</si>
  <si>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</si>
  <si>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</si>
  <si>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</si>
  <si>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</si>
  <si>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</si>
  <si>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</si>
  <si>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</si>
  <si>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</si>
  <si>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</si>
  <si>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</si>
  <si>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</si>
  <si>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</si>
  <si>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</si>
  <si>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</si>
  <si>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</si>
  <si>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</si>
  <si>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</si>
  <si>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</si>
  <si>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</si>
  <si>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</si>
  <si>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</si>
  <si>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</si>
  <si>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</si>
  <si>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</si>
  <si>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</si>
  <si>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</si>
  <si>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</si>
  <si>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</si>
  <si>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</si>
  <si>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</si>
  <si>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</si>
  <si>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</si>
  <si>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</si>
  <si>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</si>
  <si>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</si>
  <si>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</si>
  <si>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</si>
  <si>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</si>
  <si>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</si>
  <si>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</si>
  <si>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</si>
  <si>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</si>
  <si>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</si>
  <si>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</si>
  <si>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</si>
  <si>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</si>
  <si>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</si>
  <si>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</si>
  <si>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</si>
  <si>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</si>
  <si>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</si>
  <si>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</si>
  <si>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</si>
  <si>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</si>
  <si>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</si>
  <si>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</si>
  <si>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</si>
  <si>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</si>
  <si>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</si>
  <si>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</si>
  <si>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</si>
  <si>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</si>
  <si>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</si>
  <si>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</si>
  <si>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</si>
  <si>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</si>
  <si>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FEELSGOOD CAPITAL PARTNERS d.o.o.  spada u kategoriju malih UAIF-ova koji nisu obveznici dostave polugodišnjih financijskih izvještaja ni za društvo ni za fondove</t>
  </si>
  <si>
    <t>FEELSGOOD CAPITAL PARTNERS d.o.o. belongs to the category of small UAIFs that are not obliged to submit half-yearly financial statements for either the company or the funds</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</si>
  <si>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</si>
  <si>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</si>
  <si>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</si>
  <si>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</si>
  <si>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</si>
  <si>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</si>
  <si>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</si>
  <si>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</si>
  <si>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</si>
  <si>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</si>
  <si>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</si>
  <si>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</si>
  <si>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</si>
  <si>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</si>
  <si>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</si>
  <si>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</si>
  <si>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</si>
  <si>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</si>
  <si>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</si>
  <si>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</si>
  <si>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</si>
  <si>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</si>
  <si>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</si>
  <si>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</si>
  <si>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</si>
  <si>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</si>
  <si>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</si>
  <si>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</si>
  <si>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Prosinac 2023.</t>
  </si>
  <si>
    <t>December 2023</t>
  </si>
  <si>
    <t>ERSTE HORIZONT 2025 II</t>
  </si>
  <si>
    <t xml:space="preserve">Eurizon HR Cash </t>
  </si>
  <si>
    <t> 30857937018</t>
  </si>
  <si>
    <t>30.6.2023.</t>
  </si>
  <si>
    <t>30.9.2023.</t>
  </si>
  <si>
    <t>OTP GLOBAL u likvidaciji</t>
  </si>
  <si>
    <t>Siječanj 2024.</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</si>
  <si>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</si>
  <si>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</si>
  <si>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</si>
  <si>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</si>
  <si>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</si>
  <si>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</si>
  <si>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</si>
  <si>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</si>
  <si>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</si>
  <si>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</si>
  <si>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</si>
  <si>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</si>
  <si>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</si>
  <si>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</si>
  <si>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</si>
  <si>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</si>
  <si>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</si>
  <si>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</si>
  <si>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</si>
  <si>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</si>
  <si>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</si>
  <si>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</si>
  <si>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</si>
  <si>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</si>
  <si>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</si>
  <si>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</si>
  <si>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</si>
  <si>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</si>
  <si>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Wüstenrot životno osiguranje d.d.</t>
  </si>
  <si>
    <t>74780000X00H92A3R667</t>
  </si>
  <si>
    <t>PROSINAC 2023.</t>
  </si>
  <si>
    <t>DECEMBER 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</si>
  <si>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31.12.2023</t>
    </r>
  </si>
  <si>
    <t>1.1. - 31.12.2023</t>
  </si>
  <si>
    <t>ALD Automotive d.o.o.</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</si>
  <si>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</si>
  <si>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</si>
  <si>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</si>
  <si>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</si>
  <si>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</si>
  <si>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</si>
  <si>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</si>
  <si>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</si>
  <si>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</si>
  <si>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r>
      <t xml:space="preserve">Indeks (100 = I/2023)
 </t>
    </r>
    <r>
      <rPr>
        <i/>
        <sz val="9"/>
        <color theme="1" tint="0.34998626667073579"/>
        <rFont val="Arial"/>
        <family val="2"/>
        <charset val="238"/>
      </rPr>
      <t>Index(100 =I/2023)</t>
    </r>
  </si>
  <si>
    <t>January 2024</t>
  </si>
  <si>
    <t>2023 Q 4</t>
  </si>
  <si>
    <t xml:space="preserve">ZB CEE Equity (ZB aktiv) UCITS fond </t>
  </si>
  <si>
    <t>ZB portfolio 70 (global 70)</t>
  </si>
  <si>
    <t>ZB Invest Funds – ZB bond 2027 EUR III</t>
  </si>
  <si>
    <t>ZB (Allianz) Short Term Bond</t>
  </si>
  <si>
    <t>Veljača 2024.</t>
  </si>
  <si>
    <t>February 2024</t>
  </si>
  <si>
    <t>Eurizon HR Target 2026 II</t>
  </si>
  <si>
    <t>InterCapital Nova Europa</t>
  </si>
  <si>
    <t>HRZABARA0009</t>
  </si>
  <si>
    <t>HRPODRRA0004</t>
  </si>
  <si>
    <t>HRERNTRA0000</t>
  </si>
  <si>
    <t>HRKOEIRA0009</t>
  </si>
  <si>
    <t>HRKODTRA0007</t>
  </si>
  <si>
    <t>HRHPB0RA0002</t>
  </si>
  <si>
    <t>HRADRSPA0009</t>
  </si>
  <si>
    <t>HRRIVPRA0000</t>
  </si>
  <si>
    <t>HRHT00RA0005</t>
  </si>
  <si>
    <t>HRSPANRA0007</t>
  </si>
  <si>
    <t>HRRHMFO253B1</t>
  </si>
  <si>
    <t>HRRHMFO253A3</t>
  </si>
  <si>
    <t>HRRHMFO327A5</t>
  </si>
  <si>
    <t>HRRHMFO24BA2</t>
  </si>
  <si>
    <t>HRLNGUO31AE3</t>
  </si>
  <si>
    <t>HRDLKVO302A0</t>
  </si>
  <si>
    <t>HRRHMFO247E7</t>
  </si>
  <si>
    <t>HRRHMFO287A1</t>
  </si>
  <si>
    <t>HRRHMFO33BA3</t>
  </si>
  <si>
    <t>HRRHMFO297A0</t>
  </si>
  <si>
    <t>HRRHMFO302E0</t>
  </si>
  <si>
    <t>HRRHMFO282A2</t>
  </si>
  <si>
    <t>HRRHMFT447A6</t>
  </si>
  <si>
    <t>Tablica 4.7: Pregled trgovine instrumentima tržišta novca - uređeno tržište</t>
  </si>
  <si>
    <t>Table 4.7: Money market instruments trading summary - regulated market</t>
  </si>
  <si>
    <t>HRKOTRPA0003</t>
  </si>
  <si>
    <t>HRTSHCRA0009</t>
  </si>
  <si>
    <t>HRBCINRA0003</t>
  </si>
  <si>
    <r>
      <t>Instrumenti tržišta novca /</t>
    </r>
    <r>
      <rPr>
        <sz val="10"/>
        <color rgb="FF0000FF"/>
        <rFont val="Arial"/>
        <family val="2"/>
      </rPr>
      <t xml:space="preserve"> </t>
    </r>
    <r>
      <rPr>
        <i/>
        <sz val="10"/>
        <color theme="1" tint="0.34998626667073579"/>
        <rFont val="Arial"/>
        <family val="2"/>
        <charset val="238"/>
      </rPr>
      <t>Money market instruments</t>
    </r>
  </si>
  <si>
    <t>Tablica 3.1: Naplaćena premija osiguranja za period od 1. do 29. veljače 2024.</t>
  </si>
  <si>
    <t>Table 3.1: Premium paid for the period 1  - 29   February 2024</t>
  </si>
  <si>
    <t>I-II/2023</t>
  </si>
  <si>
    <t>I-II/2024</t>
  </si>
  <si>
    <r>
      <t xml:space="preserve">Indeks (100 = I-II/2023)
 </t>
    </r>
    <r>
      <rPr>
        <i/>
        <sz val="9"/>
        <color theme="1" tint="0.34998626667073579"/>
        <rFont val="Arial"/>
        <family val="2"/>
        <charset val="238"/>
      </rPr>
      <t>Index(100 =I-II/2023)</t>
    </r>
  </si>
  <si>
    <t>Tablica 3.2: Podaci o osiguranju za period od 1. do 29. veljače 2024.</t>
  </si>
  <si>
    <t>Table 3.2: Insurance data for the period  1  - 29 February 2024</t>
  </si>
  <si>
    <t>HRESPAO245A3</t>
  </si>
  <si>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21.3.2024.</t>
    </r>
  </si>
  <si>
    <t>ERSTE HORIZONT 2026 USD</t>
  </si>
  <si>
    <t>Fond OTP GLOBAL je od 10.11.2023. godine u likvidaciji. Fond je prestao s radom 7.2.2024.</t>
  </si>
  <si>
    <t>The OTP GLOBAL fund is from 10/11/2023. in liquidation. The fund ceased operations on February 7, 2024.</t>
  </si>
  <si>
    <t>31.12.2023.</t>
  </si>
  <si>
    <t>2023.</t>
  </si>
  <si>
    <t>1.1. - 31.12.2023.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</si>
</sst>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9">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5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90" fillId="4" borderId="0" xfId="0" applyFont="1" applyFill="1" applyBorder="1" applyAlignment="1">
      <alignment horizontal="left" vertical="center"/>
    </xf>
    <xf numFmtId="49" fontId="90" fillId="4" borderId="0" xfId="0" applyNumberFormat="1" applyFont="1" applyFill="1" applyBorder="1" applyAlignment="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174" fontId="88" fillId="3" borderId="0" xfId="21" applyNumberFormat="1" applyFont="1" applyFill="1" applyAlignment="1">
      <alignment vertical="center"/>
    </xf>
    <xf numFmtId="175" fontId="88"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0" fontId="90" fillId="4" borderId="0" xfId="0" applyFont="1" applyFill="1" applyBorder="1" applyAlignment="1">
      <alignment horizontal="left" vertical="center" indent="1"/>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40" fillId="32" borderId="0" xfId="24" applyFont="1" applyFill="1" applyBorder="1" applyAlignment="1">
      <alignment horizontal="center"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3" fillId="0" borderId="0" xfId="0" applyFont="1" applyAlignment="1">
      <alignment vertical="center"/>
    </xf>
    <xf numFmtId="0" fontId="213" fillId="0" borderId="0" xfId="0" applyFont="1" applyFill="1" applyBorder="1" applyAlignment="1">
      <alignment horizontal="left" vertical="center"/>
    </xf>
    <xf numFmtId="0" fontId="40" fillId="4" borderId="0" xfId="3" applyFont="1" applyFill="1" applyBorder="1" applyAlignment="1">
      <alignment horizontal="left" vertical="center"/>
    </xf>
    <xf numFmtId="0" fontId="39"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0" borderId="0" xfId="3" applyFont="1" applyFill="1" applyBorder="1" applyAlignment="1">
      <alignment horizontal="center" vertical="center" wrapText="1"/>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1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8FAF4"/>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7"/>
      <c r="B1" s="648"/>
      <c r="C1" s="648"/>
      <c r="D1" s="648"/>
      <c r="E1" s="648"/>
      <c r="F1" s="648"/>
      <c r="G1" s="648"/>
      <c r="H1" s="648"/>
      <c r="I1" s="648"/>
    </row>
    <row r="2" spans="1:9" ht="18">
      <c r="A2" s="1109" t="s">
        <v>1536</v>
      </c>
      <c r="B2" s="1109"/>
      <c r="C2" s="1109"/>
      <c r="D2" s="1109"/>
      <c r="E2" s="1109"/>
      <c r="F2" s="1109"/>
      <c r="G2" s="1109"/>
      <c r="H2" s="1109"/>
      <c r="I2" s="1109"/>
    </row>
    <row r="3" spans="1:9" ht="16.5">
      <c r="A3" s="1110" t="s">
        <v>1537</v>
      </c>
      <c r="B3" s="1110"/>
      <c r="C3" s="1110"/>
      <c r="D3" s="1110"/>
      <c r="E3" s="1110"/>
      <c r="F3" s="1110"/>
      <c r="G3" s="1110"/>
      <c r="H3" s="1110"/>
      <c r="I3" s="1110"/>
    </row>
    <row r="4" spans="1:9" ht="16.5">
      <c r="A4" s="1110"/>
      <c r="B4" s="1110"/>
      <c r="C4" s="1110"/>
      <c r="D4" s="1110"/>
      <c r="E4" s="1110"/>
      <c r="F4" s="1110"/>
      <c r="G4" s="1110"/>
      <c r="H4" s="1110"/>
      <c r="I4" s="1110"/>
    </row>
    <row r="5" spans="1:9" ht="15" customHeight="1">
      <c r="A5" s="649"/>
      <c r="B5" s="649"/>
      <c r="C5" s="649"/>
      <c r="D5" s="649"/>
      <c r="E5" s="649"/>
      <c r="F5" s="649"/>
      <c r="G5" s="649"/>
      <c r="H5" s="649"/>
      <c r="I5" s="649"/>
    </row>
    <row r="6" spans="1:9" ht="15" customHeight="1">
      <c r="A6" s="1111" t="s">
        <v>1693</v>
      </c>
      <c r="B6" s="1112"/>
      <c r="C6" s="1112"/>
      <c r="D6" s="1112"/>
      <c r="E6" s="1112"/>
      <c r="F6" s="1112"/>
      <c r="G6" s="1112"/>
      <c r="H6" s="1112"/>
      <c r="I6" s="1112"/>
    </row>
    <row r="7" spans="1:9">
      <c r="A7" s="656"/>
      <c r="B7" s="656"/>
      <c r="C7" s="656"/>
      <c r="D7" s="656"/>
      <c r="E7" s="656"/>
      <c r="F7" s="656"/>
      <c r="G7" s="656"/>
      <c r="H7" s="656"/>
      <c r="I7" s="656"/>
    </row>
    <row r="8" spans="1:9">
      <c r="A8" s="650"/>
      <c r="B8" s="650"/>
      <c r="C8" s="650"/>
      <c r="D8" s="650"/>
      <c r="E8" s="650"/>
      <c r="F8" s="650"/>
      <c r="G8" s="650"/>
      <c r="H8" s="650"/>
      <c r="I8" s="650"/>
    </row>
    <row r="9" spans="1:9">
      <c r="A9" s="1111"/>
      <c r="B9" s="1112"/>
      <c r="C9" s="1112"/>
      <c r="D9" s="1112"/>
      <c r="E9" s="1112"/>
      <c r="F9" s="1112"/>
      <c r="G9" s="1112"/>
      <c r="H9" s="1112"/>
      <c r="I9" s="1112"/>
    </row>
    <row r="10" spans="1:9">
      <c r="A10" s="651"/>
      <c r="B10" s="651"/>
      <c r="C10" s="651"/>
      <c r="D10" s="651"/>
      <c r="E10" s="651"/>
      <c r="F10" s="651"/>
      <c r="G10" s="651"/>
      <c r="H10" s="651"/>
      <c r="I10" s="651"/>
    </row>
    <row r="11" spans="1:9">
      <c r="A11" s="651"/>
      <c r="B11" s="651"/>
      <c r="C11" s="651"/>
      <c r="D11" s="651"/>
      <c r="E11" s="651"/>
      <c r="F11" s="651"/>
      <c r="G11" s="651"/>
      <c r="H11" s="651"/>
      <c r="I11" s="651"/>
    </row>
    <row r="12" spans="1:9">
      <c r="A12" s="651"/>
      <c r="B12" s="651"/>
      <c r="C12" s="651"/>
      <c r="D12" s="651"/>
      <c r="E12" s="651"/>
      <c r="F12" s="651"/>
      <c r="G12" s="651"/>
      <c r="H12" s="651"/>
      <c r="I12" s="651"/>
    </row>
    <row r="13" spans="1:9">
      <c r="A13" s="651"/>
      <c r="B13" s="651"/>
      <c r="C13" s="651"/>
      <c r="D13" s="651"/>
      <c r="E13" s="651"/>
      <c r="F13" s="651"/>
      <c r="G13" s="651"/>
      <c r="H13" s="651"/>
      <c r="I13" s="651"/>
    </row>
    <row r="14" spans="1:9">
      <c r="A14" s="651"/>
      <c r="B14" s="651"/>
      <c r="C14" s="651"/>
      <c r="D14" s="651"/>
      <c r="E14" s="651"/>
      <c r="F14" s="651"/>
      <c r="G14" s="651"/>
      <c r="H14" s="651"/>
      <c r="I14" s="651"/>
    </row>
    <row r="15" spans="1:9">
      <c r="A15" s="651"/>
      <c r="B15" s="651"/>
      <c r="C15" s="651"/>
      <c r="D15" s="651"/>
      <c r="E15" s="651"/>
      <c r="F15" s="651"/>
      <c r="G15" s="651"/>
      <c r="H15" s="651"/>
      <c r="I15" s="651"/>
    </row>
    <row r="16" spans="1:9">
      <c r="A16" s="651"/>
      <c r="B16" s="651"/>
      <c r="C16" s="651"/>
      <c r="D16" s="651"/>
      <c r="E16" s="651"/>
      <c r="F16" s="651"/>
      <c r="G16" s="651"/>
      <c r="H16" s="651"/>
      <c r="I16" s="651"/>
    </row>
    <row r="17" spans="1:9">
      <c r="A17" s="651"/>
      <c r="B17" s="651"/>
      <c r="C17" s="651"/>
      <c r="D17" s="651"/>
      <c r="E17" s="651"/>
      <c r="F17" s="651"/>
      <c r="G17" s="651"/>
      <c r="H17" s="651"/>
      <c r="I17" s="651"/>
    </row>
    <row r="18" spans="1:9" ht="30">
      <c r="A18" s="1113" t="s">
        <v>0</v>
      </c>
      <c r="B18" s="1113"/>
      <c r="C18" s="1113"/>
      <c r="D18" s="1113"/>
      <c r="E18" s="1113"/>
      <c r="F18" s="1113"/>
      <c r="G18" s="1113"/>
      <c r="H18" s="1113"/>
      <c r="I18" s="1113"/>
    </row>
    <row r="19" spans="1:9" ht="18.75" customHeight="1">
      <c r="A19" s="652"/>
      <c r="B19" s="652"/>
      <c r="C19" s="652"/>
      <c r="D19" s="652"/>
      <c r="E19" s="652"/>
      <c r="F19" s="652"/>
      <c r="G19" s="652"/>
      <c r="H19" s="652"/>
      <c r="I19" s="652"/>
    </row>
    <row r="20" spans="1:9" ht="18.75" customHeight="1">
      <c r="A20" s="1114" t="s">
        <v>1652</v>
      </c>
      <c r="B20" s="1114"/>
      <c r="C20" s="1114"/>
      <c r="D20" s="1114"/>
      <c r="E20" s="1114"/>
      <c r="F20" s="1114"/>
      <c r="G20" s="1114"/>
      <c r="H20" s="1114"/>
      <c r="I20" s="1114"/>
    </row>
    <row r="21" spans="1:9" ht="18.75" customHeight="1">
      <c r="A21" s="653"/>
      <c r="B21" s="653"/>
      <c r="C21" s="653"/>
      <c r="D21" s="653"/>
      <c r="E21" s="653"/>
      <c r="F21" s="653"/>
      <c r="G21" s="653"/>
      <c r="H21" s="653"/>
      <c r="I21" s="653"/>
    </row>
    <row r="22" spans="1:9" ht="26.25" customHeight="1">
      <c r="A22" s="1115" t="s">
        <v>1</v>
      </c>
      <c r="B22" s="1115"/>
      <c r="C22" s="1115"/>
      <c r="D22" s="1115"/>
      <c r="E22" s="1115"/>
      <c r="F22" s="1115"/>
      <c r="G22" s="1115"/>
      <c r="H22" s="1115"/>
      <c r="I22" s="1115"/>
    </row>
    <row r="23" spans="1:9" ht="18.75">
      <c r="A23" s="654"/>
      <c r="B23" s="654"/>
      <c r="C23" s="654"/>
      <c r="D23" s="654"/>
      <c r="E23" s="654"/>
      <c r="F23" s="654"/>
      <c r="G23" s="654"/>
      <c r="H23" s="654"/>
      <c r="I23" s="654"/>
    </row>
    <row r="24" spans="1:9" ht="18.75" customHeight="1">
      <c r="A24" s="1105" t="s">
        <v>1653</v>
      </c>
      <c r="B24" s="1105"/>
      <c r="C24" s="1105"/>
      <c r="D24" s="1105"/>
      <c r="E24" s="1105"/>
      <c r="F24" s="1105"/>
      <c r="G24" s="1105"/>
      <c r="H24" s="1105"/>
      <c r="I24" s="1105"/>
    </row>
    <row r="25" spans="1:9">
      <c r="A25" s="651"/>
      <c r="B25" s="651"/>
      <c r="C25" s="651"/>
      <c r="D25" s="651"/>
      <c r="E25" s="651"/>
      <c r="F25" s="651"/>
      <c r="G25" s="651"/>
      <c r="H25" s="651"/>
      <c r="I25" s="651"/>
    </row>
    <row r="26" spans="1:9">
      <c r="A26" s="651"/>
      <c r="B26" s="651"/>
      <c r="C26" s="651"/>
      <c r="D26" s="651"/>
      <c r="E26" s="651"/>
      <c r="F26" s="651"/>
      <c r="G26" s="651"/>
      <c r="H26" s="651"/>
      <c r="I26" s="651"/>
    </row>
    <row r="27" spans="1:9">
      <c r="A27" s="651"/>
      <c r="B27" s="651"/>
      <c r="C27" s="651"/>
      <c r="D27" s="651"/>
      <c r="E27" s="651"/>
      <c r="F27" s="651"/>
      <c r="G27" s="651"/>
      <c r="H27" s="651"/>
      <c r="I27" s="651"/>
    </row>
    <row r="28" spans="1:9">
      <c r="A28" s="651"/>
      <c r="B28" s="651"/>
      <c r="C28" s="651"/>
      <c r="D28" s="651"/>
      <c r="E28" s="651"/>
      <c r="F28" s="651"/>
      <c r="G28" s="651"/>
      <c r="H28" s="651"/>
      <c r="I28" s="651"/>
    </row>
    <row r="29" spans="1:9">
      <c r="A29" s="651"/>
      <c r="B29" s="651"/>
      <c r="C29" s="651"/>
      <c r="D29" s="651"/>
      <c r="E29" s="651"/>
      <c r="F29" s="651"/>
      <c r="G29" s="651"/>
      <c r="H29" s="651"/>
      <c r="I29" s="651"/>
    </row>
    <row r="30" spans="1:9">
      <c r="A30" s="651"/>
      <c r="B30" s="651"/>
      <c r="C30" s="651"/>
      <c r="D30" s="651"/>
      <c r="E30" s="651"/>
      <c r="F30" s="651"/>
      <c r="G30" s="651"/>
      <c r="H30" s="651"/>
      <c r="I30" s="651"/>
    </row>
    <row r="31" spans="1:9">
      <c r="A31" s="651"/>
      <c r="B31" s="651"/>
      <c r="C31" s="651"/>
      <c r="D31" s="651"/>
      <c r="E31" s="651"/>
      <c r="F31" s="651"/>
      <c r="G31" s="651"/>
      <c r="H31" s="651"/>
      <c r="I31" s="651"/>
    </row>
    <row r="32" spans="1:9">
      <c r="A32" s="651"/>
      <c r="B32" s="651"/>
      <c r="C32" s="651"/>
      <c r="D32" s="651"/>
      <c r="E32" s="651"/>
      <c r="F32" s="651"/>
      <c r="G32" s="651"/>
      <c r="H32" s="651"/>
      <c r="I32" s="651"/>
    </row>
    <row r="33" spans="1:9">
      <c r="A33" s="651"/>
      <c r="B33" s="651"/>
      <c r="C33" s="651"/>
      <c r="D33" s="651"/>
      <c r="E33" s="651"/>
      <c r="F33" s="651"/>
      <c r="G33" s="651"/>
      <c r="H33" s="651"/>
      <c r="I33" s="651"/>
    </row>
    <row r="34" spans="1:9">
      <c r="A34" s="651"/>
      <c r="B34" s="651"/>
      <c r="C34" s="651"/>
      <c r="D34" s="651"/>
      <c r="E34" s="651"/>
      <c r="F34" s="651"/>
      <c r="G34" s="651"/>
      <c r="H34" s="651"/>
      <c r="I34" s="651"/>
    </row>
    <row r="35" spans="1:9">
      <c r="A35" s="651"/>
      <c r="B35" s="651"/>
      <c r="C35" s="651"/>
      <c r="D35" s="651"/>
      <c r="E35" s="651"/>
      <c r="F35" s="651"/>
      <c r="G35" s="651"/>
      <c r="H35" s="651"/>
      <c r="I35" s="651"/>
    </row>
    <row r="36" spans="1:9">
      <c r="A36" s="1106"/>
      <c r="B36" s="1106"/>
      <c r="C36" s="1106"/>
      <c r="D36" s="1106"/>
      <c r="E36" s="1106"/>
      <c r="F36" s="1106"/>
      <c r="G36" s="1106"/>
      <c r="H36" s="1106"/>
      <c r="I36" s="1106"/>
    </row>
    <row r="37" spans="1:9" ht="50.25" customHeight="1">
      <c r="A37" s="1107" t="s">
        <v>2</v>
      </c>
      <c r="B37" s="1107"/>
      <c r="C37" s="1107"/>
      <c r="D37" s="1107"/>
      <c r="E37" s="1107"/>
      <c r="F37" s="1107"/>
      <c r="G37" s="1107"/>
      <c r="H37" s="1107"/>
      <c r="I37" s="1107"/>
    </row>
    <row r="38" spans="1:9">
      <c r="A38" s="655"/>
      <c r="B38" s="655"/>
      <c r="C38" s="655"/>
      <c r="D38" s="655"/>
      <c r="E38" s="655"/>
      <c r="F38" s="655"/>
      <c r="G38" s="655"/>
      <c r="H38" s="655"/>
      <c r="I38" s="655"/>
    </row>
    <row r="39" spans="1:9" ht="65.25" customHeight="1">
      <c r="A39" s="1108" t="s">
        <v>3</v>
      </c>
      <c r="B39" s="1108"/>
      <c r="C39" s="1108"/>
      <c r="D39" s="1108"/>
      <c r="E39" s="1108"/>
      <c r="F39" s="1108"/>
      <c r="G39" s="1108"/>
      <c r="H39" s="1108"/>
      <c r="I39" s="1108"/>
    </row>
    <row r="40" spans="1:9">
      <c r="A40" s="656"/>
      <c r="B40" s="656"/>
      <c r="C40" s="656"/>
      <c r="D40" s="656"/>
      <c r="E40" s="656"/>
      <c r="F40" s="656"/>
      <c r="G40" s="656"/>
      <c r="H40" s="656"/>
      <c r="I40" s="656"/>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648</v>
      </c>
      <c r="G1" s="137" t="str">
        <f>Naslovnica!A20</f>
        <v>Veljača 2024.</v>
      </c>
    </row>
    <row r="2" spans="1:8" ht="12.75" customHeight="1">
      <c r="A2" s="525" t="s">
        <v>915</v>
      </c>
      <c r="G2" s="527" t="str">
        <f>Naslovnica!A24</f>
        <v>February 2024</v>
      </c>
    </row>
    <row r="3" spans="1:8" ht="12.75" customHeight="1"/>
    <row r="4" spans="1:8" ht="12.75" customHeight="1">
      <c r="F4" s="72"/>
      <c r="G4" s="13" t="s">
        <v>1412</v>
      </c>
    </row>
    <row r="5" spans="1:8" ht="19.5" customHeight="1">
      <c r="A5" s="1168" t="s">
        <v>1081</v>
      </c>
      <c r="B5" s="1169" t="s">
        <v>540</v>
      </c>
      <c r="C5" s="1169"/>
      <c r="D5" s="1169"/>
      <c r="E5" s="1169"/>
      <c r="F5" s="1169"/>
      <c r="G5" s="1169"/>
    </row>
    <row r="6" spans="1:8" ht="26.25" customHeight="1">
      <c r="A6" s="1168"/>
      <c r="B6" s="1149" t="str">
        <f>Naslovnica!A20</f>
        <v>Veljača 2024.</v>
      </c>
      <c r="C6" s="1170"/>
      <c r="D6" s="1171" t="s">
        <v>17</v>
      </c>
      <c r="E6" s="1171"/>
      <c r="F6" s="1172" t="s">
        <v>226</v>
      </c>
      <c r="G6" s="1172"/>
    </row>
    <row r="7" spans="1:8">
      <c r="A7" s="1168"/>
      <c r="B7" s="1147" t="str">
        <f>Naslovnica!A24</f>
        <v>February 2024</v>
      </c>
      <c r="C7" s="1173"/>
      <c r="D7" s="1174" t="s">
        <v>45</v>
      </c>
      <c r="E7" s="1174"/>
      <c r="F7" s="1174" t="s">
        <v>51</v>
      </c>
      <c r="G7" s="1174"/>
    </row>
    <row r="8" spans="1:8">
      <c r="A8" s="1168"/>
      <c r="B8" s="681" t="s">
        <v>27</v>
      </c>
      <c r="C8" s="681" t="s">
        <v>28</v>
      </c>
      <c r="D8" s="670" t="s">
        <v>1078</v>
      </c>
      <c r="E8" s="670" t="s">
        <v>143</v>
      </c>
      <c r="F8" s="670" t="s">
        <v>1078</v>
      </c>
      <c r="G8" s="670" t="s">
        <v>143</v>
      </c>
    </row>
    <row r="9" spans="1:8">
      <c r="A9" s="1168"/>
      <c r="B9" s="682" t="s">
        <v>29</v>
      </c>
      <c r="C9" s="682" t="s">
        <v>30</v>
      </c>
      <c r="D9" s="697" t="s">
        <v>1079</v>
      </c>
      <c r="E9" s="697" t="s">
        <v>144</v>
      </c>
      <c r="F9" s="697" t="s">
        <v>1079</v>
      </c>
      <c r="G9" s="697" t="s">
        <v>144</v>
      </c>
    </row>
    <row r="10" spans="1:8">
      <c r="A10" s="372" t="s">
        <v>33</v>
      </c>
      <c r="B10" s="373">
        <v>145038.4012816</v>
      </c>
      <c r="C10" s="374">
        <v>0.13616582926550636</v>
      </c>
      <c r="D10" s="802">
        <v>288.40995989998919</v>
      </c>
      <c r="E10" s="375">
        <v>1.9924696179014489E-3</v>
      </c>
      <c r="F10" s="376">
        <v>1782.392301600019</v>
      </c>
      <c r="G10" s="375">
        <v>1.2442007244867881E-2</v>
      </c>
      <c r="H10" s="52"/>
    </row>
    <row r="11" spans="1:8">
      <c r="A11" s="372" t="s">
        <v>34</v>
      </c>
      <c r="B11" s="373">
        <v>360752.36537389999</v>
      </c>
      <c r="C11" s="374">
        <v>0.33868371794347552</v>
      </c>
      <c r="D11" s="803">
        <v>2357.3881680999766</v>
      </c>
      <c r="E11" s="375">
        <v>6.5776261332655128E-3</v>
      </c>
      <c r="F11" s="376">
        <v>6525.1877738999901</v>
      </c>
      <c r="G11" s="375">
        <v>1.8420912302975045E-2</v>
      </c>
      <c r="H11" s="52"/>
    </row>
    <row r="12" spans="1:8">
      <c r="A12" s="372" t="s">
        <v>46</v>
      </c>
      <c r="B12" s="373">
        <v>73351.861279999997</v>
      </c>
      <c r="C12" s="374">
        <v>6.8864638131023684E-2</v>
      </c>
      <c r="D12" s="803">
        <v>924.15578000000096</v>
      </c>
      <c r="E12" s="375">
        <v>1.2759699808521541E-2</v>
      </c>
      <c r="F12" s="376">
        <v>2201.476760000005</v>
      </c>
      <c r="G12" s="375">
        <v>3.0941178671791691E-2</v>
      </c>
    </row>
    <row r="13" spans="1:8">
      <c r="A13" s="372" t="s">
        <v>216</v>
      </c>
      <c r="B13" s="373">
        <v>10523.13344</v>
      </c>
      <c r="C13" s="374">
        <v>9.8793917932613155E-3</v>
      </c>
      <c r="D13" s="803">
        <v>346.84463999999934</v>
      </c>
      <c r="E13" s="375">
        <v>3.408360816174949E-2</v>
      </c>
      <c r="F13" s="376">
        <v>762.83980999999949</v>
      </c>
      <c r="G13" s="375">
        <v>7.8157465227816081E-2</v>
      </c>
    </row>
    <row r="14" spans="1:8">
      <c r="A14" s="372" t="s">
        <v>217</v>
      </c>
      <c r="B14" s="373">
        <v>5238.3306500000008</v>
      </c>
      <c r="C14" s="374">
        <v>4.917881268832339E-3</v>
      </c>
      <c r="D14" s="803">
        <v>121.60955000000104</v>
      </c>
      <c r="E14" s="375">
        <v>2.3767085917581365E-2</v>
      </c>
      <c r="F14" s="376">
        <v>208.42399000000023</v>
      </c>
      <c r="G14" s="375">
        <v>4.1436949845904403E-2</v>
      </c>
    </row>
    <row r="15" spans="1:8">
      <c r="A15" s="372" t="s">
        <v>36</v>
      </c>
      <c r="B15" s="373">
        <v>76960.974780000004</v>
      </c>
      <c r="C15" s="374">
        <v>7.2252967899542581E-2</v>
      </c>
      <c r="D15" s="803">
        <v>1867.1596200000058</v>
      </c>
      <c r="E15" s="375">
        <v>2.4864359548409043E-2</v>
      </c>
      <c r="F15" s="376">
        <v>3697.2279800000106</v>
      </c>
      <c r="G15" s="375">
        <v>5.0464631437604934E-2</v>
      </c>
    </row>
    <row r="16" spans="1:8">
      <c r="A16" s="372" t="s">
        <v>37</v>
      </c>
      <c r="B16" s="373">
        <v>67813.200110000005</v>
      </c>
      <c r="C16" s="374">
        <v>6.3664798746628962E-2</v>
      </c>
      <c r="D16" s="803">
        <v>691.17002000000502</v>
      </c>
      <c r="E16" s="375">
        <v>1.0297215669330173E-2</v>
      </c>
      <c r="F16" s="376">
        <v>1450.0989100000006</v>
      </c>
      <c r="G16" s="375">
        <v>2.1850981701861727E-2</v>
      </c>
    </row>
    <row r="17" spans="1:10">
      <c r="A17" s="372" t="s">
        <v>38</v>
      </c>
      <c r="B17" s="373">
        <v>325481.78141639999</v>
      </c>
      <c r="C17" s="374">
        <v>0.30557077495172918</v>
      </c>
      <c r="D17" s="803">
        <v>829.71030189999146</v>
      </c>
      <c r="E17" s="375">
        <v>2.5556907708972343E-3</v>
      </c>
      <c r="F17" s="376">
        <v>3409.1845863999915</v>
      </c>
      <c r="G17" s="375">
        <v>1.0585143287429322E-2</v>
      </c>
    </row>
    <row r="18" spans="1:10" ht="18.75" customHeight="1">
      <c r="A18" s="902" t="s">
        <v>340</v>
      </c>
      <c r="B18" s="903">
        <v>1065160.0483319</v>
      </c>
      <c r="C18" s="904">
        <v>1</v>
      </c>
      <c r="D18" s="905">
        <v>7426.4480399000458</v>
      </c>
      <c r="E18" s="904">
        <v>7.021094950420359E-3</v>
      </c>
      <c r="F18" s="906">
        <v>20036.832111899974</v>
      </c>
      <c r="G18" s="904">
        <v>1.9171741475966009E-2</v>
      </c>
    </row>
    <row r="19" spans="1:10" ht="12.75" customHeight="1">
      <c r="A19" s="22" t="s">
        <v>538</v>
      </c>
    </row>
    <row r="20" spans="1:10" ht="12.75" customHeight="1"/>
    <row r="22" spans="1:10">
      <c r="A22" s="733" t="s">
        <v>997</v>
      </c>
      <c r="B22" s="985"/>
      <c r="C22" s="985"/>
      <c r="D22" s="985"/>
      <c r="E22" s="985"/>
      <c r="F22" s="985"/>
      <c r="G22" s="985"/>
      <c r="H22" s="985"/>
      <c r="I22" s="985"/>
      <c r="J22" s="986" t="str">
        <f>Naslovnica!A20</f>
        <v>Veljača 2024.</v>
      </c>
    </row>
    <row r="23" spans="1:10">
      <c r="A23" s="987" t="s">
        <v>998</v>
      </c>
      <c r="B23" s="985"/>
      <c r="C23" s="985"/>
      <c r="D23" s="985"/>
      <c r="E23" s="985"/>
      <c r="F23" s="985"/>
      <c r="G23" s="985"/>
      <c r="H23" s="985"/>
      <c r="I23" s="985"/>
      <c r="J23" s="988" t="str">
        <f>Naslovnica!A24</f>
        <v>February 2024</v>
      </c>
    </row>
    <row r="24" spans="1:10">
      <c r="A24" s="985"/>
      <c r="B24" s="985"/>
      <c r="C24" s="985"/>
      <c r="D24" s="985"/>
      <c r="E24" s="985"/>
      <c r="F24" s="985"/>
      <c r="G24" s="985"/>
      <c r="H24" s="985"/>
      <c r="I24" s="985"/>
      <c r="J24" s="985"/>
    </row>
    <row r="25" spans="1:10" ht="21.75" customHeight="1">
      <c r="A25" s="989"/>
      <c r="B25" s="990" t="s">
        <v>1437</v>
      </c>
      <c r="C25" s="1167" t="s">
        <v>1352</v>
      </c>
      <c r="D25" s="1167"/>
      <c r="E25" s="1167"/>
      <c r="F25" s="1167"/>
      <c r="G25" s="1167"/>
      <c r="H25" s="1167"/>
      <c r="I25" s="1167"/>
      <c r="J25" s="991"/>
    </row>
    <row r="26" spans="1:10" ht="45">
      <c r="A26" s="992" t="s">
        <v>1081</v>
      </c>
      <c r="B26" s="989" t="str">
        <f>J22</f>
        <v>Veljača 2024.</v>
      </c>
      <c r="C26" s="989" t="s">
        <v>236</v>
      </c>
      <c r="D26" s="989" t="s">
        <v>59</v>
      </c>
      <c r="E26" s="989" t="s">
        <v>50</v>
      </c>
      <c r="F26" s="989" t="s">
        <v>1343</v>
      </c>
      <c r="G26" s="989" t="s">
        <v>1344</v>
      </c>
      <c r="H26" s="989" t="s">
        <v>1345</v>
      </c>
      <c r="I26" s="989" t="s">
        <v>1349</v>
      </c>
      <c r="J26" s="989" t="s">
        <v>999</v>
      </c>
    </row>
    <row r="27" spans="1:10" ht="56.25">
      <c r="A27" s="989"/>
      <c r="B27" s="993" t="str">
        <f>J23</f>
        <v>February 2024</v>
      </c>
      <c r="C27" s="993" t="s">
        <v>237</v>
      </c>
      <c r="D27" s="993" t="s">
        <v>51</v>
      </c>
      <c r="E27" s="993" t="s">
        <v>52</v>
      </c>
      <c r="F27" s="993" t="s">
        <v>1346</v>
      </c>
      <c r="G27" s="993" t="s">
        <v>1347</v>
      </c>
      <c r="H27" s="993" t="s">
        <v>1348</v>
      </c>
      <c r="I27" s="994" t="s">
        <v>1350</v>
      </c>
      <c r="J27" s="989" t="s">
        <v>1000</v>
      </c>
    </row>
    <row r="28" spans="1:10">
      <c r="A28" s="995" t="s">
        <v>33</v>
      </c>
      <c r="B28" s="699">
        <v>35.747500000000002</v>
      </c>
      <c r="C28" s="996">
        <v>1.5667885590864294E-4</v>
      </c>
      <c r="D28" s="996">
        <v>2.5352594574432619E-3</v>
      </c>
      <c r="E28" s="996">
        <v>5.2880381478612515E-2</v>
      </c>
      <c r="F28" s="996">
        <v>-3.8367306874742546E-3</v>
      </c>
      <c r="G28" s="996">
        <v>7.5406719240529441E-3</v>
      </c>
      <c r="H28" s="996">
        <v>2.8434722621492714E-2</v>
      </c>
      <c r="I28" s="996">
        <v>5.0133125924234356E-2</v>
      </c>
      <c r="J28" s="1087">
        <v>37958</v>
      </c>
    </row>
    <row r="29" spans="1:10">
      <c r="A29" s="995" t="s">
        <v>34</v>
      </c>
      <c r="B29" s="698">
        <v>41.302300000000002</v>
      </c>
      <c r="C29" s="996">
        <v>4.4748931740856701E-3</v>
      </c>
      <c r="D29" s="996">
        <v>1.3695167176758449E-2</v>
      </c>
      <c r="E29" s="996">
        <v>0.12075534160782797</v>
      </c>
      <c r="F29" s="996">
        <v>4.294130061916257E-2</v>
      </c>
      <c r="G29" s="996">
        <v>4.0369936353003011E-2</v>
      </c>
      <c r="H29" s="996">
        <v>3.3620595066099268E-2</v>
      </c>
      <c r="I29" s="996">
        <v>5.7131917741160887E-2</v>
      </c>
      <c r="J29" s="1087">
        <v>37893</v>
      </c>
    </row>
    <row r="30" spans="1:10">
      <c r="A30" s="995" t="s">
        <v>46</v>
      </c>
      <c r="B30" s="698">
        <v>26.148900000000001</v>
      </c>
      <c r="C30" s="996">
        <v>6.5941426459719121E-3</v>
      </c>
      <c r="D30" s="996">
        <v>1.9124490416319251E-2</v>
      </c>
      <c r="E30" s="996">
        <v>9.2149557692147166E-2</v>
      </c>
      <c r="F30" s="996">
        <v>3.066734414429817E-2</v>
      </c>
      <c r="G30" s="996">
        <v>3.8490936371036177E-2</v>
      </c>
      <c r="H30" s="996">
        <v>3.550491509914E-2</v>
      </c>
      <c r="I30" s="996">
        <v>3.3883593636565346E-2</v>
      </c>
      <c r="J30" s="1087">
        <v>37923</v>
      </c>
    </row>
    <row r="31" spans="1:10">
      <c r="A31" s="995" t="s">
        <v>216</v>
      </c>
      <c r="B31" s="698">
        <v>188.6994</v>
      </c>
      <c r="C31" s="996">
        <v>1.4714209431871073E-2</v>
      </c>
      <c r="D31" s="996">
        <v>3.5453559732745665E-2</v>
      </c>
      <c r="E31" s="996">
        <v>0.13052751528194073</v>
      </c>
      <c r="F31" s="996">
        <v>3.9364961466205495E-2</v>
      </c>
      <c r="G31" s="996">
        <v>4.8131573372202974E-2</v>
      </c>
      <c r="H31" s="996" t="s">
        <v>139</v>
      </c>
      <c r="I31" s="996">
        <v>5.7716317972773545E-2</v>
      </c>
      <c r="J31" s="1087">
        <v>43062</v>
      </c>
    </row>
    <row r="32" spans="1:10">
      <c r="A32" s="995" t="s">
        <v>217</v>
      </c>
      <c r="B32" s="698">
        <v>150.05000000000001</v>
      </c>
      <c r="C32" s="996">
        <v>1.2237549927736069E-3</v>
      </c>
      <c r="D32" s="996">
        <v>4.510758742021892E-3</v>
      </c>
      <c r="E32" s="996">
        <v>3.5395268440282734E-2</v>
      </c>
      <c r="F32" s="996">
        <v>1.6372882701758407E-3</v>
      </c>
      <c r="G32" s="996">
        <v>1.4373733190343296E-2</v>
      </c>
      <c r="H32" s="996" t="s">
        <v>139</v>
      </c>
      <c r="I32" s="996">
        <v>1.9759127808161026E-2</v>
      </c>
      <c r="J32" s="1087">
        <v>43062</v>
      </c>
    </row>
    <row r="33" spans="1:10">
      <c r="A33" s="995" t="s">
        <v>36</v>
      </c>
      <c r="B33" s="698">
        <v>38.201700000000002</v>
      </c>
      <c r="C33" s="996">
        <v>1.6154001659821837E-2</v>
      </c>
      <c r="D33" s="997">
        <v>3.567778298907176E-2</v>
      </c>
      <c r="E33" s="996">
        <v>0.13831727245096803</v>
      </c>
      <c r="F33" s="996">
        <v>7.1650245532220103E-2</v>
      </c>
      <c r="G33" s="996">
        <v>5.7194099280758692E-2</v>
      </c>
      <c r="H33" s="996">
        <v>5.9266835754806069E-2</v>
      </c>
      <c r="I33" s="996">
        <v>5.7295815365754565E-2</v>
      </c>
      <c r="J33" s="1087">
        <v>38425</v>
      </c>
    </row>
    <row r="34" spans="1:10">
      <c r="A34" s="995" t="s">
        <v>37</v>
      </c>
      <c r="B34" s="698">
        <v>29.5367</v>
      </c>
      <c r="C34" s="996">
        <v>-1.5752130424936395E-3</v>
      </c>
      <c r="D34" s="997">
        <v>1.4307752292801457E-3</v>
      </c>
      <c r="E34" s="996">
        <v>5.0974768805974957E-2</v>
      </c>
      <c r="F34" s="996">
        <v>-7.1696361844758583E-3</v>
      </c>
      <c r="G34" s="996">
        <v>6.8026302511865477E-3</v>
      </c>
      <c r="H34" s="996">
        <v>2.9833925001998107E-2</v>
      </c>
      <c r="I34" s="996">
        <v>4.3058903944348748E-2</v>
      </c>
      <c r="J34" s="1087">
        <v>38425</v>
      </c>
    </row>
    <row r="35" spans="1:10">
      <c r="A35" s="995" t="s">
        <v>38</v>
      </c>
      <c r="B35" s="698">
        <v>38.064500000000002</v>
      </c>
      <c r="C35" s="996">
        <v>2.7855226402562216E-4</v>
      </c>
      <c r="D35" s="996">
        <v>4.2635260098831118E-3</v>
      </c>
      <c r="E35" s="996">
        <v>6.4663828644630161E-2</v>
      </c>
      <c r="F35" s="996">
        <v>3.253583999984988E-2</v>
      </c>
      <c r="G35" s="996">
        <v>3.3598345287005449E-2</v>
      </c>
      <c r="H35" s="996">
        <v>4.6317319698819581E-2</v>
      </c>
      <c r="I35" s="996">
        <v>5.0032722083110714E-2</v>
      </c>
      <c r="J35" s="1087">
        <v>37474</v>
      </c>
    </row>
    <row r="36" spans="1:10">
      <c r="A36" s="998" t="s">
        <v>538</v>
      </c>
      <c r="B36" s="730"/>
      <c r="C36" s="999"/>
      <c r="D36" s="999"/>
      <c r="E36" s="999"/>
      <c r="F36" s="999"/>
      <c r="G36" s="1000"/>
      <c r="H36" s="1000"/>
      <c r="I36" s="985"/>
      <c r="J36" s="985"/>
    </row>
    <row r="37" spans="1:10">
      <c r="A37" s="1001" t="s">
        <v>113</v>
      </c>
      <c r="B37" s="985"/>
      <c r="C37" s="985"/>
      <c r="D37" s="985"/>
      <c r="E37" s="985"/>
      <c r="F37" s="985"/>
      <c r="G37" s="1002"/>
      <c r="H37" s="1002"/>
      <c r="I37" s="985"/>
      <c r="J37" s="985"/>
    </row>
    <row r="38" spans="1:10">
      <c r="A38" s="1003" t="s">
        <v>218</v>
      </c>
      <c r="B38" s="1000"/>
      <c r="C38" s="1000"/>
      <c r="D38" s="1000"/>
      <c r="E38" s="1000"/>
      <c r="F38" s="1000"/>
      <c r="G38" s="1000"/>
      <c r="H38" s="1000"/>
      <c r="I38" s="1000"/>
      <c r="J38" s="985"/>
    </row>
    <row r="39" spans="1:10">
      <c r="A39" s="1001" t="s">
        <v>219</v>
      </c>
      <c r="B39" s="1002"/>
      <c r="C39" s="1002"/>
      <c r="D39" s="1002"/>
      <c r="E39" s="1002"/>
      <c r="F39" s="1002"/>
      <c r="G39" s="1002"/>
      <c r="H39" s="1002"/>
      <c r="I39" s="1002"/>
      <c r="J39" s="985"/>
    </row>
    <row r="40" spans="1:10">
      <c r="A40" s="1003" t="s">
        <v>924</v>
      </c>
      <c r="B40" s="1000"/>
      <c r="C40" s="1000"/>
      <c r="D40" s="1000"/>
      <c r="E40" s="1000"/>
      <c r="F40" s="1000"/>
      <c r="G40" s="985"/>
      <c r="H40" s="985"/>
      <c r="I40" s="1000"/>
      <c r="J40" s="985"/>
    </row>
    <row r="41" spans="1:10">
      <c r="B41" s="262"/>
      <c r="C41" s="262"/>
      <c r="D41" s="262"/>
      <c r="E41" s="262"/>
      <c r="F41" s="262"/>
      <c r="G41" s="280"/>
      <c r="H41" s="280"/>
      <c r="I41" s="262"/>
    </row>
    <row r="42" spans="1:10">
      <c r="A42" s="261"/>
      <c r="B42" s="261"/>
      <c r="C42" s="261"/>
      <c r="D42" s="261"/>
      <c r="E42" s="261"/>
      <c r="F42" s="261"/>
      <c r="I42" s="261"/>
    </row>
    <row r="43" spans="1:10">
      <c r="A43" s="610" t="s">
        <v>81</v>
      </c>
      <c r="B43" s="280"/>
      <c r="C43" s="280"/>
      <c r="D43" s="280"/>
      <c r="E43" s="280"/>
      <c r="F43" s="280"/>
      <c r="I43" s="7"/>
    </row>
    <row r="69" spans="10:10">
      <c r="J69" s="26" t="s">
        <v>799</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649</v>
      </c>
      <c r="S1" s="137" t="str">
        <f>Naslovnica!A20</f>
        <v>Veljača 2024.</v>
      </c>
    </row>
    <row r="2" spans="1:20" ht="12.75" customHeight="1">
      <c r="A2" s="550" t="s">
        <v>916</v>
      </c>
      <c r="S2" s="527" t="str">
        <f>Naslovnica!A24</f>
        <v>February 2024</v>
      </c>
    </row>
    <row r="3" spans="1:20" ht="12.75" customHeight="1"/>
    <row r="4" spans="1:20" ht="12.75" customHeight="1">
      <c r="P4" s="69"/>
      <c r="Q4" s="69"/>
      <c r="R4" s="69"/>
      <c r="S4" s="13" t="s">
        <v>1412</v>
      </c>
    </row>
    <row r="5" spans="1:20" ht="33" customHeight="1">
      <c r="A5" s="1175" t="s">
        <v>537</v>
      </c>
      <c r="B5" s="1143" t="s">
        <v>53</v>
      </c>
      <c r="C5" s="1143"/>
      <c r="D5" s="1143" t="s">
        <v>54</v>
      </c>
      <c r="E5" s="1176"/>
      <c r="F5" s="1143" t="s">
        <v>55</v>
      </c>
      <c r="G5" s="1143"/>
      <c r="H5" s="1177" t="s">
        <v>216</v>
      </c>
      <c r="I5" s="1178"/>
      <c r="J5" s="1177" t="s">
        <v>217</v>
      </c>
      <c r="K5" s="1178"/>
      <c r="L5" s="1143" t="s">
        <v>56</v>
      </c>
      <c r="M5" s="1143"/>
      <c r="N5" s="1143" t="s">
        <v>57</v>
      </c>
      <c r="O5" s="1143"/>
      <c r="P5" s="1143" t="s">
        <v>58</v>
      </c>
      <c r="Q5" s="1143"/>
      <c r="R5" s="1143" t="s">
        <v>419</v>
      </c>
      <c r="S5" s="1143"/>
    </row>
    <row r="6" spans="1:20">
      <c r="A6" s="1175"/>
      <c r="B6" s="700" t="s">
        <v>31</v>
      </c>
      <c r="C6" s="700" t="s">
        <v>32</v>
      </c>
      <c r="D6" s="700" t="s">
        <v>31</v>
      </c>
      <c r="E6" s="700" t="s">
        <v>32</v>
      </c>
      <c r="F6" s="700" t="s">
        <v>31</v>
      </c>
      <c r="G6" s="700" t="s">
        <v>32</v>
      </c>
      <c r="H6" s="700" t="s">
        <v>31</v>
      </c>
      <c r="I6" s="700" t="s">
        <v>32</v>
      </c>
      <c r="J6" s="700" t="s">
        <v>31</v>
      </c>
      <c r="K6" s="700" t="s">
        <v>32</v>
      </c>
      <c r="L6" s="700" t="s">
        <v>32</v>
      </c>
      <c r="M6" s="700" t="s">
        <v>32</v>
      </c>
      <c r="N6" s="700" t="s">
        <v>31</v>
      </c>
      <c r="O6" s="700" t="s">
        <v>32</v>
      </c>
      <c r="P6" s="700" t="s">
        <v>31</v>
      </c>
      <c r="Q6" s="700" t="s">
        <v>32</v>
      </c>
      <c r="R6" s="700" t="s">
        <v>31</v>
      </c>
      <c r="S6" s="700" t="s">
        <v>32</v>
      </c>
    </row>
    <row r="7" spans="1:20">
      <c r="A7" s="1175"/>
      <c r="B7" s="701" t="s">
        <v>29</v>
      </c>
      <c r="C7" s="701" t="s">
        <v>30</v>
      </c>
      <c r="D7" s="701" t="s">
        <v>29</v>
      </c>
      <c r="E7" s="701" t="s">
        <v>30</v>
      </c>
      <c r="F7" s="701" t="s">
        <v>29</v>
      </c>
      <c r="G7" s="701" t="s">
        <v>30</v>
      </c>
      <c r="H7" s="701" t="s">
        <v>29</v>
      </c>
      <c r="I7" s="701" t="s">
        <v>30</v>
      </c>
      <c r="J7" s="701" t="s">
        <v>29</v>
      </c>
      <c r="K7" s="701" t="s">
        <v>30</v>
      </c>
      <c r="L7" s="701" t="s">
        <v>30</v>
      </c>
      <c r="M7" s="701" t="s">
        <v>30</v>
      </c>
      <c r="N7" s="701" t="s">
        <v>29</v>
      </c>
      <c r="O7" s="701" t="s">
        <v>30</v>
      </c>
      <c r="P7" s="701" t="s">
        <v>29</v>
      </c>
      <c r="Q7" s="701" t="s">
        <v>30</v>
      </c>
      <c r="R7" s="701" t="s">
        <v>29</v>
      </c>
      <c r="S7" s="701" t="s">
        <v>30</v>
      </c>
    </row>
    <row r="8" spans="1:20" ht="18">
      <c r="A8" s="359" t="s">
        <v>420</v>
      </c>
      <c r="B8" s="377">
        <v>1930.9648232999998</v>
      </c>
      <c r="C8" s="378">
        <v>1.3313472896142459E-2</v>
      </c>
      <c r="D8" s="377">
        <v>4279.2499556000002</v>
      </c>
      <c r="E8" s="378">
        <v>1.1862014961880033E-2</v>
      </c>
      <c r="F8" s="377">
        <v>542.18838000000005</v>
      </c>
      <c r="G8" s="378">
        <v>7.3916103905032372E-3</v>
      </c>
      <c r="H8" s="377">
        <v>244.88588999999999</v>
      </c>
      <c r="I8" s="378">
        <v>2.3271194972131797E-2</v>
      </c>
      <c r="J8" s="377">
        <v>41.488620000000004</v>
      </c>
      <c r="K8" s="378">
        <v>7.9201987755393027E-3</v>
      </c>
      <c r="L8" s="377">
        <v>2693.9545106999999</v>
      </c>
      <c r="M8" s="378">
        <v>3.5004163062856378E-2</v>
      </c>
      <c r="N8" s="377">
        <v>3411.6823143000006</v>
      </c>
      <c r="O8" s="378">
        <v>5.0310003193324702E-2</v>
      </c>
      <c r="P8" s="377">
        <v>7972.313817100001</v>
      </c>
      <c r="Q8" s="378">
        <v>2.4493886516120243E-2</v>
      </c>
      <c r="R8" s="377">
        <v>21116.728310999999</v>
      </c>
      <c r="S8" s="378">
        <v>1.9824934614786814E-2</v>
      </c>
      <c r="T8" s="52"/>
    </row>
    <row r="9" spans="1:20" ht="18">
      <c r="A9" s="359" t="s">
        <v>421</v>
      </c>
      <c r="B9" s="377">
        <v>0</v>
      </c>
      <c r="C9" s="378">
        <v>0</v>
      </c>
      <c r="D9" s="377">
        <v>51.865217999999999</v>
      </c>
      <c r="E9" s="378">
        <v>1.4376958539476291E-4</v>
      </c>
      <c r="F9" s="377">
        <v>2.1391499999999999</v>
      </c>
      <c r="G9" s="378">
        <v>2.9162859165010132E-5</v>
      </c>
      <c r="H9" s="377">
        <v>0.21046999999999999</v>
      </c>
      <c r="I9" s="378">
        <v>2.0000696674620901E-5</v>
      </c>
      <c r="J9" s="377">
        <v>0</v>
      </c>
      <c r="K9" s="378">
        <v>0</v>
      </c>
      <c r="L9" s="377">
        <v>305.38191999999998</v>
      </c>
      <c r="M9" s="378">
        <v>3.9680100319698991E-3</v>
      </c>
      <c r="N9" s="377">
        <v>0</v>
      </c>
      <c r="O9" s="378">
        <v>0</v>
      </c>
      <c r="P9" s="377">
        <v>1073.2672299999999</v>
      </c>
      <c r="Q9" s="378">
        <v>3.2974725200485638E-3</v>
      </c>
      <c r="R9" s="377">
        <v>1432.8639879999998</v>
      </c>
      <c r="S9" s="378">
        <v>1.3452100370674072E-3</v>
      </c>
      <c r="T9" s="52"/>
    </row>
    <row r="10" spans="1:20" ht="18">
      <c r="A10" s="359" t="s">
        <v>422</v>
      </c>
      <c r="B10" s="377">
        <v>143462.72559849999</v>
      </c>
      <c r="C10" s="378">
        <v>0.98913614883890189</v>
      </c>
      <c r="D10" s="377">
        <v>357111.08163039997</v>
      </c>
      <c r="E10" s="378">
        <v>0.98990641755092856</v>
      </c>
      <c r="F10" s="377">
        <v>72937.31590999999</v>
      </c>
      <c r="G10" s="378">
        <v>0.99434853645475196</v>
      </c>
      <c r="H10" s="377">
        <v>10296.39978</v>
      </c>
      <c r="I10" s="378">
        <v>0.97845378838035524</v>
      </c>
      <c r="J10" s="377">
        <v>5200.3944800000008</v>
      </c>
      <c r="K10" s="378">
        <v>0.99275796574620578</v>
      </c>
      <c r="L10" s="377">
        <v>74187.899229999995</v>
      </c>
      <c r="M10" s="378">
        <v>0.96396776991713184</v>
      </c>
      <c r="N10" s="377">
        <v>64498.095330000004</v>
      </c>
      <c r="O10" s="378">
        <v>0.95111416687735784</v>
      </c>
      <c r="P10" s="377">
        <v>319119.16742020001</v>
      </c>
      <c r="Q10" s="378">
        <v>0.98045170464105802</v>
      </c>
      <c r="R10" s="377">
        <v>1046813.0793790999</v>
      </c>
      <c r="S10" s="378">
        <v>0.98277538769032535</v>
      </c>
      <c r="T10" s="52"/>
    </row>
    <row r="11" spans="1:20" ht="18.75">
      <c r="A11" s="359" t="s">
        <v>423</v>
      </c>
      <c r="B11" s="379">
        <v>135175.22840519997</v>
      </c>
      <c r="C11" s="380">
        <v>0.93199612850891245</v>
      </c>
      <c r="D11" s="379">
        <v>290295.74451300001</v>
      </c>
      <c r="E11" s="380">
        <v>0.8046953322455529</v>
      </c>
      <c r="F11" s="379">
        <v>25097.29823</v>
      </c>
      <c r="G11" s="380">
        <v>0.3421494395922437</v>
      </c>
      <c r="H11" s="379">
        <v>2194.4460399999998</v>
      </c>
      <c r="I11" s="380">
        <v>0.2085354188951537</v>
      </c>
      <c r="J11" s="379">
        <v>2389.5504900000001</v>
      </c>
      <c r="K11" s="380">
        <v>0.45616641057203972</v>
      </c>
      <c r="L11" s="379">
        <v>40497.228619999994</v>
      </c>
      <c r="M11" s="380">
        <v>0.52620472564694887</v>
      </c>
      <c r="N11" s="379">
        <v>50123.332870000006</v>
      </c>
      <c r="O11" s="380">
        <v>0.73913829144645127</v>
      </c>
      <c r="P11" s="379">
        <v>182511.95480169999</v>
      </c>
      <c r="Q11" s="380">
        <v>0.56074399619836635</v>
      </c>
      <c r="R11" s="379">
        <v>728284.78396989999</v>
      </c>
      <c r="S11" s="380">
        <v>0.68373272651456851</v>
      </c>
    </row>
    <row r="12" spans="1:20" ht="19.5">
      <c r="A12" s="366" t="s">
        <v>424</v>
      </c>
      <c r="B12" s="379">
        <v>9355.8832192000027</v>
      </c>
      <c r="C12" s="380">
        <v>6.4506248977349412E-2</v>
      </c>
      <c r="D12" s="379">
        <v>86863.972648499985</v>
      </c>
      <c r="E12" s="380">
        <v>0.24078559418022435</v>
      </c>
      <c r="F12" s="379">
        <v>8756.5203099999999</v>
      </c>
      <c r="G12" s="380">
        <v>0.1193769340981609</v>
      </c>
      <c r="H12" s="379">
        <v>1564.0288499999999</v>
      </c>
      <c r="I12" s="380">
        <v>0.14862767434411628</v>
      </c>
      <c r="J12" s="379">
        <v>13.074260000000001</v>
      </c>
      <c r="K12" s="380">
        <v>2.495882920258193E-3</v>
      </c>
      <c r="L12" s="379">
        <v>17098.778409999995</v>
      </c>
      <c r="M12" s="380">
        <v>0.22217466006275127</v>
      </c>
      <c r="N12" s="379">
        <v>0</v>
      </c>
      <c r="O12" s="380">
        <v>0</v>
      </c>
      <c r="P12" s="379">
        <v>60127.293905700004</v>
      </c>
      <c r="Q12" s="380">
        <v>0.18473320885696776</v>
      </c>
      <c r="R12" s="379">
        <v>183779.55160339997</v>
      </c>
      <c r="S12" s="380">
        <v>0.17253703037768103</v>
      </c>
    </row>
    <row r="13" spans="1:20" ht="19.5">
      <c r="A13" s="366" t="s">
        <v>425</v>
      </c>
      <c r="B13" s="379">
        <v>116896.78056259998</v>
      </c>
      <c r="C13" s="984">
        <v>0.80597124343610904</v>
      </c>
      <c r="D13" s="379">
        <v>193470.60562940006</v>
      </c>
      <c r="E13" s="380">
        <v>0.5362975386975628</v>
      </c>
      <c r="F13" s="379">
        <v>12365.75431</v>
      </c>
      <c r="G13" s="380">
        <v>0.16858132969246994</v>
      </c>
      <c r="H13" s="379">
        <v>170.88980000000001</v>
      </c>
      <c r="I13" s="380">
        <v>1.6239440559636199E-2</v>
      </c>
      <c r="J13" s="379">
        <v>1828.1331500000001</v>
      </c>
      <c r="K13" s="380">
        <v>0.34899155325370684</v>
      </c>
      <c r="L13" s="379">
        <v>15682.994419999997</v>
      </c>
      <c r="M13" s="380">
        <v>0.20377853145296859</v>
      </c>
      <c r="N13" s="379">
        <v>39963.707450000002</v>
      </c>
      <c r="O13" s="380">
        <v>0.58932047717318559</v>
      </c>
      <c r="P13" s="379">
        <v>92902.712819500011</v>
      </c>
      <c r="Q13" s="380">
        <v>0.28543137626615572</v>
      </c>
      <c r="R13" s="379">
        <v>473281.57814150001</v>
      </c>
      <c r="S13" s="380">
        <v>0.4443290742226737</v>
      </c>
    </row>
    <row r="14" spans="1:20" ht="19.5">
      <c r="A14" s="366" t="s">
        <v>426</v>
      </c>
      <c r="B14" s="379">
        <v>0</v>
      </c>
      <c r="C14" s="380">
        <v>0</v>
      </c>
      <c r="D14" s="379">
        <v>0</v>
      </c>
      <c r="E14" s="380">
        <v>0</v>
      </c>
      <c r="F14" s="379">
        <v>0</v>
      </c>
      <c r="G14" s="380">
        <v>0</v>
      </c>
      <c r="H14" s="379">
        <v>54.002189999999999</v>
      </c>
      <c r="I14" s="380">
        <v>5.1317594999536562E-3</v>
      </c>
      <c r="J14" s="379">
        <v>73.696029999999993</v>
      </c>
      <c r="K14" s="380">
        <v>1.406860981560986E-2</v>
      </c>
      <c r="L14" s="379">
        <v>0</v>
      </c>
      <c r="M14" s="380">
        <v>0</v>
      </c>
      <c r="N14" s="379">
        <v>0</v>
      </c>
      <c r="O14" s="380">
        <v>0</v>
      </c>
      <c r="P14" s="379">
        <v>0</v>
      </c>
      <c r="Q14" s="380">
        <v>0</v>
      </c>
      <c r="R14" s="379">
        <v>127.69821999999999</v>
      </c>
      <c r="S14" s="380">
        <v>1.1988641538783787E-4</v>
      </c>
    </row>
    <row r="15" spans="1:20" ht="19.5">
      <c r="A15" s="366" t="s">
        <v>427</v>
      </c>
      <c r="B15" s="379">
        <v>1904.1311186999999</v>
      </c>
      <c r="C15" s="380">
        <v>1.3128461861977343E-2</v>
      </c>
      <c r="D15" s="379">
        <v>1676.8075801000002</v>
      </c>
      <c r="E15" s="380">
        <v>4.6480847834819228E-3</v>
      </c>
      <c r="F15" s="379">
        <v>2849.1046599999995</v>
      </c>
      <c r="G15" s="380">
        <v>3.8841613699812573E-2</v>
      </c>
      <c r="H15" s="379">
        <v>255.26006000000001</v>
      </c>
      <c r="I15" s="380">
        <v>2.4257039165703102E-2</v>
      </c>
      <c r="J15" s="379">
        <v>474.64704999999992</v>
      </c>
      <c r="K15" s="380">
        <v>9.0610364582464811E-2</v>
      </c>
      <c r="L15" s="379">
        <v>1726.91202</v>
      </c>
      <c r="M15" s="380">
        <v>2.2438801287546439E-2</v>
      </c>
      <c r="N15" s="379">
        <v>4618.1834200000003</v>
      </c>
      <c r="O15" s="380">
        <v>6.8101540883131806E-2</v>
      </c>
      <c r="P15" s="379">
        <v>2306.3837764999998</v>
      </c>
      <c r="Q15" s="380">
        <v>7.0860610583391966E-3</v>
      </c>
      <c r="R15" s="379">
        <v>15811.429685299998</v>
      </c>
      <c r="S15" s="380">
        <v>1.4844182065556325E-2</v>
      </c>
    </row>
    <row r="16" spans="1:20" ht="19.5" customHeight="1">
      <c r="A16" s="367" t="s">
        <v>428</v>
      </c>
      <c r="B16" s="379">
        <v>0</v>
      </c>
      <c r="C16" s="380">
        <v>0</v>
      </c>
      <c r="D16" s="379">
        <v>0</v>
      </c>
      <c r="E16" s="380">
        <v>0</v>
      </c>
      <c r="F16" s="379">
        <v>0</v>
      </c>
      <c r="G16" s="380">
        <v>0</v>
      </c>
      <c r="H16" s="379">
        <v>0</v>
      </c>
      <c r="I16" s="380">
        <v>0</v>
      </c>
      <c r="J16" s="379">
        <v>0</v>
      </c>
      <c r="K16" s="380">
        <v>0</v>
      </c>
      <c r="L16" s="379">
        <v>567.41387999999984</v>
      </c>
      <c r="M16" s="380">
        <v>7.3727480923525658E-3</v>
      </c>
      <c r="N16" s="379">
        <v>0</v>
      </c>
      <c r="O16" s="380">
        <v>0</v>
      </c>
      <c r="P16" s="379">
        <v>0</v>
      </c>
      <c r="Q16" s="380">
        <v>0</v>
      </c>
      <c r="R16" s="379">
        <v>567.41387999999984</v>
      </c>
      <c r="S16" s="380">
        <v>5.3270293128991749E-4</v>
      </c>
    </row>
    <row r="17" spans="1:19" ht="18.75" customHeight="1">
      <c r="A17" s="367" t="s">
        <v>429</v>
      </c>
      <c r="B17" s="379">
        <v>696.66528469999992</v>
      </c>
      <c r="C17" s="380">
        <v>4.8033160799303819E-3</v>
      </c>
      <c r="D17" s="379">
        <v>1337.122965</v>
      </c>
      <c r="E17" s="380">
        <v>3.7064842627262469E-3</v>
      </c>
      <c r="F17" s="379">
        <v>1125.91895</v>
      </c>
      <c r="G17" s="380">
        <v>1.5349562101800289E-2</v>
      </c>
      <c r="H17" s="379">
        <v>150.26513999999997</v>
      </c>
      <c r="I17" s="380">
        <v>1.4279505325744494E-2</v>
      </c>
      <c r="J17" s="379">
        <v>0</v>
      </c>
      <c r="K17" s="380">
        <v>0</v>
      </c>
      <c r="L17" s="379">
        <v>374.87799000000001</v>
      </c>
      <c r="M17" s="380">
        <v>4.8710140570362237E-3</v>
      </c>
      <c r="N17" s="379">
        <v>0</v>
      </c>
      <c r="O17" s="380">
        <v>0</v>
      </c>
      <c r="P17" s="379">
        <v>0</v>
      </c>
      <c r="Q17" s="380">
        <v>0</v>
      </c>
      <c r="R17" s="379">
        <v>3684.8503297000002</v>
      </c>
      <c r="S17" s="380">
        <v>3.4594334773689526E-3</v>
      </c>
    </row>
    <row r="18" spans="1:19" ht="19.5">
      <c r="A18" s="368" t="s">
        <v>430</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row>
    <row r="19" spans="1:19" ht="18.75">
      <c r="A19" s="359" t="s">
        <v>431</v>
      </c>
      <c r="B19" s="379">
        <v>6321.7682200000008</v>
      </c>
      <c r="C19" s="380">
        <v>4.3586858153546341E-2</v>
      </c>
      <c r="D19" s="379">
        <v>6947.2356900000004</v>
      </c>
      <c r="E19" s="380">
        <v>1.9257630321557688E-2</v>
      </c>
      <c r="F19" s="379">
        <v>0</v>
      </c>
      <c r="G19" s="380">
        <v>0</v>
      </c>
      <c r="H19" s="379">
        <v>0</v>
      </c>
      <c r="I19" s="380">
        <v>0</v>
      </c>
      <c r="J19" s="379">
        <v>0</v>
      </c>
      <c r="K19" s="380">
        <v>0</v>
      </c>
      <c r="L19" s="379">
        <v>5046.2519000000002</v>
      </c>
      <c r="M19" s="380">
        <v>6.5568970694293779E-2</v>
      </c>
      <c r="N19" s="379">
        <v>5541.442</v>
      </c>
      <c r="O19" s="380">
        <v>8.1716273390133917E-2</v>
      </c>
      <c r="P19" s="379">
        <v>27175.564299999998</v>
      </c>
      <c r="Q19" s="380">
        <v>8.3493350016903778E-2</v>
      </c>
      <c r="R19" s="379">
        <v>51032.262109999996</v>
      </c>
      <c r="S19" s="380">
        <v>4.7910417024610671E-2</v>
      </c>
    </row>
    <row r="20" spans="1:19" ht="19.5">
      <c r="A20" s="366" t="s">
        <v>432</v>
      </c>
      <c r="B20" s="379">
        <v>8287.4971932999997</v>
      </c>
      <c r="C20" s="380">
        <v>5.7140020329989334E-2</v>
      </c>
      <c r="D20" s="379">
        <v>66815.337117400006</v>
      </c>
      <c r="E20" s="380">
        <v>0.18521108530537578</v>
      </c>
      <c r="F20" s="379">
        <v>47840.017679999997</v>
      </c>
      <c r="G20" s="380">
        <v>0.65219909686250843</v>
      </c>
      <c r="H20" s="379">
        <v>8101.953739999999</v>
      </c>
      <c r="I20" s="380">
        <v>0.76991836948520154</v>
      </c>
      <c r="J20" s="379">
        <v>2810.8439900000003</v>
      </c>
      <c r="K20" s="380">
        <v>0.53659155517416601</v>
      </c>
      <c r="L20" s="379">
        <v>33690.670610000001</v>
      </c>
      <c r="M20" s="380">
        <v>0.43776304427018287</v>
      </c>
      <c r="N20" s="379">
        <v>14374.762460000002</v>
      </c>
      <c r="O20" s="380">
        <v>0.21197587543090662</v>
      </c>
      <c r="P20" s="379">
        <v>136607.21261849999</v>
      </c>
      <c r="Q20" s="380">
        <v>0.41970770844269151</v>
      </c>
      <c r="R20" s="379">
        <v>318528.29540920001</v>
      </c>
      <c r="S20" s="380">
        <v>0.29904266117575706</v>
      </c>
    </row>
    <row r="21" spans="1:19" ht="19.5">
      <c r="A21" s="366" t="s">
        <v>433</v>
      </c>
      <c r="B21" s="379">
        <v>511.68</v>
      </c>
      <c r="C21" s="380">
        <v>3.5278932735067262E-3</v>
      </c>
      <c r="D21" s="379">
        <v>29053.189899100009</v>
      </c>
      <c r="E21" s="380">
        <v>8.0534994882098476E-2</v>
      </c>
      <c r="F21" s="379">
        <v>7542.4305300000005</v>
      </c>
      <c r="G21" s="380">
        <v>0.10282534619276945</v>
      </c>
      <c r="H21" s="379">
        <v>1992.2978499999999</v>
      </c>
      <c r="I21" s="380">
        <v>0.18932553325105417</v>
      </c>
      <c r="J21" s="379">
        <v>0</v>
      </c>
      <c r="K21" s="380">
        <v>0</v>
      </c>
      <c r="L21" s="379">
        <v>11725.411950000002</v>
      </c>
      <c r="M21" s="380">
        <v>0.15235529413980942</v>
      </c>
      <c r="N21" s="379">
        <v>0</v>
      </c>
      <c r="O21" s="380">
        <v>0</v>
      </c>
      <c r="P21" s="379">
        <v>38299.470601499997</v>
      </c>
      <c r="Q21" s="380">
        <v>0.11767009027272181</v>
      </c>
      <c r="R21" s="379">
        <v>89124.48083060002</v>
      </c>
      <c r="S21" s="380">
        <v>8.3672384235917358E-2</v>
      </c>
    </row>
    <row r="22" spans="1:19" ht="19.5">
      <c r="A22" s="366" t="s">
        <v>434</v>
      </c>
      <c r="B22" s="379">
        <v>5000.7780733</v>
      </c>
      <c r="C22" s="380">
        <v>3.4478993369088093E-2</v>
      </c>
      <c r="D22" s="379">
        <v>5940.345917300001</v>
      </c>
      <c r="E22" s="380">
        <v>1.6466547381169663E-2</v>
      </c>
      <c r="F22" s="379">
        <v>14989.36501</v>
      </c>
      <c r="G22" s="380">
        <v>0.20434880244936574</v>
      </c>
      <c r="H22" s="379">
        <v>1769.6632400000001</v>
      </c>
      <c r="I22" s="380">
        <v>0.16816884914461372</v>
      </c>
      <c r="J22" s="379">
        <v>609.5231</v>
      </c>
      <c r="K22" s="380">
        <v>0.11635827150391889</v>
      </c>
      <c r="L22" s="379">
        <v>5600.7998900000002</v>
      </c>
      <c r="M22" s="380">
        <v>7.2774544578722636E-2</v>
      </c>
      <c r="N22" s="379">
        <v>6094.3072300000003</v>
      </c>
      <c r="O22" s="380">
        <v>8.9869040536768183E-2</v>
      </c>
      <c r="P22" s="379">
        <v>40479.408536200004</v>
      </c>
      <c r="Q22" s="380">
        <v>0.12436766309909487</v>
      </c>
      <c r="R22" s="379">
        <v>80484.190996799996</v>
      </c>
      <c r="S22" s="380">
        <v>7.5560655066268315E-2</v>
      </c>
    </row>
    <row r="23" spans="1:19" ht="19.5">
      <c r="A23" s="366" t="s">
        <v>426</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row>
    <row r="24" spans="1:19" ht="19.5">
      <c r="A24" s="366" t="s">
        <v>435</v>
      </c>
      <c r="B24" s="379">
        <v>0</v>
      </c>
      <c r="C24" s="380">
        <v>0</v>
      </c>
      <c r="D24" s="379">
        <v>0</v>
      </c>
      <c r="E24" s="380">
        <v>0</v>
      </c>
      <c r="F24" s="379">
        <v>0</v>
      </c>
      <c r="G24" s="380">
        <v>0</v>
      </c>
      <c r="H24" s="379">
        <v>0</v>
      </c>
      <c r="I24" s="380">
        <v>0</v>
      </c>
      <c r="J24" s="379">
        <v>0</v>
      </c>
      <c r="K24" s="380">
        <v>0</v>
      </c>
      <c r="L24" s="379">
        <v>4602.0090799999998</v>
      </c>
      <c r="M24" s="380">
        <v>5.9796657892047328E-2</v>
      </c>
      <c r="N24" s="379">
        <v>6866.5575200000012</v>
      </c>
      <c r="O24" s="380">
        <v>0.1012569456746818</v>
      </c>
      <c r="P24" s="379">
        <v>0</v>
      </c>
      <c r="Q24" s="380">
        <v>0</v>
      </c>
      <c r="R24" s="379">
        <v>11468.566600000002</v>
      </c>
      <c r="S24" s="380">
        <v>1.0766989072445048E-2</v>
      </c>
    </row>
    <row r="25" spans="1:19" ht="19.5">
      <c r="A25" s="367" t="s">
        <v>428</v>
      </c>
      <c r="B25" s="379">
        <v>0</v>
      </c>
      <c r="C25" s="380">
        <v>0</v>
      </c>
      <c r="D25" s="379">
        <v>5301.2364491000008</v>
      </c>
      <c r="E25" s="380">
        <v>1.4694945779784677E-2</v>
      </c>
      <c r="F25" s="379">
        <v>1162.6342299999999</v>
      </c>
      <c r="G25" s="380">
        <v>1.5850098548446812E-2</v>
      </c>
      <c r="H25" s="379">
        <v>239.04294000000002</v>
      </c>
      <c r="I25" s="380">
        <v>2.2715946857745067E-2</v>
      </c>
      <c r="J25" s="379">
        <v>0</v>
      </c>
      <c r="K25" s="380">
        <v>0</v>
      </c>
      <c r="L25" s="379">
        <v>1594.8487300000002</v>
      </c>
      <c r="M25" s="380">
        <v>2.0722823931798105E-2</v>
      </c>
      <c r="N25" s="379">
        <v>0</v>
      </c>
      <c r="O25" s="380">
        <v>0</v>
      </c>
      <c r="P25" s="379">
        <v>0</v>
      </c>
      <c r="Q25" s="380">
        <v>0</v>
      </c>
      <c r="R25" s="379">
        <v>8297.7623491000013</v>
      </c>
      <c r="S25" s="380">
        <v>7.7901554444045036E-3</v>
      </c>
    </row>
    <row r="26" spans="1:19" ht="19.5">
      <c r="A26" s="367" t="s">
        <v>436</v>
      </c>
      <c r="B26" s="379">
        <v>2775.0391199999999</v>
      </c>
      <c r="C26" s="380">
        <v>1.9133133687394513E-2</v>
      </c>
      <c r="D26" s="379">
        <v>26520.564851900002</v>
      </c>
      <c r="E26" s="380">
        <v>7.3514597262322984E-2</v>
      </c>
      <c r="F26" s="379">
        <v>5793.79601</v>
      </c>
      <c r="G26" s="380">
        <v>7.8986353023597064E-2</v>
      </c>
      <c r="H26" s="379">
        <v>1302.4037099999998</v>
      </c>
      <c r="I26" s="380">
        <v>0.12376576971355024</v>
      </c>
      <c r="J26" s="379">
        <v>86.705439999999996</v>
      </c>
      <c r="K26" s="380">
        <v>1.6552112837703359E-2</v>
      </c>
      <c r="L26" s="379">
        <v>10167.600960000002</v>
      </c>
      <c r="M26" s="380">
        <v>0.13211372372780544</v>
      </c>
      <c r="N26" s="379">
        <v>1413.89771</v>
      </c>
      <c r="O26" s="380">
        <v>2.0849889219456647E-2</v>
      </c>
      <c r="P26" s="379">
        <v>49934.173480800011</v>
      </c>
      <c r="Q26" s="380">
        <v>0.15341618588715858</v>
      </c>
      <c r="R26" s="379">
        <v>97994.18128270001</v>
      </c>
      <c r="S26" s="380">
        <v>9.1999490070017106E-2</v>
      </c>
    </row>
    <row r="27" spans="1:19" ht="19.5">
      <c r="A27" s="368" t="s">
        <v>430</v>
      </c>
      <c r="B27" s="379">
        <v>0</v>
      </c>
      <c r="C27" s="380">
        <v>0</v>
      </c>
      <c r="D27" s="379">
        <v>0</v>
      </c>
      <c r="E27" s="380">
        <v>0</v>
      </c>
      <c r="F27" s="379">
        <v>18351.7919</v>
      </c>
      <c r="G27" s="380">
        <v>0.25018849664832937</v>
      </c>
      <c r="H27" s="379">
        <v>2798.5459999999998</v>
      </c>
      <c r="I27" s="380">
        <v>0.26594227051823832</v>
      </c>
      <c r="J27" s="379">
        <v>2114.6154500000002</v>
      </c>
      <c r="K27" s="380">
        <v>0.40368117083254373</v>
      </c>
      <c r="L27" s="379">
        <v>0</v>
      </c>
      <c r="M27" s="380">
        <v>0</v>
      </c>
      <c r="N27" s="379">
        <v>0</v>
      </c>
      <c r="O27" s="380">
        <v>0</v>
      </c>
      <c r="P27" s="379">
        <v>7894.16</v>
      </c>
      <c r="Q27" s="380">
        <v>2.4253769183716314E-2</v>
      </c>
      <c r="R27" s="379">
        <v>31159.11335</v>
      </c>
      <c r="S27" s="380">
        <v>2.9252987286704734E-2</v>
      </c>
    </row>
    <row r="28" spans="1:19" ht="19.5" customHeight="1">
      <c r="A28" s="366" t="s">
        <v>431</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row>
    <row r="29" spans="1:19" ht="19.5">
      <c r="A29" s="366" t="s">
        <v>437</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row>
    <row r="30" spans="1:19" ht="18">
      <c r="A30" s="359" t="s">
        <v>438</v>
      </c>
      <c r="B30" s="377">
        <v>145393.69042179998</v>
      </c>
      <c r="C30" s="378">
        <v>1.0024496217350443</v>
      </c>
      <c r="D30" s="377">
        <v>361442.19680400001</v>
      </c>
      <c r="E30" s="378">
        <v>1.0019122020982034</v>
      </c>
      <c r="F30" s="377">
        <v>73481.64344</v>
      </c>
      <c r="G30" s="378">
        <v>1.0017693097044205</v>
      </c>
      <c r="H30" s="377">
        <v>10541.496139999999</v>
      </c>
      <c r="I30" s="378">
        <v>1.0017449840491617</v>
      </c>
      <c r="J30" s="377">
        <v>5241.8831000000009</v>
      </c>
      <c r="K30" s="378">
        <v>1.0006781645217451</v>
      </c>
      <c r="L30" s="377">
        <v>77187.235660699997</v>
      </c>
      <c r="M30" s="378">
        <v>1.0029399430119581</v>
      </c>
      <c r="N30" s="377">
        <v>67909.777644300018</v>
      </c>
      <c r="O30" s="378">
        <v>1.0014241700706827</v>
      </c>
      <c r="P30" s="377">
        <v>328164.74846729997</v>
      </c>
      <c r="Q30" s="378">
        <v>1.0082430636772266</v>
      </c>
      <c r="R30" s="377">
        <v>1069362.6716780998</v>
      </c>
      <c r="S30" s="378">
        <v>1.0039455323421795</v>
      </c>
    </row>
    <row r="31" spans="1:19" ht="19.5">
      <c r="A31" s="366" t="s">
        <v>439</v>
      </c>
      <c r="B31" s="379">
        <v>355.28921999999989</v>
      </c>
      <c r="C31" s="380">
        <v>2.449621735044268E-3</v>
      </c>
      <c r="D31" s="379">
        <v>689.83143000000018</v>
      </c>
      <c r="E31" s="380">
        <v>1.912202098203394E-3</v>
      </c>
      <c r="F31" s="379">
        <v>129.78215999999998</v>
      </c>
      <c r="G31" s="380">
        <v>1.769309704420359E-3</v>
      </c>
      <c r="H31" s="379">
        <v>18.362700000000004</v>
      </c>
      <c r="I31" s="380">
        <v>1.7449840491616918E-3</v>
      </c>
      <c r="J31" s="379">
        <v>3.5524500000000003</v>
      </c>
      <c r="K31" s="380">
        <v>6.7816452174510977E-4</v>
      </c>
      <c r="L31" s="379">
        <v>226.26088000000001</v>
      </c>
      <c r="M31" s="380">
        <v>2.9399430119580673E-3</v>
      </c>
      <c r="N31" s="379">
        <v>96.57753000000001</v>
      </c>
      <c r="O31" s="380">
        <v>1.42417007068266E-3</v>
      </c>
      <c r="P31" s="379">
        <v>2682.9670499999997</v>
      </c>
      <c r="Q31" s="380">
        <v>8.2430636772267418E-3</v>
      </c>
      <c r="R31" s="379">
        <v>4202.6234199999999</v>
      </c>
      <c r="S31" s="380">
        <v>3.9455323421796777E-3</v>
      </c>
    </row>
    <row r="32" spans="1:19" ht="22.5" customHeight="1">
      <c r="A32" s="907" t="s">
        <v>440</v>
      </c>
      <c r="B32" s="908">
        <v>145038.40120179998</v>
      </c>
      <c r="C32" s="909">
        <v>1</v>
      </c>
      <c r="D32" s="908">
        <v>360752.36537399999</v>
      </c>
      <c r="E32" s="909">
        <v>1</v>
      </c>
      <c r="F32" s="908">
        <v>73351.861279999997</v>
      </c>
      <c r="G32" s="909">
        <v>1</v>
      </c>
      <c r="H32" s="908">
        <v>10523.13344</v>
      </c>
      <c r="I32" s="909">
        <v>1</v>
      </c>
      <c r="J32" s="908">
        <v>5238.3306500000008</v>
      </c>
      <c r="K32" s="909">
        <v>1</v>
      </c>
      <c r="L32" s="908">
        <v>76960.974780699995</v>
      </c>
      <c r="M32" s="909">
        <v>1</v>
      </c>
      <c r="N32" s="908">
        <v>67813.200114300009</v>
      </c>
      <c r="O32" s="909">
        <v>1</v>
      </c>
      <c r="P32" s="908">
        <v>325481.78141729999</v>
      </c>
      <c r="Q32" s="909">
        <v>1</v>
      </c>
      <c r="R32" s="908">
        <v>1065160.0482580999</v>
      </c>
      <c r="S32" s="909">
        <v>1</v>
      </c>
    </row>
    <row r="33" spans="1:19" ht="19.5">
      <c r="A33" s="368" t="s">
        <v>441</v>
      </c>
      <c r="B33" s="379">
        <v>-6.9586999999999994</v>
      </c>
      <c r="C33" s="380">
        <v>-4.7978328100279964E-5</v>
      </c>
      <c r="D33" s="379">
        <v>-44.350850000000001</v>
      </c>
      <c r="E33" s="380">
        <v>-1.2293987304565692E-4</v>
      </c>
      <c r="F33" s="379">
        <v>0</v>
      </c>
      <c r="G33" s="380">
        <v>0</v>
      </c>
      <c r="H33" s="379">
        <v>0</v>
      </c>
      <c r="I33" s="380">
        <v>0</v>
      </c>
      <c r="J33" s="379">
        <v>0</v>
      </c>
      <c r="K33" s="380">
        <v>0</v>
      </c>
      <c r="L33" s="379">
        <v>284.14098999999999</v>
      </c>
      <c r="M33" s="380">
        <v>3.6920139175687242E-3</v>
      </c>
      <c r="N33" s="379">
        <v>0</v>
      </c>
      <c r="O33" s="380">
        <v>0</v>
      </c>
      <c r="P33" s="379">
        <v>-228.91988000000001</v>
      </c>
      <c r="Q33" s="380">
        <v>-7.0332624764180571E-4</v>
      </c>
      <c r="R33" s="379">
        <v>3.9115599999999802</v>
      </c>
      <c r="S33" s="380">
        <v>3.6722744214793968E-6</v>
      </c>
    </row>
    <row r="34" spans="1:19" ht="19.5">
      <c r="A34" s="368" t="s">
        <v>442</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row>
    <row r="35" spans="1:19" ht="12.75" customHeight="1">
      <c r="A35" s="22" t="s">
        <v>538</v>
      </c>
    </row>
    <row r="36" spans="1:19" ht="12.75" customHeight="1"/>
    <row r="37" spans="1:19" ht="12.75" customHeight="1">
      <c r="A37" s="610" t="s">
        <v>81</v>
      </c>
    </row>
    <row r="38" spans="1:19" ht="12.75" customHeight="1">
      <c r="S38" s="24" t="s">
        <v>800</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04" t="s">
        <v>1026</v>
      </c>
      <c r="B1" s="985"/>
      <c r="C1" s="985"/>
      <c r="D1" s="985"/>
      <c r="E1" s="985"/>
      <c r="F1" s="985"/>
      <c r="G1" s="986" t="str">
        <f>Naslovnica!A20</f>
        <v>Veljača 2024.</v>
      </c>
      <c r="L1" s="137"/>
    </row>
    <row r="2" spans="1:12" ht="12.75" customHeight="1">
      <c r="A2" s="987" t="s">
        <v>1027</v>
      </c>
      <c r="B2" s="985"/>
      <c r="C2" s="985"/>
      <c r="D2" s="985"/>
      <c r="E2" s="985"/>
      <c r="F2" s="985"/>
      <c r="G2" s="988" t="str">
        <f>Naslovnica!A24</f>
        <v>February 2024</v>
      </c>
      <c r="L2" s="527"/>
    </row>
    <row r="3" spans="1:12" ht="12.75" customHeight="1">
      <c r="A3" s="985"/>
      <c r="B3" s="985"/>
      <c r="C3" s="985"/>
      <c r="D3" s="985"/>
      <c r="E3" s="985"/>
      <c r="F3" s="985"/>
      <c r="G3" s="985"/>
    </row>
    <row r="4" spans="1:12" s="63" customFormat="1" ht="14.45" customHeight="1">
      <c r="A4" s="1179" t="s">
        <v>1080</v>
      </c>
      <c r="B4" s="1180" t="s">
        <v>1082</v>
      </c>
      <c r="C4" s="1180"/>
      <c r="D4" s="1180"/>
      <c r="E4" s="1180"/>
      <c r="F4" s="1180"/>
      <c r="G4" s="1180"/>
      <c r="H4" s="890"/>
    </row>
    <row r="5" spans="1:12" s="63" customFormat="1" ht="22.15" customHeight="1">
      <c r="A5" s="1179"/>
      <c r="B5" s="1181" t="str">
        <f>G1</f>
        <v>Veljača 2024.</v>
      </c>
      <c r="C5" s="1181"/>
      <c r="D5" s="1182" t="s">
        <v>17</v>
      </c>
      <c r="E5" s="1182"/>
      <c r="F5" s="1179" t="s">
        <v>226</v>
      </c>
      <c r="G5" s="1179"/>
    </row>
    <row r="6" spans="1:12" s="63" customFormat="1">
      <c r="A6" s="1179"/>
      <c r="B6" s="1183" t="str">
        <f>G2</f>
        <v>February 2024</v>
      </c>
      <c r="C6" s="1184"/>
      <c r="D6" s="1187" t="s">
        <v>45</v>
      </c>
      <c r="E6" s="1187"/>
      <c r="F6" s="1187" t="s">
        <v>51</v>
      </c>
      <c r="G6" s="1187"/>
    </row>
    <row r="7" spans="1:12" s="63" customFormat="1">
      <c r="A7" s="1179"/>
      <c r="B7" s="1005" t="s">
        <v>27</v>
      </c>
      <c r="C7" s="1005" t="s">
        <v>28</v>
      </c>
      <c r="D7" s="1005" t="s">
        <v>1078</v>
      </c>
      <c r="E7" s="1005" t="s">
        <v>143</v>
      </c>
      <c r="F7" s="1005" t="s">
        <v>1078</v>
      </c>
      <c r="G7" s="1005" t="s">
        <v>143</v>
      </c>
    </row>
    <row r="8" spans="1:12" s="63" customFormat="1">
      <c r="A8" s="1179"/>
      <c r="B8" s="1005" t="s">
        <v>29</v>
      </c>
      <c r="C8" s="1005" t="s">
        <v>30</v>
      </c>
      <c r="D8" s="1006" t="s">
        <v>1079</v>
      </c>
      <c r="E8" s="1006" t="s">
        <v>144</v>
      </c>
      <c r="F8" s="1006" t="s">
        <v>1079</v>
      </c>
      <c r="G8" s="1006" t="s">
        <v>144</v>
      </c>
    </row>
    <row r="9" spans="1:12" s="63" customFormat="1">
      <c r="A9" s="1007" t="s">
        <v>1388</v>
      </c>
      <c r="B9" s="1008">
        <v>511</v>
      </c>
      <c r="C9" s="1009">
        <v>1.0481621266819823E-2</v>
      </c>
      <c r="D9" s="1008">
        <v>1</v>
      </c>
      <c r="E9" s="1009">
        <v>1.9607843137254832E-3</v>
      </c>
      <c r="F9" s="1008">
        <v>3</v>
      </c>
      <c r="G9" s="1009">
        <v>5.9055118110236116E-3</v>
      </c>
    </row>
    <row r="10" spans="1:12" s="63" customFormat="1">
      <c r="A10" s="1007" t="s">
        <v>850</v>
      </c>
      <c r="B10" s="1008">
        <v>598</v>
      </c>
      <c r="C10" s="1010">
        <v>1.2266163439448637E-2</v>
      </c>
      <c r="D10" s="1008">
        <v>3</v>
      </c>
      <c r="E10" s="1010">
        <v>5.0420168067226712E-3</v>
      </c>
      <c r="F10" s="1008">
        <v>6</v>
      </c>
      <c r="G10" s="1010">
        <v>1.0135135135135087E-2</v>
      </c>
    </row>
    <row r="11" spans="1:12" s="63" customFormat="1">
      <c r="A11" s="1007" t="s">
        <v>837</v>
      </c>
      <c r="B11" s="1008">
        <v>1621</v>
      </c>
      <c r="C11" s="1010">
        <v>3.324991795208402E-2</v>
      </c>
      <c r="D11" s="1008">
        <v>3</v>
      </c>
      <c r="E11" s="1010">
        <v>1.8541409147094789E-3</v>
      </c>
      <c r="F11" s="1008">
        <v>3</v>
      </c>
      <c r="G11" s="1010">
        <v>1.8541409147094789E-3</v>
      </c>
    </row>
    <row r="12" spans="1:12" s="63" customFormat="1">
      <c r="A12" s="1007" t="s">
        <v>181</v>
      </c>
      <c r="B12" s="1008">
        <v>310</v>
      </c>
      <c r="C12" s="1010">
        <v>6.3587134886773878E-3</v>
      </c>
      <c r="D12" s="1008">
        <v>6</v>
      </c>
      <c r="E12" s="1010">
        <v>1.9736842105263053E-2</v>
      </c>
      <c r="F12" s="1008">
        <v>3</v>
      </c>
      <c r="G12" s="1010">
        <v>9.7719869706840434E-3</v>
      </c>
    </row>
    <row r="13" spans="1:12" s="63" customFormat="1">
      <c r="A13" s="1007" t="s">
        <v>852</v>
      </c>
      <c r="B13" s="1008">
        <v>909</v>
      </c>
      <c r="C13" s="1010">
        <v>1.8645388907121759E-2</v>
      </c>
      <c r="D13" s="1008">
        <v>6</v>
      </c>
      <c r="E13" s="1010">
        <v>6.6445182724252927E-3</v>
      </c>
      <c r="F13" s="1008">
        <v>5</v>
      </c>
      <c r="G13" s="1010">
        <v>5.530973451327359E-3</v>
      </c>
    </row>
    <row r="14" spans="1:12" s="63" customFormat="1">
      <c r="A14" s="1007" t="s">
        <v>182</v>
      </c>
      <c r="B14" s="1008">
        <v>355</v>
      </c>
      <c r="C14" s="1010">
        <v>7.2817525434853954E-3</v>
      </c>
      <c r="D14" s="1008">
        <v>0</v>
      </c>
      <c r="E14" s="1010">
        <v>0</v>
      </c>
      <c r="F14" s="1008">
        <v>-3</v>
      </c>
      <c r="G14" s="1010">
        <v>-8.379888268156388E-3</v>
      </c>
    </row>
    <row r="15" spans="1:12" s="63" customFormat="1">
      <c r="A15" s="1007" t="s">
        <v>183</v>
      </c>
      <c r="B15" s="1008">
        <v>3682</v>
      </c>
      <c r="C15" s="1010">
        <v>7.5525106662290772E-2</v>
      </c>
      <c r="D15" s="1008">
        <v>10</v>
      </c>
      <c r="E15" s="1010">
        <v>2.7233115468410229E-3</v>
      </c>
      <c r="F15" s="1008">
        <v>5</v>
      </c>
      <c r="G15" s="1010">
        <v>1.3598041881968115E-3</v>
      </c>
    </row>
    <row r="16" spans="1:12" s="63" customFormat="1">
      <c r="A16" s="1007" t="s">
        <v>184</v>
      </c>
      <c r="B16" s="1008">
        <v>1934</v>
      </c>
      <c r="C16" s="1010">
        <v>3.9670167377748602E-2</v>
      </c>
      <c r="D16" s="1008">
        <v>22</v>
      </c>
      <c r="E16" s="1010">
        <v>1.1506276150627714E-2</v>
      </c>
      <c r="F16" s="1008">
        <v>27</v>
      </c>
      <c r="G16" s="1010">
        <v>1.4158363922391226E-2</v>
      </c>
    </row>
    <row r="17" spans="1:12" s="63" customFormat="1">
      <c r="A17" s="1011" t="s">
        <v>185</v>
      </c>
      <c r="B17" s="1008">
        <v>4407</v>
      </c>
      <c r="C17" s="1010">
        <v>9.039629143419757E-2</v>
      </c>
      <c r="D17" s="1008">
        <v>0</v>
      </c>
      <c r="E17" s="1010">
        <v>0</v>
      </c>
      <c r="F17" s="1008">
        <v>-9</v>
      </c>
      <c r="G17" s="1010">
        <v>-2.0380434782608647E-3</v>
      </c>
    </row>
    <row r="18" spans="1:12" s="63" customFormat="1">
      <c r="A18" s="1007" t="s">
        <v>186</v>
      </c>
      <c r="B18" s="1008">
        <v>3988</v>
      </c>
      <c r="C18" s="1010">
        <v>8.1801772234985234E-2</v>
      </c>
      <c r="D18" s="1008">
        <v>6</v>
      </c>
      <c r="E18" s="1010">
        <v>1.5067805123054612E-3</v>
      </c>
      <c r="F18" s="1008">
        <v>23</v>
      </c>
      <c r="G18" s="1010">
        <v>5.8007566204287819E-3</v>
      </c>
    </row>
    <row r="19" spans="1:12" s="63" customFormat="1">
      <c r="A19" s="1007" t="s">
        <v>187</v>
      </c>
      <c r="B19" s="1008">
        <v>4679</v>
      </c>
      <c r="C19" s="1010">
        <v>9.5975549721037084E-2</v>
      </c>
      <c r="D19" s="1008">
        <v>46</v>
      </c>
      <c r="E19" s="1010">
        <v>9.9287718540901349E-3</v>
      </c>
      <c r="F19" s="1008">
        <v>62</v>
      </c>
      <c r="G19" s="1010">
        <v>1.342863331167421E-2</v>
      </c>
    </row>
    <row r="20" spans="1:12" s="63" customFormat="1">
      <c r="A20" s="1007" t="s">
        <v>625</v>
      </c>
      <c r="B20" s="1008">
        <v>3260</v>
      </c>
      <c r="C20" s="1010">
        <v>6.6869051526091239E-2</v>
      </c>
      <c r="D20" s="1008">
        <v>14</v>
      </c>
      <c r="E20" s="1010">
        <v>4.3130006161429257E-3</v>
      </c>
      <c r="F20" s="1008">
        <v>32</v>
      </c>
      <c r="G20" s="1010">
        <v>9.9132589838910601E-3</v>
      </c>
    </row>
    <row r="21" spans="1:12" s="63" customFormat="1">
      <c r="A21" s="1007" t="s">
        <v>188</v>
      </c>
      <c r="B21" s="1008">
        <v>1014</v>
      </c>
      <c r="C21" s="1010">
        <v>2.0799146701673779E-2</v>
      </c>
      <c r="D21" s="1008">
        <v>-1</v>
      </c>
      <c r="E21" s="1010">
        <v>-9.8522167487680168E-4</v>
      </c>
      <c r="F21" s="1008">
        <v>1</v>
      </c>
      <c r="G21" s="1010">
        <v>9.8716683119448589E-4</v>
      </c>
    </row>
    <row r="22" spans="1:12" s="63" customFormat="1">
      <c r="A22" s="1007" t="s">
        <v>189</v>
      </c>
      <c r="B22" s="1008">
        <v>4260</v>
      </c>
      <c r="C22" s="1010">
        <v>8.7381030521824749E-2</v>
      </c>
      <c r="D22" s="1008">
        <v>-2</v>
      </c>
      <c r="E22" s="1010">
        <v>-4.6926325668694702E-4</v>
      </c>
      <c r="F22" s="1008">
        <v>-11</v>
      </c>
      <c r="G22" s="1010">
        <v>-2.5755092484195385E-3</v>
      </c>
    </row>
    <row r="23" spans="1:12" s="63" customFormat="1">
      <c r="A23" s="1007" t="s">
        <v>193</v>
      </c>
      <c r="B23" s="1008">
        <v>99</v>
      </c>
      <c r="C23" s="1010">
        <v>2.0306859205776171E-3</v>
      </c>
      <c r="D23" s="1008">
        <v>0</v>
      </c>
      <c r="E23" s="1010">
        <v>0</v>
      </c>
      <c r="F23" s="1008">
        <v>0</v>
      </c>
      <c r="G23" s="1010">
        <v>0</v>
      </c>
    </row>
    <row r="24" spans="1:12" s="63" customFormat="1">
      <c r="A24" s="1007" t="s">
        <v>225</v>
      </c>
      <c r="B24" s="1008">
        <v>246</v>
      </c>
      <c r="C24" s="1010">
        <v>5.0459468329504429E-3</v>
      </c>
      <c r="D24" s="1008">
        <v>-1</v>
      </c>
      <c r="E24" s="1010">
        <v>-4.0485829959514552E-3</v>
      </c>
      <c r="F24" s="1008">
        <v>-1</v>
      </c>
      <c r="G24" s="1010">
        <v>-4.0485829959514552E-3</v>
      </c>
    </row>
    <row r="25" spans="1:12" s="63" customFormat="1">
      <c r="A25" s="1007" t="s">
        <v>224</v>
      </c>
      <c r="B25" s="1008">
        <v>9987</v>
      </c>
      <c r="C25" s="1010">
        <v>0.20485313423039056</v>
      </c>
      <c r="D25" s="1008">
        <v>-42</v>
      </c>
      <c r="E25" s="1010">
        <v>-4.1878552198624241E-3</v>
      </c>
      <c r="F25" s="1008">
        <v>-88</v>
      </c>
      <c r="G25" s="1010">
        <v>-8.7344913151364834E-3</v>
      </c>
    </row>
    <row r="26" spans="1:12" s="63" customFormat="1">
      <c r="A26" s="1011" t="s">
        <v>190</v>
      </c>
      <c r="B26" s="1008">
        <v>2308</v>
      </c>
      <c r="C26" s="1010">
        <v>4.734164752215294E-2</v>
      </c>
      <c r="D26" s="1008">
        <v>3</v>
      </c>
      <c r="E26" s="1010">
        <v>1.3015184381779399E-3</v>
      </c>
      <c r="F26" s="1008">
        <v>4</v>
      </c>
      <c r="G26" s="1010">
        <v>1.7361111111111605E-3</v>
      </c>
    </row>
    <row r="27" spans="1:12" s="63" customFormat="1">
      <c r="A27" s="1011" t="s">
        <v>856</v>
      </c>
      <c r="B27" s="1008">
        <v>727</v>
      </c>
      <c r="C27" s="1010">
        <v>1.4912208729898261E-2</v>
      </c>
      <c r="D27" s="1008">
        <v>0</v>
      </c>
      <c r="E27" s="1010">
        <v>0</v>
      </c>
      <c r="F27" s="1008">
        <v>-1</v>
      </c>
      <c r="G27" s="1010">
        <v>-1.3736263736263687E-3</v>
      </c>
    </row>
    <row r="28" spans="1:12" s="63" customFormat="1">
      <c r="A28" s="1007" t="s">
        <v>192</v>
      </c>
      <c r="B28" s="1008">
        <v>2815</v>
      </c>
      <c r="C28" s="1010">
        <v>5.7741220872989829E-2</v>
      </c>
      <c r="D28" s="1008">
        <v>7</v>
      </c>
      <c r="E28" s="1010">
        <v>2.49287749287741E-3</v>
      </c>
      <c r="F28" s="1008">
        <v>13</v>
      </c>
      <c r="G28" s="1010">
        <v>4.6395431834405088E-3</v>
      </c>
    </row>
    <row r="29" spans="1:12" s="63" customFormat="1">
      <c r="A29" s="1007" t="s">
        <v>1426</v>
      </c>
      <c r="B29" s="1008">
        <v>1042</v>
      </c>
      <c r="C29" s="1010">
        <v>2.1373482113554314E-2</v>
      </c>
      <c r="D29" s="1008">
        <v>-4</v>
      </c>
      <c r="E29" s="1010">
        <v>-3.8240917782026429E-3</v>
      </c>
      <c r="F29" s="1008">
        <v>-5</v>
      </c>
      <c r="G29" s="1010">
        <v>-4.7755491881565915E-3</v>
      </c>
    </row>
    <row r="30" spans="1:12" s="63" customFormat="1" ht="18" customHeight="1">
      <c r="A30" s="1012" t="s">
        <v>1025</v>
      </c>
      <c r="B30" s="1013">
        <v>48752</v>
      </c>
      <c r="C30" s="1014">
        <v>0.98951837873318027</v>
      </c>
      <c r="D30" s="1013">
        <v>77</v>
      </c>
      <c r="E30" s="1014">
        <v>1.5819209039547033E-3</v>
      </c>
      <c r="F30" s="1013">
        <v>69</v>
      </c>
      <c r="G30" s="1014">
        <v>1.4173325390793856E-3</v>
      </c>
    </row>
    <row r="31" spans="1:12">
      <c r="A31" s="1015" t="s">
        <v>535</v>
      </c>
      <c r="B31" s="985"/>
      <c r="C31" s="985"/>
      <c r="D31" s="985"/>
      <c r="E31" s="985"/>
      <c r="F31" s="985"/>
      <c r="G31" s="985"/>
      <c r="I31" s="898"/>
      <c r="J31" s="898"/>
      <c r="K31" s="898"/>
      <c r="L31" s="899"/>
    </row>
    <row r="32" spans="1:12">
      <c r="A32" s="1068" t="s">
        <v>1434</v>
      </c>
      <c r="B32" s="1017"/>
      <c r="C32" s="1018"/>
      <c r="D32" s="1019"/>
      <c r="E32" s="1020"/>
      <c r="F32" s="1020"/>
      <c r="G32" s="1020"/>
      <c r="I32" s="898"/>
      <c r="J32" s="898"/>
      <c r="K32" s="898"/>
      <c r="L32" s="899"/>
    </row>
    <row r="33" spans="1:8" ht="12.75" customHeight="1"/>
    <row r="34" spans="1:8">
      <c r="A34" s="1004" t="s">
        <v>1054</v>
      </c>
      <c r="B34" s="985"/>
      <c r="C34" s="985"/>
      <c r="D34" s="985"/>
      <c r="E34" s="985"/>
      <c r="F34" s="985"/>
      <c r="G34" s="985"/>
      <c r="H34" s="886"/>
    </row>
    <row r="35" spans="1:8">
      <c r="A35" s="987" t="s">
        <v>1055</v>
      </c>
      <c r="B35" s="985"/>
      <c r="C35" s="985"/>
      <c r="D35" s="985"/>
      <c r="E35" s="985"/>
      <c r="F35" s="985"/>
      <c r="G35" s="985"/>
      <c r="H35" s="887"/>
    </row>
    <row r="36" spans="1:8">
      <c r="A36" s="985"/>
      <c r="B36" s="985"/>
      <c r="C36" s="985"/>
      <c r="D36" s="1021"/>
      <c r="E36" s="1021" t="s">
        <v>43</v>
      </c>
      <c r="F36" s="985"/>
      <c r="G36" s="1022" t="s">
        <v>1631</v>
      </c>
      <c r="H36" s="309"/>
    </row>
    <row r="37" spans="1:8" ht="12.75" customHeight="1">
      <c r="A37" s="985"/>
      <c r="B37" s="985"/>
      <c r="C37" s="985"/>
      <c r="D37" s="1023"/>
      <c r="E37" s="1023" t="s">
        <v>44</v>
      </c>
      <c r="F37" s="1024"/>
      <c r="G37" s="988" t="s">
        <v>1632</v>
      </c>
      <c r="H37" s="310"/>
    </row>
    <row r="38" spans="1:8" ht="12.75" customHeight="1">
      <c r="A38" s="985"/>
      <c r="B38" s="985"/>
      <c r="C38" s="985"/>
      <c r="D38" s="1023"/>
      <c r="E38" s="1023"/>
      <c r="F38" s="1024"/>
      <c r="G38" s="988"/>
      <c r="H38" s="310"/>
    </row>
    <row r="39" spans="1:8" ht="23.45" customHeight="1">
      <c r="A39" s="1025"/>
      <c r="B39" s="1026"/>
      <c r="C39" s="1026" t="s">
        <v>1592</v>
      </c>
      <c r="D39" s="1026"/>
      <c r="E39" s="1188" t="s">
        <v>527</v>
      </c>
      <c r="F39" s="1188"/>
      <c r="G39" s="1188"/>
      <c r="H39" s="310"/>
    </row>
    <row r="40" spans="1:8" ht="24">
      <c r="A40" s="1025"/>
      <c r="B40" s="1027"/>
      <c r="C40" s="1028" t="s">
        <v>1593</v>
      </c>
      <c r="D40" s="1027"/>
      <c r="E40" s="1189" t="s">
        <v>528</v>
      </c>
      <c r="F40" s="1189"/>
      <c r="G40" s="1071" t="s">
        <v>529</v>
      </c>
      <c r="H40" s="310"/>
    </row>
    <row r="41" spans="1:8" ht="24">
      <c r="A41" s="1029" t="s">
        <v>1083</v>
      </c>
      <c r="B41" s="1030" t="s">
        <v>1084</v>
      </c>
      <c r="C41" s="1030" t="s">
        <v>1085</v>
      </c>
      <c r="D41" s="1030" t="s">
        <v>1086</v>
      </c>
      <c r="E41" s="1030" t="s">
        <v>1084</v>
      </c>
      <c r="F41" s="1030" t="s">
        <v>1085</v>
      </c>
      <c r="G41" s="1030" t="s">
        <v>1086</v>
      </c>
      <c r="H41" s="310"/>
    </row>
    <row r="42" spans="1:8" ht="15" customHeight="1">
      <c r="A42" s="1031" t="s">
        <v>6</v>
      </c>
      <c r="B42" s="1032">
        <v>9</v>
      </c>
      <c r="C42" s="1032">
        <v>8</v>
      </c>
      <c r="D42" s="1032">
        <v>17</v>
      </c>
      <c r="E42" s="1032">
        <v>2</v>
      </c>
      <c r="F42" s="1032">
        <v>0</v>
      </c>
      <c r="G42" s="1069">
        <v>0.1333333333333333</v>
      </c>
      <c r="H42" s="310"/>
    </row>
    <row r="43" spans="1:8" ht="15" customHeight="1">
      <c r="A43" s="1031" t="s">
        <v>7</v>
      </c>
      <c r="B43" s="1032">
        <v>356</v>
      </c>
      <c r="C43" s="1032">
        <v>168</v>
      </c>
      <c r="D43" s="1032">
        <v>524</v>
      </c>
      <c r="E43" s="1032">
        <v>20</v>
      </c>
      <c r="F43" s="1032">
        <v>27</v>
      </c>
      <c r="G43" s="1069">
        <v>9.8532494758909905E-2</v>
      </c>
      <c r="H43" s="310"/>
    </row>
    <row r="44" spans="1:8" ht="15" customHeight="1">
      <c r="A44" s="1031" t="s">
        <v>8</v>
      </c>
      <c r="B44" s="1032">
        <v>1289</v>
      </c>
      <c r="C44" s="1032">
        <v>915</v>
      </c>
      <c r="D44" s="1032">
        <v>2204</v>
      </c>
      <c r="E44" s="1032">
        <v>56</v>
      </c>
      <c r="F44" s="1032">
        <v>80</v>
      </c>
      <c r="G44" s="1069">
        <v>6.5764023210831635E-2</v>
      </c>
      <c r="H44" s="310"/>
    </row>
    <row r="45" spans="1:8" ht="15" customHeight="1">
      <c r="A45" s="1031" t="s">
        <v>9</v>
      </c>
      <c r="B45" s="1032">
        <v>2073</v>
      </c>
      <c r="C45" s="1032">
        <v>1794</v>
      </c>
      <c r="D45" s="1032">
        <v>3867</v>
      </c>
      <c r="E45" s="1032">
        <v>43</v>
      </c>
      <c r="F45" s="1032">
        <v>45</v>
      </c>
      <c r="G45" s="1069">
        <v>2.3286583752315515E-2</v>
      </c>
      <c r="H45" s="310"/>
    </row>
    <row r="46" spans="1:8" ht="15" customHeight="1">
      <c r="A46" s="1031" t="s">
        <v>10</v>
      </c>
      <c r="B46" s="1032">
        <v>3133</v>
      </c>
      <c r="C46" s="1032">
        <v>2983</v>
      </c>
      <c r="D46" s="1032">
        <v>6116</v>
      </c>
      <c r="E46" s="1032">
        <v>10</v>
      </c>
      <c r="F46" s="1032">
        <v>1</v>
      </c>
      <c r="G46" s="1069">
        <v>1.8018018018017834E-3</v>
      </c>
      <c r="H46" s="310"/>
    </row>
    <row r="47" spans="1:8" ht="15" customHeight="1">
      <c r="A47" s="1031" t="s">
        <v>11</v>
      </c>
      <c r="B47" s="1032">
        <v>3983</v>
      </c>
      <c r="C47" s="1032">
        <v>3892</v>
      </c>
      <c r="D47" s="1032">
        <v>7875</v>
      </c>
      <c r="E47" s="1032">
        <v>66</v>
      </c>
      <c r="F47" s="1032">
        <v>75</v>
      </c>
      <c r="G47" s="1069">
        <v>1.8231186966640722E-2</v>
      </c>
      <c r="H47" s="310"/>
    </row>
    <row r="48" spans="1:8" ht="15" customHeight="1">
      <c r="A48" s="1031" t="s">
        <v>12</v>
      </c>
      <c r="B48" s="1032">
        <v>4411</v>
      </c>
      <c r="C48" s="1032">
        <v>4472</v>
      </c>
      <c r="D48" s="1032">
        <v>8883</v>
      </c>
      <c r="E48" s="1032">
        <v>23</v>
      </c>
      <c r="F48" s="1032">
        <v>-12</v>
      </c>
      <c r="G48" s="1069">
        <v>1.2398557258792575E-3</v>
      </c>
      <c r="H48" s="310"/>
    </row>
    <row r="49" spans="1:8" ht="15" customHeight="1">
      <c r="A49" s="1031" t="s">
        <v>39</v>
      </c>
      <c r="B49" s="1032">
        <v>7027</v>
      </c>
      <c r="C49" s="1032">
        <v>6644</v>
      </c>
      <c r="D49" s="1032">
        <v>13671</v>
      </c>
      <c r="E49" s="1032">
        <v>129</v>
      </c>
      <c r="F49" s="1032">
        <v>91</v>
      </c>
      <c r="G49" s="1069">
        <v>1.635566128912358E-2</v>
      </c>
      <c r="H49" s="312"/>
    </row>
    <row r="50" spans="1:8" ht="15" customHeight="1">
      <c r="A50" s="1031" t="s">
        <v>40</v>
      </c>
      <c r="B50" s="1032">
        <v>2957</v>
      </c>
      <c r="C50" s="1032">
        <v>2173</v>
      </c>
      <c r="D50" s="1032">
        <v>5130</v>
      </c>
      <c r="E50" s="1032">
        <v>28</v>
      </c>
      <c r="F50" s="1032">
        <v>39</v>
      </c>
      <c r="G50" s="1069">
        <v>1.3233260912502542E-2</v>
      </c>
    </row>
    <row r="51" spans="1:8" ht="15" customHeight="1">
      <c r="A51" s="1031" t="s">
        <v>41</v>
      </c>
      <c r="B51" s="1032">
        <v>272</v>
      </c>
      <c r="C51" s="1032">
        <v>123</v>
      </c>
      <c r="D51" s="1032">
        <v>395</v>
      </c>
      <c r="E51" s="1032">
        <v>6</v>
      </c>
      <c r="F51" s="1032">
        <v>6</v>
      </c>
      <c r="G51" s="1069">
        <v>3.1331592689294974E-2</v>
      </c>
    </row>
    <row r="52" spans="1:8" ht="15" customHeight="1">
      <c r="A52" s="1031" t="s">
        <v>42</v>
      </c>
      <c r="B52" s="1032">
        <v>1</v>
      </c>
      <c r="C52" s="1032">
        <v>0</v>
      </c>
      <c r="D52" s="1032">
        <v>1</v>
      </c>
      <c r="E52" s="1032">
        <v>0</v>
      </c>
      <c r="F52" s="1032">
        <v>0</v>
      </c>
      <c r="G52" s="1069">
        <v>0</v>
      </c>
    </row>
    <row r="53" spans="1:8" ht="24">
      <c r="A53" s="1033" t="s">
        <v>534</v>
      </c>
      <c r="B53" s="1034">
        <v>25511</v>
      </c>
      <c r="C53" s="1034">
        <v>23172</v>
      </c>
      <c r="D53" s="1034">
        <v>48683</v>
      </c>
      <c r="E53" s="1034">
        <v>383</v>
      </c>
      <c r="F53" s="1034">
        <v>352</v>
      </c>
      <c r="G53" s="1070">
        <v>1.532910653207642E-2</v>
      </c>
      <c r="H53" s="180"/>
    </row>
    <row r="54" spans="1:8" ht="12.75" customHeight="1">
      <c r="A54" s="1016" t="s">
        <v>921</v>
      </c>
      <c r="B54" s="985"/>
      <c r="C54" s="985"/>
      <c r="D54" s="985"/>
      <c r="E54" s="985"/>
      <c r="F54" s="985"/>
      <c r="G54" s="985"/>
      <c r="H54" s="180"/>
    </row>
    <row r="55" spans="1:8" ht="12.75" customHeight="1">
      <c r="B55" s="180"/>
      <c r="C55" s="180"/>
      <c r="D55" s="180"/>
      <c r="E55" s="180"/>
      <c r="F55" s="180"/>
      <c r="G55" s="180"/>
      <c r="H55" s="180"/>
    </row>
    <row r="56" spans="1:8">
      <c r="A56" s="611" t="s">
        <v>81</v>
      </c>
    </row>
    <row r="57" spans="1:8">
      <c r="G57" s="785" t="s">
        <v>801</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90"/>
      <c r="J69" s="1190"/>
      <c r="K69" s="197"/>
      <c r="L69" s="197"/>
    </row>
    <row r="70" spans="9:12" ht="12.75" customHeight="1">
      <c r="I70" s="326"/>
      <c r="J70" s="1185"/>
      <c r="K70" s="197"/>
      <c r="L70" s="197"/>
    </row>
    <row r="71" spans="9:12" ht="12.75" customHeight="1">
      <c r="I71" s="327"/>
      <c r="J71" s="1186"/>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536</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0" width="11" style="261" bestFit="1" customWidth="1"/>
    <col min="11" max="11" width="10.140625" style="261" customWidth="1"/>
    <col min="12" max="12" width="11" style="261" customWidth="1"/>
    <col min="13" max="16384" width="8.85546875" style="261"/>
  </cols>
  <sheetData>
    <row r="1" spans="1:12">
      <c r="A1" s="150" t="s">
        <v>1028</v>
      </c>
      <c r="I1" s="137" t="str">
        <f>Naslovnica!A20</f>
        <v>Veljača 2024.</v>
      </c>
      <c r="L1" s="137"/>
    </row>
    <row r="2" spans="1:12">
      <c r="A2" s="551" t="s">
        <v>1029</v>
      </c>
      <c r="I2" s="527" t="str">
        <f>Naslovnica!A24</f>
        <v>February 2024</v>
      </c>
      <c r="L2" s="527"/>
    </row>
    <row r="3" spans="1:12" ht="10.15" customHeight="1">
      <c r="A3" s="551"/>
      <c r="I3" s="527"/>
      <c r="L3" s="527"/>
    </row>
    <row r="4" spans="1:12" ht="12.75" customHeight="1">
      <c r="I4" s="13" t="s">
        <v>1412</v>
      </c>
    </row>
    <row r="5" spans="1:12" ht="19.899999999999999" customHeight="1">
      <c r="A5" s="1161" t="s">
        <v>1087</v>
      </c>
      <c r="B5" s="1163" t="s">
        <v>1066</v>
      </c>
      <c r="C5" s="1163"/>
      <c r="D5" s="1163"/>
      <c r="E5" s="1163"/>
      <c r="F5" s="1164" t="s">
        <v>1068</v>
      </c>
      <c r="G5" s="1165" t="s">
        <v>1065</v>
      </c>
      <c r="H5" s="1161" t="s">
        <v>1067</v>
      </c>
      <c r="I5" s="1161" t="s">
        <v>1089</v>
      </c>
    </row>
    <row r="6" spans="1:12" s="63" customFormat="1" ht="69" customHeight="1">
      <c r="A6" s="1161"/>
      <c r="B6" s="914" t="s">
        <v>1061</v>
      </c>
      <c r="C6" s="914" t="s">
        <v>1062</v>
      </c>
      <c r="D6" s="914" t="s">
        <v>1063</v>
      </c>
      <c r="E6" s="914" t="s">
        <v>1064</v>
      </c>
      <c r="F6" s="1164"/>
      <c r="G6" s="1165"/>
      <c r="H6" s="1161"/>
      <c r="I6" s="1161"/>
      <c r="J6" s="890"/>
    </row>
    <row r="7" spans="1:12" s="63" customFormat="1">
      <c r="A7" s="910" t="s">
        <v>1388</v>
      </c>
      <c r="B7" s="922">
        <v>10.195200000000002</v>
      </c>
      <c r="C7" s="922">
        <v>1.0274300000000001</v>
      </c>
      <c r="D7" s="922">
        <v>0</v>
      </c>
      <c r="E7" s="922">
        <v>0</v>
      </c>
      <c r="F7" s="923">
        <v>11.222630000000002</v>
      </c>
      <c r="G7" s="926">
        <v>-6.60440088114157E-2</v>
      </c>
      <c r="H7" s="923">
        <v>23.238859999999988</v>
      </c>
      <c r="I7" s="923">
        <v>262.91614434202671</v>
      </c>
    </row>
    <row r="8" spans="1:12" s="63" customFormat="1">
      <c r="A8" s="910" t="s">
        <v>850</v>
      </c>
      <c r="B8" s="922">
        <v>21.613439999999997</v>
      </c>
      <c r="C8" s="922">
        <v>1.86094</v>
      </c>
      <c r="D8" s="922">
        <v>0</v>
      </c>
      <c r="E8" s="922">
        <v>0</v>
      </c>
      <c r="F8" s="923">
        <v>23.474379999999996</v>
      </c>
      <c r="G8" s="924">
        <v>-6.8908156021468825E-3</v>
      </c>
      <c r="H8" s="923">
        <v>47.111639999999625</v>
      </c>
      <c r="I8" s="923">
        <v>3828.0457757170338</v>
      </c>
    </row>
    <row r="9" spans="1:12" s="63" customFormat="1">
      <c r="A9" s="910" t="s">
        <v>837</v>
      </c>
      <c r="B9" s="922">
        <v>64.15625</v>
      </c>
      <c r="C9" s="922">
        <v>7.3162500000000001</v>
      </c>
      <c r="D9" s="922">
        <v>0</v>
      </c>
      <c r="E9" s="922">
        <v>0.67246000000000006</v>
      </c>
      <c r="F9" s="923">
        <v>72.144959999999998</v>
      </c>
      <c r="G9" s="924">
        <v>5.5246983642347383</v>
      </c>
      <c r="H9" s="923">
        <v>83.202170000000024</v>
      </c>
      <c r="I9" s="923">
        <v>3184.5091568989287</v>
      </c>
    </row>
    <row r="10" spans="1:12" s="63" customFormat="1">
      <c r="A10" s="910" t="s">
        <v>181</v>
      </c>
      <c r="B10" s="922">
        <v>2.1114899999999999</v>
      </c>
      <c r="C10" s="922">
        <v>7.9493900000000002</v>
      </c>
      <c r="D10" s="922">
        <v>0</v>
      </c>
      <c r="E10" s="922">
        <v>0</v>
      </c>
      <c r="F10" s="923">
        <v>10.060880000000001</v>
      </c>
      <c r="G10" s="924">
        <v>4.3616447450313345E-2</v>
      </c>
      <c r="H10" s="923">
        <v>19.701280000000224</v>
      </c>
      <c r="I10" s="923">
        <v>5416.1338254569009</v>
      </c>
    </row>
    <row r="11" spans="1:12" s="63" customFormat="1">
      <c r="A11" s="910" t="s">
        <v>852</v>
      </c>
      <c r="B11" s="922">
        <v>98.409059999999997</v>
      </c>
      <c r="C11" s="922">
        <v>4.7783899999999999</v>
      </c>
      <c r="D11" s="922">
        <v>0</v>
      </c>
      <c r="E11" s="922">
        <v>0.15308000000000002</v>
      </c>
      <c r="F11" s="923">
        <v>103.34053</v>
      </c>
      <c r="G11" s="924">
        <v>5.8897950488628448E-2</v>
      </c>
      <c r="H11" s="923">
        <v>200.93305999999939</v>
      </c>
      <c r="I11" s="923">
        <v>15506.189886917509</v>
      </c>
    </row>
    <row r="12" spans="1:12" s="63" customFormat="1">
      <c r="A12" s="910" t="s">
        <v>182</v>
      </c>
      <c r="B12" s="922">
        <v>1.04132</v>
      </c>
      <c r="C12" s="922">
        <v>9.5312000000000001</v>
      </c>
      <c r="D12" s="922">
        <v>0</v>
      </c>
      <c r="E12" s="922">
        <v>0</v>
      </c>
      <c r="F12" s="923">
        <v>10.572520000000001</v>
      </c>
      <c r="G12" s="924">
        <v>-0.19076854072250138</v>
      </c>
      <c r="H12" s="923">
        <v>23.637410000000045</v>
      </c>
      <c r="I12" s="923">
        <v>1319.0315447348858</v>
      </c>
    </row>
    <row r="13" spans="1:12" s="63" customFormat="1">
      <c r="A13" s="910" t="s">
        <v>183</v>
      </c>
      <c r="B13" s="922">
        <v>119.28586999999999</v>
      </c>
      <c r="C13" s="922">
        <v>12.811819999999999</v>
      </c>
      <c r="D13" s="922">
        <v>0</v>
      </c>
      <c r="E13" s="922">
        <v>0</v>
      </c>
      <c r="F13" s="923">
        <v>132.09769</v>
      </c>
      <c r="G13" s="924">
        <v>-6.3183060351497677E-2</v>
      </c>
      <c r="H13" s="923">
        <v>273.10463000000527</v>
      </c>
      <c r="I13" s="923">
        <v>26224.773067619615</v>
      </c>
    </row>
    <row r="14" spans="1:12" s="63" customFormat="1">
      <c r="A14" s="911" t="s">
        <v>184</v>
      </c>
      <c r="B14" s="922">
        <v>33.938720000000004</v>
      </c>
      <c r="C14" s="922">
        <v>62.779050000000005</v>
      </c>
      <c r="D14" s="922">
        <v>0</v>
      </c>
      <c r="E14" s="922">
        <v>1.9678499999999999</v>
      </c>
      <c r="F14" s="923">
        <v>98.68562</v>
      </c>
      <c r="G14" s="924">
        <v>-0.12713013051615618</v>
      </c>
      <c r="H14" s="923">
        <v>211.74442000000272</v>
      </c>
      <c r="I14" s="923">
        <v>18680.257489847365</v>
      </c>
    </row>
    <row r="15" spans="1:12" s="63" customFormat="1">
      <c r="A15" s="912" t="s">
        <v>185</v>
      </c>
      <c r="B15" s="922">
        <v>11.61125</v>
      </c>
      <c r="C15" s="922">
        <v>35.491589999999995</v>
      </c>
      <c r="D15" s="922">
        <v>0</v>
      </c>
      <c r="E15" s="922">
        <v>0</v>
      </c>
      <c r="F15" s="923">
        <v>47.102839999999993</v>
      </c>
      <c r="G15" s="924">
        <v>0.17925851894060374</v>
      </c>
      <c r="H15" s="923">
        <v>87.045599999999467</v>
      </c>
      <c r="I15" s="923">
        <v>14539.937653200614</v>
      </c>
    </row>
    <row r="16" spans="1:12" s="63" customFormat="1">
      <c r="A16" s="912" t="s">
        <v>186</v>
      </c>
      <c r="B16" s="922">
        <v>178.42099999999999</v>
      </c>
      <c r="C16" s="922">
        <v>20.881630000000001</v>
      </c>
      <c r="D16" s="922">
        <v>0</v>
      </c>
      <c r="E16" s="922">
        <v>0</v>
      </c>
      <c r="F16" s="923">
        <v>199.30262999999999</v>
      </c>
      <c r="G16" s="924">
        <v>-1.5557152969582266E-2</v>
      </c>
      <c r="H16" s="923">
        <v>401.75483999999778</v>
      </c>
      <c r="I16" s="923">
        <v>28952.894978403343</v>
      </c>
    </row>
    <row r="17" spans="1:12" s="63" customFormat="1">
      <c r="A17" s="912" t="s">
        <v>187</v>
      </c>
      <c r="B17" s="922">
        <v>3.5330900000000001</v>
      </c>
      <c r="C17" s="922">
        <v>169.60655</v>
      </c>
      <c r="D17" s="922">
        <v>0.33455000000000001</v>
      </c>
      <c r="E17" s="922">
        <v>0</v>
      </c>
      <c r="F17" s="923">
        <v>173.47418999999999</v>
      </c>
      <c r="G17" s="924">
        <v>-3.3374493003320627E-2</v>
      </c>
      <c r="H17" s="923">
        <v>352.93789000000106</v>
      </c>
      <c r="I17" s="923">
        <v>43404.014123856257</v>
      </c>
    </row>
    <row r="18" spans="1:12" s="63" customFormat="1">
      <c r="A18" s="912" t="s">
        <v>625</v>
      </c>
      <c r="B18" s="922">
        <v>31.303930000000001</v>
      </c>
      <c r="C18" s="922">
        <v>2.7712500000000002</v>
      </c>
      <c r="D18" s="922">
        <v>0</v>
      </c>
      <c r="E18" s="922">
        <v>0</v>
      </c>
      <c r="F18" s="923">
        <v>34.075180000000003</v>
      </c>
      <c r="G18" s="924">
        <v>-3.3991415822329007E-2</v>
      </c>
      <c r="H18" s="923">
        <v>69.349379999999655</v>
      </c>
      <c r="I18" s="923">
        <v>8677.0762955411774</v>
      </c>
    </row>
    <row r="19" spans="1:12" s="63" customFormat="1">
      <c r="A19" s="911" t="s">
        <v>188</v>
      </c>
      <c r="B19" s="922">
        <v>36.738260000000004</v>
      </c>
      <c r="C19" s="922">
        <v>3.30185</v>
      </c>
      <c r="D19" s="922">
        <v>0</v>
      </c>
      <c r="E19" s="922">
        <v>0</v>
      </c>
      <c r="F19" s="923">
        <v>40.040110000000006</v>
      </c>
      <c r="G19" s="924">
        <v>6.0238148599662811E-3</v>
      </c>
      <c r="H19" s="923">
        <v>79.840470000001005</v>
      </c>
      <c r="I19" s="923">
        <v>4833.1343992268885</v>
      </c>
    </row>
    <row r="20" spans="1:12" s="63" customFormat="1">
      <c r="A20" s="911" t="s">
        <v>189</v>
      </c>
      <c r="B20" s="922">
        <v>0</v>
      </c>
      <c r="C20" s="922">
        <v>16.304819999999999</v>
      </c>
      <c r="D20" s="922">
        <v>0</v>
      </c>
      <c r="E20" s="922">
        <v>0.11494</v>
      </c>
      <c r="F20" s="923">
        <v>16.41976</v>
      </c>
      <c r="G20" s="924">
        <v>-0.55694966448295236</v>
      </c>
      <c r="H20" s="923">
        <v>53.480470000000423</v>
      </c>
      <c r="I20" s="923">
        <v>8779.9214368219509</v>
      </c>
    </row>
    <row r="21" spans="1:12" s="63" customFormat="1">
      <c r="A21" s="911" t="s">
        <v>193</v>
      </c>
      <c r="B21" s="922">
        <v>3.1597</v>
      </c>
      <c r="C21" s="922">
        <v>0.76980999999999999</v>
      </c>
      <c r="D21" s="922">
        <v>0</v>
      </c>
      <c r="E21" s="922">
        <v>0</v>
      </c>
      <c r="F21" s="923">
        <v>3.9295100000000001</v>
      </c>
      <c r="G21" s="924">
        <v>-4.0611838812456336E-2</v>
      </c>
      <c r="H21" s="923">
        <v>8.0253599999999778</v>
      </c>
      <c r="I21" s="923">
        <v>466.22498825204042</v>
      </c>
    </row>
    <row r="22" spans="1:12" s="63" customFormat="1">
      <c r="A22" s="911" t="s">
        <v>225</v>
      </c>
      <c r="B22" s="922">
        <v>0</v>
      </c>
      <c r="C22" s="922">
        <v>5.2714600000000003</v>
      </c>
      <c r="D22" s="922">
        <v>0</v>
      </c>
      <c r="E22" s="922">
        <v>0</v>
      </c>
      <c r="F22" s="923">
        <v>5.2714600000000003</v>
      </c>
      <c r="G22" s="924">
        <v>-0.28428538649425483</v>
      </c>
      <c r="H22" s="923">
        <v>12.636770000000013</v>
      </c>
      <c r="I22" s="923">
        <v>413.73460271285416</v>
      </c>
    </row>
    <row r="23" spans="1:12" s="63" customFormat="1">
      <c r="A23" s="911" t="s">
        <v>224</v>
      </c>
      <c r="B23" s="922">
        <v>0</v>
      </c>
      <c r="C23" s="922">
        <v>1.46827</v>
      </c>
      <c r="D23" s="922">
        <v>0</v>
      </c>
      <c r="E23" s="922">
        <v>0</v>
      </c>
      <c r="F23" s="923">
        <v>1.46827</v>
      </c>
      <c r="G23" s="924">
        <v>-0.40539741549327146</v>
      </c>
      <c r="H23" s="923">
        <v>3.9375999999992928</v>
      </c>
      <c r="I23" s="923">
        <v>10464.052186421795</v>
      </c>
    </row>
    <row r="24" spans="1:12" s="63" customFormat="1">
      <c r="A24" s="911" t="s">
        <v>190</v>
      </c>
      <c r="B24" s="922">
        <v>0</v>
      </c>
      <c r="C24" s="922">
        <v>81.798809999997459</v>
      </c>
      <c r="D24" s="922">
        <v>0</v>
      </c>
      <c r="E24" s="922">
        <v>0</v>
      </c>
      <c r="F24" s="923">
        <v>81.798809999997459</v>
      </c>
      <c r="G24" s="924">
        <v>-8.1242690129118111E-2</v>
      </c>
      <c r="H24" s="923">
        <v>170.8308199999974</v>
      </c>
      <c r="I24" s="923">
        <v>8100.3401067774867</v>
      </c>
    </row>
    <row r="25" spans="1:12" s="63" customFormat="1">
      <c r="A25" s="910" t="s">
        <v>191</v>
      </c>
      <c r="B25" s="922">
        <v>0</v>
      </c>
      <c r="C25" s="922">
        <v>30.300490000000064</v>
      </c>
      <c r="D25" s="922">
        <v>0</v>
      </c>
      <c r="E25" s="922">
        <v>0</v>
      </c>
      <c r="F25" s="923">
        <v>30.300490000000064</v>
      </c>
      <c r="G25" s="924">
        <v>-0.26001413032674203</v>
      </c>
      <c r="H25" s="923">
        <v>71.247879999999896</v>
      </c>
      <c r="I25" s="923">
        <v>6038.6018831860056</v>
      </c>
    </row>
    <row r="26" spans="1:12" s="63" customFormat="1">
      <c r="A26" s="911" t="s">
        <v>192</v>
      </c>
      <c r="B26" s="922">
        <v>0</v>
      </c>
      <c r="C26" s="922">
        <v>39.46131000000009</v>
      </c>
      <c r="D26" s="922">
        <v>0</v>
      </c>
      <c r="E26" s="922">
        <v>9.9959999999999993E-2</v>
      </c>
      <c r="F26" s="923">
        <v>39.561270000000093</v>
      </c>
      <c r="G26" s="924">
        <v>-0.13100817388416186</v>
      </c>
      <c r="H26" s="923">
        <v>85.086750000000393</v>
      </c>
      <c r="I26" s="923">
        <v>6379.221428676753</v>
      </c>
    </row>
    <row r="27" spans="1:12" s="63" customFormat="1">
      <c r="A27" s="911" t="s">
        <v>1426</v>
      </c>
      <c r="B27" s="922">
        <v>0</v>
      </c>
      <c r="C27" s="922">
        <v>25.87079000000011</v>
      </c>
      <c r="D27" s="922">
        <v>0</v>
      </c>
      <c r="E27" s="922">
        <v>0</v>
      </c>
      <c r="F27" s="923">
        <v>25.87079000000011</v>
      </c>
      <c r="G27" s="924">
        <v>-0.28640138268956661</v>
      </c>
      <c r="H27" s="923">
        <v>62.124770000000353</v>
      </c>
      <c r="I27" s="923">
        <v>7013.2439556062118</v>
      </c>
    </row>
    <row r="28" spans="1:12" s="63" customFormat="1" ht="18.75" customHeight="1">
      <c r="A28" s="892" t="s">
        <v>1023</v>
      </c>
      <c r="B28" s="925">
        <v>615.51858000000004</v>
      </c>
      <c r="C28" s="925">
        <v>541.35309999999765</v>
      </c>
      <c r="D28" s="925">
        <v>0.33455000000000001</v>
      </c>
      <c r="E28" s="925">
        <v>3.0082899999999997</v>
      </c>
      <c r="F28" s="925">
        <v>1160.2145199999979</v>
      </c>
      <c r="G28" s="941">
        <v>-1.7398177974811024E-2</v>
      </c>
      <c r="H28" s="925">
        <v>2340.9720700000039</v>
      </c>
      <c r="I28" s="925">
        <v>229342.95954233524</v>
      </c>
    </row>
    <row r="29" spans="1:12">
      <c r="A29" s="28" t="s">
        <v>535</v>
      </c>
      <c r="I29" s="898"/>
      <c r="J29" s="898"/>
      <c r="K29" s="898"/>
      <c r="L29" s="899"/>
    </row>
    <row r="30" spans="1:12">
      <c r="A30" s="32" t="s">
        <v>921</v>
      </c>
      <c r="B30" s="795"/>
      <c r="C30" s="889"/>
      <c r="D30" s="728"/>
      <c r="E30" s="794"/>
      <c r="F30" s="794"/>
      <c r="G30" s="794"/>
      <c r="I30" s="898"/>
      <c r="J30" s="898"/>
      <c r="K30" s="898"/>
      <c r="L30" s="899"/>
    </row>
    <row r="31" spans="1:12" ht="12.75" customHeight="1">
      <c r="A31" s="261" t="s">
        <v>1127</v>
      </c>
    </row>
    <row r="32" spans="1:12" ht="12.75" customHeight="1">
      <c r="A32" s="921" t="s">
        <v>1093</v>
      </c>
    </row>
    <row r="33" spans="1:13" ht="12.75" customHeight="1"/>
    <row r="34" spans="1:13">
      <c r="A34" s="150" t="s">
        <v>1030</v>
      </c>
      <c r="H34" s="886"/>
      <c r="L34" s="137" t="str">
        <f>I1</f>
        <v>Veljača 2024.</v>
      </c>
    </row>
    <row r="35" spans="1:13">
      <c r="A35" s="551" t="s">
        <v>1031</v>
      </c>
      <c r="H35" s="887"/>
      <c r="L35" s="527" t="str">
        <f>I2</f>
        <v>February 2024</v>
      </c>
    </row>
    <row r="36" spans="1:13" ht="10.15" customHeight="1">
      <c r="A36" s="551"/>
      <c r="H36" s="887"/>
    </row>
    <row r="37" spans="1:13" ht="10.15" customHeight="1">
      <c r="A37" s="551"/>
      <c r="H37" s="887"/>
      <c r="L37" s="13" t="s">
        <v>1412</v>
      </c>
    </row>
    <row r="38" spans="1:13" s="63" customFormat="1" ht="14.45" customHeight="1">
      <c r="A38" s="1161" t="s">
        <v>1087</v>
      </c>
      <c r="B38" s="1162" t="s">
        <v>1126</v>
      </c>
      <c r="C38" s="1162"/>
      <c r="D38" s="1162"/>
      <c r="E38" s="1162"/>
      <c r="F38" s="1166" t="s">
        <v>1071</v>
      </c>
      <c r="G38" s="1166"/>
      <c r="H38" s="1166"/>
      <c r="I38" s="1164" t="s">
        <v>1070</v>
      </c>
      <c r="J38" s="1164" t="s">
        <v>1065</v>
      </c>
      <c r="K38" s="1161" t="s">
        <v>1067</v>
      </c>
      <c r="L38" s="1161" t="s">
        <v>1090</v>
      </c>
      <c r="M38" s="890"/>
    </row>
    <row r="39" spans="1:13" s="63" customFormat="1" ht="94.9" customHeight="1">
      <c r="A39" s="1161"/>
      <c r="B39" s="914" t="s">
        <v>1073</v>
      </c>
      <c r="C39" s="914" t="s">
        <v>1074</v>
      </c>
      <c r="D39" s="914" t="s">
        <v>1075</v>
      </c>
      <c r="E39" s="914" t="s">
        <v>1076</v>
      </c>
      <c r="F39" s="914" t="s">
        <v>1072</v>
      </c>
      <c r="G39" s="914" t="s">
        <v>1077</v>
      </c>
      <c r="H39" s="914" t="s">
        <v>1024</v>
      </c>
      <c r="I39" s="1164"/>
      <c r="J39" s="1164"/>
      <c r="K39" s="1161"/>
      <c r="L39" s="1161"/>
    </row>
    <row r="40" spans="1:13" s="63" customFormat="1">
      <c r="A40" s="910" t="s">
        <v>1388</v>
      </c>
      <c r="B40" s="922">
        <v>0</v>
      </c>
      <c r="C40" s="922">
        <v>0</v>
      </c>
      <c r="D40" s="922">
        <v>0</v>
      </c>
      <c r="E40" s="922">
        <v>0.21881999999999999</v>
      </c>
      <c r="F40" s="922">
        <v>0</v>
      </c>
      <c r="G40" s="922">
        <v>0.51056999999999997</v>
      </c>
      <c r="H40" s="922">
        <v>0</v>
      </c>
      <c r="I40" s="923">
        <v>0.72938999999999998</v>
      </c>
      <c r="J40" s="1072">
        <v>1</v>
      </c>
      <c r="K40" s="923">
        <v>0.72938999999999998</v>
      </c>
      <c r="L40" s="923">
        <v>0.72938999999999998</v>
      </c>
    </row>
    <row r="41" spans="1:13" s="63" customFormat="1">
      <c r="A41" s="910" t="s">
        <v>850</v>
      </c>
      <c r="B41" s="922">
        <v>0</v>
      </c>
      <c r="C41" s="922">
        <v>0</v>
      </c>
      <c r="D41" s="922">
        <v>0</v>
      </c>
      <c r="E41" s="922">
        <v>0</v>
      </c>
      <c r="F41" s="922">
        <v>0</v>
      </c>
      <c r="G41" s="922">
        <v>0</v>
      </c>
      <c r="H41" s="922">
        <v>0</v>
      </c>
      <c r="I41" s="923">
        <v>0</v>
      </c>
      <c r="J41" s="1072">
        <v>-1</v>
      </c>
      <c r="K41" s="923">
        <v>2.6113100000000031</v>
      </c>
      <c r="L41" s="923">
        <v>505.10837305594254</v>
      </c>
    </row>
    <row r="42" spans="1:13" s="63" customFormat="1">
      <c r="A42" s="910" t="s">
        <v>837</v>
      </c>
      <c r="B42" s="922">
        <v>0</v>
      </c>
      <c r="C42" s="922">
        <v>0</v>
      </c>
      <c r="D42" s="922">
        <v>0</v>
      </c>
      <c r="E42" s="922">
        <v>0</v>
      </c>
      <c r="F42" s="922">
        <v>0</v>
      </c>
      <c r="G42" s="922">
        <v>0</v>
      </c>
      <c r="H42" s="922">
        <v>0</v>
      </c>
      <c r="I42" s="923">
        <v>0</v>
      </c>
      <c r="J42" s="1072">
        <v>-1</v>
      </c>
      <c r="K42" s="923">
        <v>0.78294999999991433</v>
      </c>
      <c r="L42" s="923">
        <v>766.10337779281986</v>
      </c>
    </row>
    <row r="43" spans="1:13" s="63" customFormat="1">
      <c r="A43" s="910" t="s">
        <v>181</v>
      </c>
      <c r="B43" s="922">
        <v>0</v>
      </c>
      <c r="C43" s="922">
        <v>0</v>
      </c>
      <c r="D43" s="922">
        <v>0</v>
      </c>
      <c r="E43" s="922">
        <v>0</v>
      </c>
      <c r="F43" s="922">
        <v>0</v>
      </c>
      <c r="G43" s="922">
        <v>7.9152500000000003</v>
      </c>
      <c r="H43" s="922">
        <v>0</v>
      </c>
      <c r="I43" s="923">
        <v>7.9152500000000003</v>
      </c>
      <c r="J43" s="1072">
        <v>-0.88808947695394691</v>
      </c>
      <c r="K43" s="923">
        <v>78.643630000000485</v>
      </c>
      <c r="L43" s="923">
        <v>4241.1756075817912</v>
      </c>
    </row>
    <row r="44" spans="1:13" s="63" customFormat="1">
      <c r="A44" s="910" t="s">
        <v>852</v>
      </c>
      <c r="B44" s="922">
        <v>93.820599999999999</v>
      </c>
      <c r="C44" s="922">
        <v>0</v>
      </c>
      <c r="D44" s="922">
        <v>0</v>
      </c>
      <c r="E44" s="922">
        <v>0</v>
      </c>
      <c r="F44" s="922">
        <v>0</v>
      </c>
      <c r="G44" s="922">
        <v>64.130759999999995</v>
      </c>
      <c r="H44" s="922">
        <v>0</v>
      </c>
      <c r="I44" s="923">
        <v>157.95135999999999</v>
      </c>
      <c r="J44" s="1072">
        <v>2.5451715381400608</v>
      </c>
      <c r="K44" s="923">
        <v>202.50530000000072</v>
      </c>
      <c r="L44" s="923">
        <v>6016.4106616066119</v>
      </c>
      <c r="M44" s="938"/>
    </row>
    <row r="45" spans="1:13" s="63" customFormat="1">
      <c r="A45" s="910" t="s">
        <v>182</v>
      </c>
      <c r="B45" s="922">
        <v>0</v>
      </c>
      <c r="C45" s="922">
        <v>0</v>
      </c>
      <c r="D45" s="922">
        <v>0</v>
      </c>
      <c r="E45" s="922">
        <v>0</v>
      </c>
      <c r="F45" s="922">
        <v>0</v>
      </c>
      <c r="G45" s="922">
        <v>6.0220600000000006</v>
      </c>
      <c r="H45" s="922">
        <v>0</v>
      </c>
      <c r="I45" s="923">
        <v>6.0220600000000006</v>
      </c>
      <c r="J45" s="1072">
        <v>-0.43024928001332108</v>
      </c>
      <c r="K45" s="923">
        <v>16.591700000000003</v>
      </c>
      <c r="L45" s="923">
        <v>208.55764201207779</v>
      </c>
    </row>
    <row r="46" spans="1:13" s="63" customFormat="1">
      <c r="A46" s="910" t="s">
        <v>183</v>
      </c>
      <c r="B46" s="922">
        <v>14.18113</v>
      </c>
      <c r="C46" s="922">
        <v>0</v>
      </c>
      <c r="D46" s="922">
        <v>0</v>
      </c>
      <c r="E46" s="922">
        <v>0</v>
      </c>
      <c r="F46" s="922">
        <v>0</v>
      </c>
      <c r="G46" s="922">
        <v>37.540419999999997</v>
      </c>
      <c r="H46" s="922">
        <v>0</v>
      </c>
      <c r="I46" s="923">
        <v>51.721549999999993</v>
      </c>
      <c r="J46" s="1072">
        <v>-0.4437026651888446</v>
      </c>
      <c r="K46" s="923">
        <v>144.69620000000032</v>
      </c>
      <c r="L46" s="923">
        <v>5930.3505666952024</v>
      </c>
    </row>
    <row r="47" spans="1:13" s="63" customFormat="1">
      <c r="A47" s="911" t="s">
        <v>184</v>
      </c>
      <c r="B47" s="922">
        <v>21.161650000000002</v>
      </c>
      <c r="C47" s="922">
        <v>0</v>
      </c>
      <c r="D47" s="922">
        <v>0</v>
      </c>
      <c r="E47" s="922">
        <v>0</v>
      </c>
      <c r="F47" s="922">
        <v>0</v>
      </c>
      <c r="G47" s="922">
        <v>120.25273</v>
      </c>
      <c r="H47" s="922">
        <v>0</v>
      </c>
      <c r="I47" s="923">
        <v>141.41437999999999</v>
      </c>
      <c r="J47" s="1072">
        <v>0.34967031880476029</v>
      </c>
      <c r="K47" s="923">
        <v>246.19136000000071</v>
      </c>
      <c r="L47" s="923">
        <v>9119.8795515847087</v>
      </c>
    </row>
    <row r="48" spans="1:13" s="63" customFormat="1">
      <c r="A48" s="912" t="s">
        <v>185</v>
      </c>
      <c r="B48" s="922">
        <v>0</v>
      </c>
      <c r="C48" s="922">
        <v>0</v>
      </c>
      <c r="D48" s="922">
        <v>18.954819999999998</v>
      </c>
      <c r="E48" s="922">
        <v>31.446570000000001</v>
      </c>
      <c r="F48" s="922">
        <v>5.2744799999999996</v>
      </c>
      <c r="G48" s="922">
        <v>0</v>
      </c>
      <c r="H48" s="922">
        <v>0</v>
      </c>
      <c r="I48" s="923">
        <v>55.675869999999996</v>
      </c>
      <c r="J48" s="1072">
        <v>0.41714387673598963</v>
      </c>
      <c r="K48" s="923">
        <v>94.963250000000698</v>
      </c>
      <c r="L48" s="923">
        <v>6363.8925120366312</v>
      </c>
    </row>
    <row r="49" spans="1:12" s="63" customFormat="1">
      <c r="A49" s="912" t="s">
        <v>186</v>
      </c>
      <c r="B49" s="922">
        <v>0</v>
      </c>
      <c r="C49" s="922">
        <v>0</v>
      </c>
      <c r="D49" s="922">
        <v>64.595730000000003</v>
      </c>
      <c r="E49" s="922">
        <v>27.059519999999999</v>
      </c>
      <c r="F49" s="922">
        <v>11.11815</v>
      </c>
      <c r="G49" s="922">
        <v>0</v>
      </c>
      <c r="H49" s="922">
        <v>0</v>
      </c>
      <c r="I49" s="923">
        <v>102.7734</v>
      </c>
      <c r="J49" s="1072">
        <v>0.17709593913617727</v>
      </c>
      <c r="K49" s="923">
        <v>190.08438000000115</v>
      </c>
      <c r="L49" s="923">
        <v>5722.4889306058813</v>
      </c>
    </row>
    <row r="50" spans="1:12" s="63" customFormat="1">
      <c r="A50" s="912" t="s">
        <v>187</v>
      </c>
      <c r="B50" s="922">
        <v>39.142629999999997</v>
      </c>
      <c r="C50" s="922">
        <v>0</v>
      </c>
      <c r="D50" s="922">
        <v>70.86921000000001</v>
      </c>
      <c r="E50" s="922">
        <v>113.91485</v>
      </c>
      <c r="F50" s="922">
        <v>43.833100000000002</v>
      </c>
      <c r="G50" s="922">
        <v>2.28714</v>
      </c>
      <c r="H50" s="922">
        <v>0</v>
      </c>
      <c r="I50" s="923">
        <v>270.04693000000003</v>
      </c>
      <c r="J50" s="1072">
        <v>0.53808566673539415</v>
      </c>
      <c r="K50" s="923">
        <v>445.62032999999792</v>
      </c>
      <c r="L50" s="923">
        <v>20547.451434697712</v>
      </c>
    </row>
    <row r="51" spans="1:12" s="63" customFormat="1">
      <c r="A51" s="912" t="s">
        <v>625</v>
      </c>
      <c r="B51" s="922">
        <v>0</v>
      </c>
      <c r="C51" s="922">
        <v>0</v>
      </c>
      <c r="D51" s="922">
        <v>18.869769999999999</v>
      </c>
      <c r="E51" s="922">
        <v>14.66827</v>
      </c>
      <c r="F51" s="922">
        <v>2.56785</v>
      </c>
      <c r="G51" s="922">
        <v>4.1735699999999998</v>
      </c>
      <c r="H51" s="922">
        <v>0</v>
      </c>
      <c r="I51" s="923">
        <v>40.279459999999993</v>
      </c>
      <c r="J51" s="1072">
        <v>0.23899591999448755</v>
      </c>
      <c r="K51" s="923">
        <v>72.78922</v>
      </c>
      <c r="L51" s="923">
        <v>531.04749383900719</v>
      </c>
    </row>
    <row r="52" spans="1:12" s="63" customFormat="1">
      <c r="A52" s="911" t="s">
        <v>188</v>
      </c>
      <c r="B52" s="922">
        <v>0</v>
      </c>
      <c r="C52" s="922">
        <v>0</v>
      </c>
      <c r="D52" s="922">
        <v>0</v>
      </c>
      <c r="E52" s="922">
        <v>15.783110000000001</v>
      </c>
      <c r="F52" s="922">
        <v>0</v>
      </c>
      <c r="G52" s="922">
        <v>36.6066</v>
      </c>
      <c r="H52" s="922">
        <v>0</v>
      </c>
      <c r="I52" s="923">
        <v>52.389710000000001</v>
      </c>
      <c r="J52" s="1072">
        <v>1.5778924935626142</v>
      </c>
      <c r="K52" s="923">
        <v>72.712399999999889</v>
      </c>
      <c r="L52" s="923">
        <v>1310.8810415959915</v>
      </c>
    </row>
    <row r="53" spans="1:12" s="63" customFormat="1">
      <c r="A53" s="911" t="s">
        <v>189</v>
      </c>
      <c r="B53" s="922">
        <v>0</v>
      </c>
      <c r="C53" s="922">
        <v>0</v>
      </c>
      <c r="D53" s="922">
        <v>0</v>
      </c>
      <c r="E53" s="922">
        <v>1.3272299999999999</v>
      </c>
      <c r="F53" s="922">
        <v>0</v>
      </c>
      <c r="G53" s="922">
        <v>7.0158999999999994</v>
      </c>
      <c r="H53" s="922">
        <v>0</v>
      </c>
      <c r="I53" s="923">
        <v>8.3431299999999986</v>
      </c>
      <c r="J53" s="1072">
        <v>-0.79002034578778768</v>
      </c>
      <c r="K53" s="923">
        <v>48.076169999999991</v>
      </c>
      <c r="L53" s="923">
        <v>379.33682069082215</v>
      </c>
    </row>
    <row r="54" spans="1:12" s="63" customFormat="1">
      <c r="A54" s="911" t="s">
        <v>193</v>
      </c>
      <c r="B54" s="922">
        <v>0</v>
      </c>
      <c r="C54" s="922">
        <v>0</v>
      </c>
      <c r="D54" s="922">
        <v>0</v>
      </c>
      <c r="E54" s="922">
        <v>0</v>
      </c>
      <c r="F54" s="922">
        <v>0</v>
      </c>
      <c r="G54" s="922">
        <v>0</v>
      </c>
      <c r="H54" s="922">
        <v>0</v>
      </c>
      <c r="I54" s="923">
        <v>0</v>
      </c>
      <c r="J54" s="1072" t="s">
        <v>139</v>
      </c>
      <c r="K54" s="923">
        <v>0</v>
      </c>
      <c r="L54" s="923">
        <v>10.680394772712191</v>
      </c>
    </row>
    <row r="55" spans="1:12" s="63" customFormat="1">
      <c r="A55" s="911" t="s">
        <v>225</v>
      </c>
      <c r="B55" s="922">
        <v>0</v>
      </c>
      <c r="C55" s="922">
        <v>0</v>
      </c>
      <c r="D55" s="922">
        <v>0</v>
      </c>
      <c r="E55" s="922">
        <v>1.04898</v>
      </c>
      <c r="F55" s="922">
        <v>0</v>
      </c>
      <c r="G55" s="922">
        <v>0</v>
      </c>
      <c r="H55" s="922">
        <v>0</v>
      </c>
      <c r="I55" s="923">
        <v>1.04898</v>
      </c>
      <c r="J55" s="1072">
        <v>1</v>
      </c>
      <c r="K55" s="923">
        <v>1.0489800000000002</v>
      </c>
      <c r="L55" s="923">
        <v>19.734781949034442</v>
      </c>
    </row>
    <row r="56" spans="1:12" s="63" customFormat="1">
      <c r="A56" s="911" t="s">
        <v>224</v>
      </c>
      <c r="B56" s="922">
        <v>0</v>
      </c>
      <c r="C56" s="922">
        <v>0</v>
      </c>
      <c r="D56" s="922">
        <v>0</v>
      </c>
      <c r="E56" s="922">
        <v>27.124080000000003</v>
      </c>
      <c r="F56" s="922">
        <v>3.3261100000000003</v>
      </c>
      <c r="G56" s="922">
        <v>12.641680000000001</v>
      </c>
      <c r="H56" s="922">
        <v>0</v>
      </c>
      <c r="I56" s="923">
        <v>43.09187</v>
      </c>
      <c r="J56" s="1072">
        <v>-0.53483089910079129</v>
      </c>
      <c r="K56" s="923">
        <v>135.72887000000037</v>
      </c>
      <c r="L56" s="923">
        <v>2542.41029210233</v>
      </c>
    </row>
    <row r="57" spans="1:12" s="63" customFormat="1">
      <c r="A57" s="911" t="s">
        <v>190</v>
      </c>
      <c r="B57" s="922">
        <v>14.75916</v>
      </c>
      <c r="C57" s="922">
        <v>0</v>
      </c>
      <c r="D57" s="922">
        <v>4.3211100000000009</v>
      </c>
      <c r="E57" s="922">
        <v>7.7894199999999998</v>
      </c>
      <c r="F57" s="922">
        <v>0</v>
      </c>
      <c r="G57" s="922">
        <v>0</v>
      </c>
      <c r="H57" s="922">
        <v>0</v>
      </c>
      <c r="I57" s="923">
        <v>26.869689999999999</v>
      </c>
      <c r="J57" s="1072">
        <v>1.5848468698653586</v>
      </c>
      <c r="K57" s="923">
        <v>37.264769999999771</v>
      </c>
      <c r="L57" s="923">
        <v>2073.2726384803227</v>
      </c>
    </row>
    <row r="58" spans="1:12" s="63" customFormat="1">
      <c r="A58" s="910" t="s">
        <v>191</v>
      </c>
      <c r="B58" s="922">
        <v>0</v>
      </c>
      <c r="C58" s="922">
        <v>0</v>
      </c>
      <c r="D58" s="922">
        <v>7.342950000000001</v>
      </c>
      <c r="E58" s="922">
        <v>3.7892600000000001</v>
      </c>
      <c r="F58" s="922">
        <v>25.755569999999999</v>
      </c>
      <c r="G58" s="922">
        <v>0</v>
      </c>
      <c r="H58" s="922">
        <v>0</v>
      </c>
      <c r="I58" s="923">
        <v>36.887779999999999</v>
      </c>
      <c r="J58" s="1072">
        <v>1.0075768955300561</v>
      </c>
      <c r="K58" s="923">
        <v>55.262060000000019</v>
      </c>
      <c r="L58" s="923">
        <v>2112.3429112694948</v>
      </c>
    </row>
    <row r="59" spans="1:12" s="63" customFormat="1">
      <c r="A59" s="911" t="s">
        <v>192</v>
      </c>
      <c r="B59" s="922">
        <v>7.8126600000000002</v>
      </c>
      <c r="C59" s="922">
        <v>0</v>
      </c>
      <c r="D59" s="922">
        <v>1.5118199999999999</v>
      </c>
      <c r="E59" s="922">
        <v>1.2164699999999999</v>
      </c>
      <c r="F59" s="922">
        <v>0</v>
      </c>
      <c r="G59" s="922">
        <v>2.3100100000000001</v>
      </c>
      <c r="H59" s="922">
        <v>6.6780000000000006E-2</v>
      </c>
      <c r="I59" s="923">
        <v>12.917739999999998</v>
      </c>
      <c r="J59" s="1072">
        <v>-0.40452337170650043</v>
      </c>
      <c r="K59" s="923">
        <v>34.610850000000028</v>
      </c>
      <c r="L59" s="923">
        <v>691.74928911672919</v>
      </c>
    </row>
    <row r="60" spans="1:12" s="63" customFormat="1">
      <c r="A60" s="911" t="s">
        <v>1426</v>
      </c>
      <c r="B60" s="922">
        <v>30.753839999999997</v>
      </c>
      <c r="C60" s="922">
        <v>0</v>
      </c>
      <c r="D60" s="922">
        <v>9.4238499999999998</v>
      </c>
      <c r="E60" s="922">
        <v>24.60718</v>
      </c>
      <c r="F60" s="922">
        <v>0</v>
      </c>
      <c r="G60" s="922">
        <v>0.50597999999999999</v>
      </c>
      <c r="H60" s="922">
        <v>0</v>
      </c>
      <c r="I60" s="923">
        <v>65.290849999999992</v>
      </c>
      <c r="J60" s="1072">
        <v>0.88867000773797877</v>
      </c>
      <c r="K60" s="923">
        <v>99.860599999999977</v>
      </c>
      <c r="L60" s="923">
        <v>3221.6414764675828</v>
      </c>
    </row>
    <row r="61" spans="1:12" s="63" customFormat="1" ht="18.75" customHeight="1">
      <c r="A61" s="892" t="s">
        <v>1023</v>
      </c>
      <c r="B61" s="925">
        <v>221.63166999999999</v>
      </c>
      <c r="C61" s="925">
        <v>0</v>
      </c>
      <c r="D61" s="925">
        <v>195.88925999999998</v>
      </c>
      <c r="E61" s="925">
        <v>269.99375999999995</v>
      </c>
      <c r="F61" s="925">
        <v>91.875259999999997</v>
      </c>
      <c r="G61" s="925">
        <v>301.91266999999999</v>
      </c>
      <c r="H61" s="925">
        <v>6.6780000000000006E-2</v>
      </c>
      <c r="I61" s="925">
        <v>1081.3694</v>
      </c>
      <c r="J61" s="941">
        <v>0.20231732931858737</v>
      </c>
      <c r="K61" s="925">
        <v>1980.7737200000022</v>
      </c>
      <c r="L61" s="925">
        <v>75284.937462158719</v>
      </c>
    </row>
    <row r="62" spans="1:12" ht="12.75" customHeight="1">
      <c r="A62" s="32" t="s">
        <v>921</v>
      </c>
      <c r="H62" s="180"/>
    </row>
    <row r="63" spans="1:12" ht="12.75" customHeight="1">
      <c r="A63" s="261" t="s">
        <v>1128</v>
      </c>
      <c r="B63" s="180"/>
      <c r="C63" s="180"/>
      <c r="D63" s="180"/>
      <c r="E63" s="180"/>
      <c r="F63" s="180"/>
      <c r="G63" s="180"/>
      <c r="H63" s="180"/>
      <c r="J63" s="76"/>
    </row>
    <row r="64" spans="1:12">
      <c r="A64" s="921" t="s">
        <v>1094</v>
      </c>
    </row>
    <row r="65" spans="1:12">
      <c r="A65" s="611" t="s">
        <v>81</v>
      </c>
      <c r="J65" s="1073"/>
    </row>
    <row r="66" spans="1:12">
      <c r="L66" s="785" t="s">
        <v>1037</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90"/>
      <c r="J77" s="1190"/>
      <c r="K77" s="197"/>
      <c r="L77" s="197"/>
    </row>
    <row r="78" spans="1:12" ht="12.75" customHeight="1">
      <c r="I78" s="326"/>
      <c r="J78" s="1185"/>
      <c r="K78" s="197"/>
      <c r="L78" s="197"/>
    </row>
    <row r="79" spans="1:12" ht="12.75" customHeight="1">
      <c r="I79" s="327"/>
      <c r="J79" s="1186"/>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3" t="s">
        <v>1032</v>
      </c>
      <c r="B1" s="985"/>
      <c r="C1" s="985"/>
      <c r="D1" s="985"/>
      <c r="E1" s="985"/>
      <c r="F1" s="985"/>
      <c r="G1" s="986" t="str">
        <f>Naslovnica!A20</f>
        <v>Veljača 2024.</v>
      </c>
    </row>
    <row r="2" spans="1:8">
      <c r="A2" s="987" t="s">
        <v>1033</v>
      </c>
      <c r="B2" s="985"/>
      <c r="C2" s="985"/>
      <c r="D2" s="985"/>
      <c r="E2" s="985"/>
      <c r="F2" s="985"/>
      <c r="G2" s="988" t="str">
        <f>Naslovnica!A24</f>
        <v>February 2024</v>
      </c>
    </row>
    <row r="3" spans="1:8">
      <c r="A3" s="985"/>
      <c r="B3" s="985"/>
      <c r="C3" s="985"/>
      <c r="D3" s="985"/>
      <c r="E3" s="985"/>
      <c r="F3" s="985"/>
      <c r="G3" s="985"/>
    </row>
    <row r="4" spans="1:8">
      <c r="A4" s="1035"/>
      <c r="B4" s="1035"/>
      <c r="C4" s="1036"/>
      <c r="D4" s="1036"/>
      <c r="E4" s="1037"/>
      <c r="F4" s="1037"/>
      <c r="G4" s="1038" t="s">
        <v>1412</v>
      </c>
    </row>
    <row r="5" spans="1:8" s="63" customFormat="1" ht="14.45" customHeight="1">
      <c r="A5" s="1179" t="s">
        <v>1092</v>
      </c>
      <c r="B5" s="1180" t="s">
        <v>1034</v>
      </c>
      <c r="C5" s="1180"/>
      <c r="D5" s="1180"/>
      <c r="E5" s="1180"/>
      <c r="F5" s="1180"/>
      <c r="G5" s="1180"/>
      <c r="H5" s="890"/>
    </row>
    <row r="6" spans="1:8" s="63" customFormat="1" ht="22.9" customHeight="1">
      <c r="A6" s="1179"/>
      <c r="B6" s="1181" t="str">
        <f>G1</f>
        <v>Veljača 2024.</v>
      </c>
      <c r="C6" s="1181"/>
      <c r="D6" s="1182" t="s">
        <v>17</v>
      </c>
      <c r="E6" s="1182"/>
      <c r="F6" s="1191" t="s">
        <v>226</v>
      </c>
      <c r="G6" s="1191"/>
    </row>
    <row r="7" spans="1:8" s="63" customFormat="1">
      <c r="A7" s="1179"/>
      <c r="B7" s="1183" t="str">
        <f>G2</f>
        <v>February 2024</v>
      </c>
      <c r="C7" s="1184"/>
      <c r="D7" s="1193" t="s">
        <v>45</v>
      </c>
      <c r="E7" s="1193"/>
      <c r="F7" s="1193" t="s">
        <v>51</v>
      </c>
      <c r="G7" s="1193"/>
    </row>
    <row r="8" spans="1:8" s="63" customFormat="1">
      <c r="A8" s="1179"/>
      <c r="B8" s="1039" t="s">
        <v>27</v>
      </c>
      <c r="C8" s="1039" t="s">
        <v>28</v>
      </c>
      <c r="D8" s="1005" t="s">
        <v>1078</v>
      </c>
      <c r="E8" s="1005" t="s">
        <v>143</v>
      </c>
      <c r="F8" s="1005" t="s">
        <v>1078</v>
      </c>
      <c r="G8" s="1005" t="s">
        <v>143</v>
      </c>
    </row>
    <row r="9" spans="1:8" s="63" customFormat="1">
      <c r="A9" s="1179"/>
      <c r="B9" s="1040" t="s">
        <v>29</v>
      </c>
      <c r="C9" s="1040" t="s">
        <v>30</v>
      </c>
      <c r="D9" s="1006" t="s">
        <v>1079</v>
      </c>
      <c r="E9" s="1006" t="s">
        <v>144</v>
      </c>
      <c r="F9" s="1006" t="s">
        <v>1079</v>
      </c>
      <c r="G9" s="1006" t="s">
        <v>144</v>
      </c>
    </row>
    <row r="10" spans="1:8" s="63" customFormat="1" ht="15" customHeight="1">
      <c r="A10" s="1041" t="s">
        <v>1388</v>
      </c>
      <c r="B10" s="1042">
        <v>287.78896000000003</v>
      </c>
      <c r="C10" s="1043">
        <v>1.3097724333315636E-3</v>
      </c>
      <c r="D10" s="1044">
        <v>14.769710000000032</v>
      </c>
      <c r="E10" s="1045">
        <v>5.4097687250990623E-2</v>
      </c>
      <c r="F10" s="1044">
        <v>30.593440000000044</v>
      </c>
      <c r="G10" s="1045">
        <v>0.11895012790269455</v>
      </c>
    </row>
    <row r="11" spans="1:8" s="63" customFormat="1" ht="15" customHeight="1">
      <c r="A11" s="1041" t="s">
        <v>850</v>
      </c>
      <c r="B11" s="1042">
        <v>4295.9623120999995</v>
      </c>
      <c r="C11" s="1043">
        <v>1.9551594373251518E-2</v>
      </c>
      <c r="D11" s="1044">
        <v>55.645484699999542</v>
      </c>
      <c r="E11" s="1043">
        <v>1.3122954478408388E-2</v>
      </c>
      <c r="F11" s="1044">
        <v>120.31798209999943</v>
      </c>
      <c r="G11" s="1043">
        <v>2.8814231431439907E-2</v>
      </c>
    </row>
    <row r="12" spans="1:8" s="63" customFormat="1" ht="15" customHeight="1">
      <c r="A12" s="1041" t="s">
        <v>837</v>
      </c>
      <c r="B12" s="1042">
        <v>4184.3587613</v>
      </c>
      <c r="C12" s="1043">
        <v>1.9043669210660991E-2</v>
      </c>
      <c r="D12" s="1044">
        <v>95.830347300000085</v>
      </c>
      <c r="E12" s="1043">
        <v>2.3438836078980563E-2</v>
      </c>
      <c r="F12" s="1044">
        <v>147.23047129999986</v>
      </c>
      <c r="G12" s="1043">
        <v>3.6469108912067671E-2</v>
      </c>
    </row>
    <row r="13" spans="1:8" s="63" customFormat="1" ht="15" customHeight="1">
      <c r="A13" s="1041" t="s">
        <v>181</v>
      </c>
      <c r="B13" s="1042">
        <v>3901.8484626000004</v>
      </c>
      <c r="C13" s="1043">
        <v>1.7757920788033784E-2</v>
      </c>
      <c r="D13" s="1044">
        <v>23.157844900000782</v>
      </c>
      <c r="E13" s="1043">
        <v>5.9705316001030795E-3</v>
      </c>
      <c r="F13" s="1044">
        <v>1.448772600000666</v>
      </c>
      <c r="G13" s="1043">
        <v>3.7144208674688706E-4</v>
      </c>
    </row>
    <row r="14" spans="1:8" s="63" customFormat="1" ht="15" customHeight="1">
      <c r="A14" s="1041" t="s">
        <v>852</v>
      </c>
      <c r="B14" s="1042">
        <v>15285.4743678</v>
      </c>
      <c r="C14" s="1043">
        <v>6.9566577388307904E-2</v>
      </c>
      <c r="D14" s="1044">
        <v>32.753260799998316</v>
      </c>
      <c r="E14" s="1043">
        <v>2.147371644064755E-3</v>
      </c>
      <c r="F14" s="1044">
        <v>243.69675780000034</v>
      </c>
      <c r="G14" s="1043">
        <v>1.6201327005259447E-2</v>
      </c>
    </row>
    <row r="15" spans="1:8" s="63" customFormat="1" ht="15" customHeight="1">
      <c r="A15" s="1041" t="s">
        <v>182</v>
      </c>
      <c r="B15" s="1042">
        <v>1156.6768637999999</v>
      </c>
      <c r="C15" s="1043">
        <v>5.2642167735609015E-3</v>
      </c>
      <c r="D15" s="1044">
        <v>4.8004569999998239</v>
      </c>
      <c r="E15" s="1043">
        <v>4.1675104826011111E-3</v>
      </c>
      <c r="F15" s="1044">
        <v>10.036783799999739</v>
      </c>
      <c r="G15" s="1043">
        <v>8.7532120802891189E-3</v>
      </c>
    </row>
    <row r="16" spans="1:8" s="63" customFormat="1" ht="15" customHeight="1">
      <c r="A16" s="1041" t="s">
        <v>183</v>
      </c>
      <c r="B16" s="1042">
        <v>27952.138612300001</v>
      </c>
      <c r="C16" s="1043">
        <v>0.12721454154132017</v>
      </c>
      <c r="D16" s="1044">
        <v>290.38391500000216</v>
      </c>
      <c r="E16" s="1043">
        <v>1.0497667923732523E-2</v>
      </c>
      <c r="F16" s="1044">
        <v>620.64189230000193</v>
      </c>
      <c r="G16" s="1043">
        <v>2.2707936512157634E-2</v>
      </c>
    </row>
    <row r="17" spans="1:7" s="63" customFormat="1" ht="15" customHeight="1">
      <c r="A17" s="1041" t="s">
        <v>184</v>
      </c>
      <c r="B17" s="1042">
        <v>15208.868905699999</v>
      </c>
      <c r="C17" s="1043">
        <v>6.9217933984818042E-2</v>
      </c>
      <c r="D17" s="1044">
        <v>51.475235099998827</v>
      </c>
      <c r="E17" s="1043">
        <v>3.3960479102579377E-3</v>
      </c>
      <c r="F17" s="1044">
        <v>215.47945570000047</v>
      </c>
      <c r="G17" s="1043">
        <v>1.4371630672209479E-2</v>
      </c>
    </row>
    <row r="18" spans="1:7" s="63" customFormat="1" ht="15" customHeight="1">
      <c r="A18" s="1041" t="s">
        <v>185</v>
      </c>
      <c r="B18" s="1042">
        <v>12605.302089999999</v>
      </c>
      <c r="C18" s="1043">
        <v>5.7368695419375164E-2</v>
      </c>
      <c r="D18" s="1044">
        <v>99.904569999998785</v>
      </c>
      <c r="E18" s="1043">
        <v>7.9889159733004256E-3</v>
      </c>
      <c r="F18" s="1044">
        <v>276.58125999999902</v>
      </c>
      <c r="G18" s="1043">
        <v>2.2433897548152837E-2</v>
      </c>
    </row>
    <row r="19" spans="1:7" s="63" customFormat="1" ht="15" customHeight="1">
      <c r="A19" s="1041" t="s">
        <v>186</v>
      </c>
      <c r="B19" s="1042">
        <v>30756.321889999999</v>
      </c>
      <c r="C19" s="1043">
        <v>0.13997681690845309</v>
      </c>
      <c r="D19" s="1044">
        <v>334.55392000000211</v>
      </c>
      <c r="E19" s="1043">
        <v>1.0997188602908103E-2</v>
      </c>
      <c r="F19" s="1044">
        <v>853.16399999999703</v>
      </c>
      <c r="G19" s="1043">
        <v>2.8530899751069594E-2</v>
      </c>
    </row>
    <row r="20" spans="1:7" s="63" customFormat="1" ht="15" customHeight="1">
      <c r="A20" s="1041" t="s">
        <v>187</v>
      </c>
      <c r="B20" s="1042">
        <v>39135.86376</v>
      </c>
      <c r="C20" s="1043">
        <v>0.17811341862268709</v>
      </c>
      <c r="D20" s="1044">
        <v>244.54533999999694</v>
      </c>
      <c r="E20" s="1043">
        <v>6.2879159137541052E-3</v>
      </c>
      <c r="F20" s="1044">
        <v>796.90755999999965</v>
      </c>
      <c r="G20" s="1043">
        <v>2.0785843929679082E-2</v>
      </c>
    </row>
    <row r="21" spans="1:7" s="63" customFormat="1" ht="15" customHeight="1">
      <c r="A21" s="1041" t="s">
        <v>625</v>
      </c>
      <c r="B21" s="1042">
        <v>9535.2731800000001</v>
      </c>
      <c r="C21" s="1043">
        <v>4.3396515125006169E-2</v>
      </c>
      <c r="D21" s="1044">
        <v>87.560429999999542</v>
      </c>
      <c r="E21" s="1043">
        <v>9.2678971426178869E-3</v>
      </c>
      <c r="F21" s="1044">
        <v>224.98195999999916</v>
      </c>
      <c r="G21" s="1043">
        <v>2.4164868174767928E-2</v>
      </c>
    </row>
    <row r="22" spans="1:7" s="63" customFormat="1" ht="15" customHeight="1">
      <c r="A22" s="1041" t="s">
        <v>188</v>
      </c>
      <c r="B22" s="1042">
        <v>4894.8337899999997</v>
      </c>
      <c r="C22" s="1043">
        <v>2.2277151854198502E-2</v>
      </c>
      <c r="D22" s="1044">
        <v>60.813259999998991</v>
      </c>
      <c r="E22" s="1043">
        <v>1.258026514835664E-2</v>
      </c>
      <c r="F22" s="1044">
        <v>171.27688999999918</v>
      </c>
      <c r="G22" s="1043">
        <v>3.6260151751321024E-2</v>
      </c>
    </row>
    <row r="23" spans="1:7" s="63" customFormat="1" ht="15" customHeight="1">
      <c r="A23" s="1041" t="s">
        <v>189</v>
      </c>
      <c r="B23" s="1042">
        <v>10733.112650000001</v>
      </c>
      <c r="C23" s="1043">
        <v>4.8848069338074285E-2</v>
      </c>
      <c r="D23" s="1044">
        <v>181.04704000000129</v>
      </c>
      <c r="E23" s="1043">
        <v>1.7157497564119328E-2</v>
      </c>
      <c r="F23" s="1044">
        <v>388.29563000000053</v>
      </c>
      <c r="G23" s="1043">
        <v>3.7535282571871109E-2</v>
      </c>
    </row>
    <row r="24" spans="1:7" s="63" customFormat="1" ht="15" customHeight="1">
      <c r="A24" s="1041" t="s">
        <v>193</v>
      </c>
      <c r="B24" s="1042">
        <v>583.35769999999991</v>
      </c>
      <c r="C24" s="1043">
        <v>2.6549518585831234E-3</v>
      </c>
      <c r="D24" s="1044">
        <v>16.323299999999904</v>
      </c>
      <c r="E24" s="1043">
        <v>2.878714236737645E-2</v>
      </c>
      <c r="F24" s="1044">
        <v>33.200529999999844</v>
      </c>
      <c r="G24" s="1043">
        <v>6.0347354920412766E-2</v>
      </c>
    </row>
    <row r="25" spans="1:7" s="63" customFormat="1" ht="15" customHeight="1">
      <c r="A25" s="1041" t="s">
        <v>225</v>
      </c>
      <c r="B25" s="1042">
        <v>422.59490999999997</v>
      </c>
      <c r="C25" s="1043">
        <v>1.9232953327474169E-3</v>
      </c>
      <c r="D25" s="1044">
        <v>8.3153199999999288</v>
      </c>
      <c r="E25" s="1043">
        <v>2.0071758784930616E-2</v>
      </c>
      <c r="F25" s="1044">
        <v>20.918219999999963</v>
      </c>
      <c r="G25" s="1043">
        <v>5.2077256462156107E-2</v>
      </c>
    </row>
    <row r="26" spans="1:7" s="63" customFormat="1" ht="15" customHeight="1">
      <c r="A26" s="1041" t="s">
        <v>224</v>
      </c>
      <c r="B26" s="1042">
        <v>8908.3889999999992</v>
      </c>
      <c r="C26" s="1043">
        <v>4.0543467468641368E-2</v>
      </c>
      <c r="D26" s="1044">
        <v>28.014279999999417</v>
      </c>
      <c r="E26" s="1043">
        <v>3.1546281416376942E-3</v>
      </c>
      <c r="F26" s="1044">
        <v>45.64853999999832</v>
      </c>
      <c r="G26" s="1043">
        <v>5.1506122971809454E-3</v>
      </c>
    </row>
    <row r="27" spans="1:7" s="63" customFormat="1" ht="15" customHeight="1">
      <c r="A27" s="1041" t="s">
        <v>190</v>
      </c>
      <c r="B27" s="1042">
        <v>8652.2508863000003</v>
      </c>
      <c r="C27" s="1043">
        <v>3.9377742972295841E-2</v>
      </c>
      <c r="D27" s="1044">
        <v>87.528846999999587</v>
      </c>
      <c r="E27" s="1043">
        <v>1.0219694999833662E-2</v>
      </c>
      <c r="F27" s="1044">
        <v>208.95542629999909</v>
      </c>
      <c r="G27" s="1043">
        <v>2.4748088858186135E-2</v>
      </c>
    </row>
    <row r="28" spans="1:7" s="63" customFormat="1" ht="15" customHeight="1">
      <c r="A28" s="1041" t="s">
        <v>856</v>
      </c>
      <c r="B28" s="1042">
        <v>5879.6509939999996</v>
      </c>
      <c r="C28" s="1043">
        <v>2.6759208517073502E-2</v>
      </c>
      <c r="D28" s="1044">
        <v>10.297459200000048</v>
      </c>
      <c r="E28" s="1043">
        <v>1.7544452108644304E-3</v>
      </c>
      <c r="F28" s="1044">
        <v>62.986083999999209</v>
      </c>
      <c r="G28" s="1043">
        <v>1.0828556393495115E-2</v>
      </c>
    </row>
    <row r="29" spans="1:7" s="63" customFormat="1" ht="15" customHeight="1">
      <c r="A29" s="1041" t="s">
        <v>192</v>
      </c>
      <c r="B29" s="1042">
        <v>7062.3404286000005</v>
      </c>
      <c r="C29" s="1043">
        <v>3.2141812556615447E-2</v>
      </c>
      <c r="D29" s="1044">
        <v>50.597244100000353</v>
      </c>
      <c r="E29" s="1043">
        <v>7.2160720620586538E-3</v>
      </c>
      <c r="F29" s="1044">
        <v>105.7455286000004</v>
      </c>
      <c r="G29" s="1043">
        <v>1.5200759871758507E-2</v>
      </c>
    </row>
    <row r="30" spans="1:7" s="63" customFormat="1" ht="15" customHeight="1">
      <c r="A30" s="1041" t="s">
        <v>1426</v>
      </c>
      <c r="B30" s="1042">
        <v>8281.9899100999992</v>
      </c>
      <c r="C30" s="1043">
        <v>3.76926275329642E-2</v>
      </c>
      <c r="D30" s="1044">
        <v>6.90238859999954</v>
      </c>
      <c r="E30" s="1043">
        <v>8.3411668844179943E-4</v>
      </c>
      <c r="F30" s="1044">
        <v>44.704000099998666</v>
      </c>
      <c r="G30" s="1043">
        <v>5.4270302850272234E-3</v>
      </c>
    </row>
    <row r="31" spans="1:7" s="63" customFormat="1" ht="18.75" customHeight="1">
      <c r="A31" s="1046" t="s">
        <v>1025</v>
      </c>
      <c r="B31" s="1047">
        <v>219724.39843460001</v>
      </c>
      <c r="C31" s="1048">
        <v>1</v>
      </c>
      <c r="D31" s="1049">
        <v>1785.2196537000127</v>
      </c>
      <c r="E31" s="1048">
        <v>8.1913663421424587E-3</v>
      </c>
      <c r="F31" s="1049">
        <v>4622.8111846000247</v>
      </c>
      <c r="G31" s="1048">
        <v>2.1491292759393765E-2</v>
      </c>
    </row>
    <row r="32" spans="1:7">
      <c r="A32" s="1050" t="s">
        <v>526</v>
      </c>
      <c r="B32" s="1051"/>
      <c r="C32" s="1051"/>
      <c r="D32" s="1052"/>
      <c r="E32" s="1053"/>
      <c r="F32" s="1053"/>
      <c r="G32" s="1053"/>
    </row>
    <row r="34" spans="1:13">
      <c r="A34" s="525"/>
      <c r="H34" s="887"/>
    </row>
    <row r="35" spans="1:13" ht="12.75" customHeight="1">
      <c r="A35" s="1054" t="s">
        <v>1035</v>
      </c>
      <c r="B35" s="985"/>
      <c r="C35" s="985"/>
      <c r="D35" s="985"/>
      <c r="E35" s="985"/>
      <c r="F35" s="985"/>
      <c r="G35" s="985"/>
      <c r="H35" s="985"/>
      <c r="I35" s="985"/>
      <c r="J35" s="986" t="str">
        <f>G1</f>
        <v>Veljača 2024.</v>
      </c>
    </row>
    <row r="36" spans="1:13">
      <c r="A36" s="1055" t="s">
        <v>1036</v>
      </c>
      <c r="B36" s="985"/>
      <c r="C36" s="985"/>
      <c r="D36" s="985"/>
      <c r="E36" s="985"/>
      <c r="F36" s="985"/>
      <c r="G36" s="985"/>
      <c r="H36" s="985"/>
      <c r="I36" s="985"/>
      <c r="J36" s="988" t="str">
        <f>G2</f>
        <v>February 2024</v>
      </c>
      <c r="M36" s="785"/>
    </row>
    <row r="37" spans="1:13">
      <c r="A37" s="985"/>
      <c r="B37" s="985"/>
      <c r="C37" s="985"/>
      <c r="D37" s="985"/>
      <c r="E37" s="985"/>
      <c r="F37" s="985"/>
      <c r="G37" s="985"/>
      <c r="H37" s="985"/>
      <c r="I37" s="985"/>
      <c r="J37" s="985"/>
    </row>
    <row r="38" spans="1:13" ht="30" customHeight="1">
      <c r="A38" s="1192" t="s">
        <v>1091</v>
      </c>
      <c r="B38" s="990" t="s">
        <v>1438</v>
      </c>
      <c r="C38" s="1188" t="s">
        <v>1353</v>
      </c>
      <c r="D38" s="1188"/>
      <c r="E38" s="1188"/>
      <c r="F38" s="1188"/>
      <c r="G38" s="1188"/>
      <c r="H38" s="1188"/>
      <c r="I38" s="1188"/>
      <c r="J38" s="990"/>
    </row>
    <row r="39" spans="1:13" ht="42.75" customHeight="1">
      <c r="A39" s="1192"/>
      <c r="B39" s="1056" t="str">
        <f>J35</f>
        <v>Veljača 2024.</v>
      </c>
      <c r="C39" s="1030" t="s">
        <v>626</v>
      </c>
      <c r="D39" s="1030" t="s">
        <v>59</v>
      </c>
      <c r="E39" s="1030" t="s">
        <v>60</v>
      </c>
      <c r="F39" s="989" t="s">
        <v>1343</v>
      </c>
      <c r="G39" s="989" t="s">
        <v>1344</v>
      </c>
      <c r="H39" s="989" t="s">
        <v>1345</v>
      </c>
      <c r="I39" s="989" t="s">
        <v>1349</v>
      </c>
      <c r="J39" s="989" t="s">
        <v>61</v>
      </c>
    </row>
    <row r="40" spans="1:13" ht="48" customHeight="1">
      <c r="A40" s="1192"/>
      <c r="B40" s="1057" t="str">
        <f>J36</f>
        <v>February 2024</v>
      </c>
      <c r="C40" s="1058" t="s">
        <v>237</v>
      </c>
      <c r="D40" s="1058" t="s">
        <v>1289</v>
      </c>
      <c r="E40" s="1058" t="s">
        <v>814</v>
      </c>
      <c r="F40" s="993" t="s">
        <v>1346</v>
      </c>
      <c r="G40" s="993" t="s">
        <v>1347</v>
      </c>
      <c r="H40" s="993" t="s">
        <v>1348</v>
      </c>
      <c r="I40" s="993" t="s">
        <v>1350</v>
      </c>
      <c r="J40" s="993" t="s">
        <v>813</v>
      </c>
    </row>
    <row r="41" spans="1:13" ht="15" customHeight="1">
      <c r="A41" s="1041" t="s">
        <v>1388</v>
      </c>
      <c r="B41" s="913">
        <v>15.2492</v>
      </c>
      <c r="C41" s="1059">
        <v>1.523261697424827E-2</v>
      </c>
      <c r="D41" s="1059">
        <v>2.9746027672922004E-2</v>
      </c>
      <c r="E41" s="1059">
        <v>0.13758401778454155</v>
      </c>
      <c r="F41" s="1059" t="s">
        <v>139</v>
      </c>
      <c r="G41" s="1059" t="s">
        <v>139</v>
      </c>
      <c r="H41" s="1059" t="s">
        <v>139</v>
      </c>
      <c r="I41" s="1059">
        <v>0.12326378827535334</v>
      </c>
      <c r="J41" s="1086">
        <v>44915</v>
      </c>
    </row>
    <row r="42" spans="1:13" ht="15" customHeight="1">
      <c r="A42" s="1041" t="s">
        <v>850</v>
      </c>
      <c r="B42" s="913">
        <v>25.034600000000001</v>
      </c>
      <c r="C42" s="1059">
        <v>7.6150917272412855E-3</v>
      </c>
      <c r="D42" s="1059">
        <v>1.8171613564450739E-2</v>
      </c>
      <c r="E42" s="1059">
        <v>0.13246962390641537</v>
      </c>
      <c r="F42" s="1059">
        <v>4.632159931316493E-2</v>
      </c>
      <c r="G42" s="1059">
        <v>4.3241176121002312E-2</v>
      </c>
      <c r="H42" s="1059">
        <v>3.9402240743949157E-2</v>
      </c>
      <c r="I42" s="1059">
        <v>5.3490001834116896E-2</v>
      </c>
      <c r="J42" s="1086">
        <v>40906</v>
      </c>
    </row>
    <row r="43" spans="1:13" ht="15" customHeight="1">
      <c r="A43" s="1041" t="s">
        <v>837</v>
      </c>
      <c r="B43" s="913">
        <v>44.046100000000003</v>
      </c>
      <c r="C43" s="1059">
        <v>5.9701219832499763E-3</v>
      </c>
      <c r="D43" s="1059">
        <v>1.6226455143645735E-2</v>
      </c>
      <c r="E43" s="1059">
        <v>0.13094149908592345</v>
      </c>
      <c r="F43" s="1059">
        <v>4.9198681652651732E-2</v>
      </c>
      <c r="G43" s="1059">
        <v>4.552496474095169E-2</v>
      </c>
      <c r="H43" s="1059">
        <v>3.8264285259021369E-2</v>
      </c>
      <c r="I43" s="1059">
        <v>6.1839321752364507E-2</v>
      </c>
      <c r="J43" s="1086">
        <v>38054</v>
      </c>
    </row>
    <row r="44" spans="1:13" ht="15" customHeight="1">
      <c r="A44" s="1041" t="s">
        <v>181</v>
      </c>
      <c r="B44" s="913">
        <v>42.268300000000004</v>
      </c>
      <c r="C44" s="1059">
        <v>5.4257591543334094E-3</v>
      </c>
      <c r="D44" s="1059">
        <v>1.5769451673912194E-2</v>
      </c>
      <c r="E44" s="1059">
        <v>0.13799750691252943</v>
      </c>
      <c r="F44" s="1059">
        <v>5.4589928534467536E-2</v>
      </c>
      <c r="G44" s="1059">
        <v>4.9496005478284033E-2</v>
      </c>
      <c r="H44" s="1059">
        <v>3.9315985983560786E-2</v>
      </c>
      <c r="I44" s="1059">
        <v>6.2115252294749679E-2</v>
      </c>
      <c r="J44" s="1086">
        <v>38335</v>
      </c>
    </row>
    <row r="45" spans="1:13" ht="15" customHeight="1">
      <c r="A45" s="1041" t="s">
        <v>852</v>
      </c>
      <c r="B45" s="913">
        <v>40.857100000000003</v>
      </c>
      <c r="C45" s="1059">
        <v>5.7404631263862083E-3</v>
      </c>
      <c r="D45" s="1059">
        <v>1.6277513699328727E-2</v>
      </c>
      <c r="E45" s="1059">
        <v>0.13295565464306325</v>
      </c>
      <c r="F45" s="1059">
        <v>5.0841649962838575E-2</v>
      </c>
      <c r="G45" s="1059">
        <v>4.6591097178951824E-2</v>
      </c>
      <c r="H45" s="1059">
        <v>3.8437549594322773E-2</v>
      </c>
      <c r="I45" s="1059">
        <v>6.1046834330508393E-2</v>
      </c>
      <c r="J45" s="1086">
        <v>38425</v>
      </c>
    </row>
    <row r="46" spans="1:13" ht="15" customHeight="1">
      <c r="A46" s="1060" t="s">
        <v>182</v>
      </c>
      <c r="B46" s="913">
        <v>14.8087</v>
      </c>
      <c r="C46" s="1059">
        <v>2.1613589544422496E-4</v>
      </c>
      <c r="D46" s="1059">
        <v>2.5998117844592272E-3</v>
      </c>
      <c r="E46" s="1059">
        <v>5.8913963732051933E-2</v>
      </c>
      <c r="F46" s="1059">
        <v>3.4841673560048747E-4</v>
      </c>
      <c r="G46" s="1059">
        <v>9.7824817432441424E-3</v>
      </c>
      <c r="H46" s="1059" t="s">
        <v>139</v>
      </c>
      <c r="I46" s="1059">
        <v>1.5394733935149674E-2</v>
      </c>
      <c r="J46" s="1086">
        <v>42734</v>
      </c>
    </row>
    <row r="47" spans="1:13" ht="15" customHeight="1">
      <c r="A47" s="1060" t="s">
        <v>183</v>
      </c>
      <c r="B47" s="913">
        <v>22.023599999999998</v>
      </c>
      <c r="C47" s="1059">
        <v>7.571563859621655E-3</v>
      </c>
      <c r="D47" s="1059">
        <v>1.7942815940541701E-2</v>
      </c>
      <c r="E47" s="1059">
        <v>0.13471654756323126</v>
      </c>
      <c r="F47" s="1059">
        <v>4.9849993874370169E-2</v>
      </c>
      <c r="G47" s="1059">
        <v>4.6754041191371165E-2</v>
      </c>
      <c r="H47" s="1059">
        <v>4.3089552913210927E-2</v>
      </c>
      <c r="I47" s="1059">
        <v>4.535895387063027E-2</v>
      </c>
      <c r="J47" s="1086">
        <v>41184</v>
      </c>
      <c r="K47" s="197"/>
      <c r="L47" s="197"/>
      <c r="M47" s="197"/>
    </row>
    <row r="48" spans="1:13" ht="15" customHeight="1">
      <c r="A48" s="1060" t="s">
        <v>184</v>
      </c>
      <c r="B48" s="913">
        <v>32.563499999999998</v>
      </c>
      <c r="C48" s="1059">
        <v>6.2544227482996817E-3</v>
      </c>
      <c r="D48" s="1059">
        <v>1.673244326768164E-2</v>
      </c>
      <c r="E48" s="1059">
        <v>0.13392135833077967</v>
      </c>
      <c r="F48" s="1059">
        <v>5.0206771973655195E-2</v>
      </c>
      <c r="G48" s="1059">
        <v>4.7278945670708117E-2</v>
      </c>
      <c r="H48" s="1059">
        <v>3.9394146522773177E-2</v>
      </c>
      <c r="I48" s="1059">
        <v>6.0011916875632343E-2</v>
      </c>
      <c r="J48" s="1086">
        <v>39730</v>
      </c>
      <c r="K48" s="197"/>
      <c r="L48" s="197"/>
      <c r="M48" s="197"/>
    </row>
    <row r="49" spans="1:15" ht="15" customHeight="1">
      <c r="A49" s="1060" t="s">
        <v>185</v>
      </c>
      <c r="B49" s="913">
        <v>23.800899999999999</v>
      </c>
      <c r="C49" s="1059">
        <v>8.6751256558259549E-3</v>
      </c>
      <c r="D49" s="1059">
        <v>2.3069781036958004E-2</v>
      </c>
      <c r="E49" s="1059">
        <v>0.10585616979361223</v>
      </c>
      <c r="F49" s="1059">
        <v>3.8439224062712052E-2</v>
      </c>
      <c r="G49" s="1059">
        <v>4.3553791228180261E-2</v>
      </c>
      <c r="H49" s="1059">
        <v>3.9391172929320151E-2</v>
      </c>
      <c r="I49" s="1059">
        <v>3.2153471252009069E-2</v>
      </c>
      <c r="J49" s="1086">
        <v>38615</v>
      </c>
      <c r="K49" s="197"/>
      <c r="L49" s="197"/>
      <c r="M49" s="197"/>
    </row>
    <row r="50" spans="1:15" ht="15" customHeight="1">
      <c r="A50" s="1060" t="s">
        <v>186</v>
      </c>
      <c r="B50" s="913">
        <v>28.328600000000002</v>
      </c>
      <c r="C50" s="1059">
        <v>7.8303715957808162E-3</v>
      </c>
      <c r="D50" s="1059">
        <v>2.1454120633455531E-2</v>
      </c>
      <c r="E50" s="1059">
        <v>0.10385647987593183</v>
      </c>
      <c r="F50" s="1059">
        <v>3.9424376665270211E-2</v>
      </c>
      <c r="G50" s="1059">
        <v>4.5512601750026693E-2</v>
      </c>
      <c r="H50" s="1059">
        <v>4.3166970663605087E-2</v>
      </c>
      <c r="I50" s="1059">
        <v>4.9314632148820037E-2</v>
      </c>
      <c r="J50" s="1086">
        <v>39602</v>
      </c>
      <c r="K50" s="952"/>
      <c r="L50" s="197"/>
      <c r="M50" s="197"/>
    </row>
    <row r="51" spans="1:15" ht="15" customHeight="1">
      <c r="A51" s="1060" t="s">
        <v>187</v>
      </c>
      <c r="B51" s="913">
        <v>26.899699999999999</v>
      </c>
      <c r="C51" s="1059">
        <v>8.7753181052812046E-3</v>
      </c>
      <c r="D51" s="1059">
        <v>2.3206895502404068E-2</v>
      </c>
      <c r="E51" s="1059">
        <v>0.11258768446826806</v>
      </c>
      <c r="F51" s="1059">
        <v>4.4213937533882808E-2</v>
      </c>
      <c r="G51" s="1059">
        <v>5.0201133715643165E-2</v>
      </c>
      <c r="H51" s="1059">
        <v>4.6277619228205946E-2</v>
      </c>
      <c r="I51" s="1059">
        <v>4.0434783616177583E-2</v>
      </c>
      <c r="J51" s="1086">
        <v>38846</v>
      </c>
      <c r="K51" s="1185"/>
      <c r="L51" s="197"/>
      <c r="M51" s="197"/>
    </row>
    <row r="52" spans="1:15" ht="15" customHeight="1">
      <c r="A52" s="1060" t="s">
        <v>625</v>
      </c>
      <c r="B52" s="913">
        <v>16.842199999999998</v>
      </c>
      <c r="C52" s="1059">
        <v>9.9361376787694411E-3</v>
      </c>
      <c r="D52" s="1059">
        <v>2.4539504100055787E-2</v>
      </c>
      <c r="E52" s="1059">
        <v>0.11171104569037205</v>
      </c>
      <c r="F52" s="1059">
        <v>4.8607358806681988E-2</v>
      </c>
      <c r="G52" s="1059">
        <v>4.8033459073668849E-2</v>
      </c>
      <c r="H52" s="1059" t="s">
        <v>139</v>
      </c>
      <c r="I52" s="1059">
        <v>4.7934427211868025E-2</v>
      </c>
      <c r="J52" s="1086">
        <v>43494</v>
      </c>
      <c r="K52" s="1186"/>
      <c r="L52" s="197"/>
      <c r="M52" s="197"/>
    </row>
    <row r="53" spans="1:15" ht="15" customHeight="1">
      <c r="A53" s="1041" t="s">
        <v>188</v>
      </c>
      <c r="B53" s="913">
        <v>35.4574</v>
      </c>
      <c r="C53" s="1059">
        <v>1.5212119303328997E-2</v>
      </c>
      <c r="D53" s="1059">
        <v>3.4787278128957988E-2</v>
      </c>
      <c r="E53" s="1059">
        <v>0.13628395722439257</v>
      </c>
      <c r="F53" s="1059">
        <v>5.8485336908392194E-2</v>
      </c>
      <c r="G53" s="1059">
        <v>5.5835758496731502E-2</v>
      </c>
      <c r="H53" s="1059">
        <v>6.1630370675335389E-2</v>
      </c>
      <c r="I53" s="1059">
        <v>6.6895842121008853E-2</v>
      </c>
      <c r="J53" s="1086">
        <v>39812</v>
      </c>
      <c r="K53" s="330"/>
      <c r="L53" s="197"/>
      <c r="M53" s="197"/>
    </row>
    <row r="54" spans="1:15" ht="15" customHeight="1">
      <c r="A54" s="1041" t="s">
        <v>189</v>
      </c>
      <c r="B54" s="913">
        <v>22.733699999999999</v>
      </c>
      <c r="C54" s="1059">
        <v>1.6376512245500185E-2</v>
      </c>
      <c r="D54" s="1059">
        <v>3.6988888280694132E-2</v>
      </c>
      <c r="E54" s="1059">
        <v>0.15767362278101982</v>
      </c>
      <c r="F54" s="1059">
        <v>6.4737893722201845E-2</v>
      </c>
      <c r="G54" s="1059">
        <v>6.644669573843931E-2</v>
      </c>
      <c r="H54" s="1059" t="s">
        <v>139</v>
      </c>
      <c r="I54" s="1059">
        <v>6.8043552956005282E-2</v>
      </c>
      <c r="J54" s="1086">
        <v>42367</v>
      </c>
      <c r="K54" s="330"/>
      <c r="L54" s="197"/>
      <c r="M54" s="197"/>
    </row>
    <row r="55" spans="1:15" ht="15" customHeight="1">
      <c r="A55" s="1041" t="s">
        <v>193</v>
      </c>
      <c r="B55" s="913">
        <v>19.303100000000001</v>
      </c>
      <c r="C55" s="1059">
        <v>2.1857894569671021E-2</v>
      </c>
      <c r="D55" s="1059">
        <v>4.5558444372224116E-2</v>
      </c>
      <c r="E55" s="1059">
        <v>0.16717558636619256</v>
      </c>
      <c r="F55" s="1059">
        <v>7.3282702901657171E-2</v>
      </c>
      <c r="G55" s="1059">
        <v>6.7584289423561428E-2</v>
      </c>
      <c r="H55" s="1059" t="s">
        <v>139</v>
      </c>
      <c r="I55" s="1059">
        <v>5.8422218335439702E-2</v>
      </c>
      <c r="J55" s="1086">
        <v>42943</v>
      </c>
      <c r="K55" s="330"/>
      <c r="L55" s="197"/>
      <c r="M55" s="197"/>
    </row>
    <row r="56" spans="1:15" ht="15" customHeight="1">
      <c r="A56" s="1041" t="s">
        <v>225</v>
      </c>
      <c r="B56" s="913">
        <v>15.376799999999999</v>
      </c>
      <c r="C56" s="1059">
        <v>9.7847358121330164E-3</v>
      </c>
      <c r="D56" s="1059">
        <v>2.274722643467153E-2</v>
      </c>
      <c r="E56" s="1059">
        <v>0.10552084606480649</v>
      </c>
      <c r="F56" s="1059">
        <v>1.5656878502153138E-2</v>
      </c>
      <c r="G56" s="1059">
        <v>2.812058770826753E-2</v>
      </c>
      <c r="H56" s="1059" t="s">
        <v>139</v>
      </c>
      <c r="I56" s="1059">
        <v>2.760240626374455E-2</v>
      </c>
      <c r="J56" s="1086">
        <v>43378</v>
      </c>
      <c r="K56" s="330"/>
      <c r="L56" s="197"/>
      <c r="M56" s="197"/>
    </row>
    <row r="57" spans="1:15" ht="15" customHeight="1">
      <c r="A57" s="1041" t="s">
        <v>224</v>
      </c>
      <c r="B57" s="913">
        <v>15.799799999999999</v>
      </c>
      <c r="C57" s="1059">
        <v>7.8588469438525266E-3</v>
      </c>
      <c r="D57" s="1059">
        <v>2.0204172558743183E-2</v>
      </c>
      <c r="E57" s="1059">
        <v>0.10124623619939777</v>
      </c>
      <c r="F57" s="1059">
        <v>2.2831230235657252E-2</v>
      </c>
      <c r="G57" s="1059">
        <v>3.3318802219584054E-2</v>
      </c>
      <c r="H57" s="1059"/>
      <c r="I57" s="1059">
        <v>3.2177659230037792E-2</v>
      </c>
      <c r="J57" s="1086">
        <v>43342</v>
      </c>
      <c r="K57" s="330"/>
      <c r="L57" s="197"/>
      <c r="M57" s="197"/>
    </row>
    <row r="58" spans="1:15" ht="15" customHeight="1">
      <c r="A58" s="1041" t="s">
        <v>190</v>
      </c>
      <c r="B58" s="913">
        <v>41.859499999999997</v>
      </c>
      <c r="C58" s="1059">
        <v>3.7960538305852332E-3</v>
      </c>
      <c r="D58" s="1059">
        <v>8.8474033798959795E-3</v>
      </c>
      <c r="E58" s="1059">
        <v>6.5292577219364656E-2</v>
      </c>
      <c r="F58" s="1059">
        <v>3.4234496510834322E-2</v>
      </c>
      <c r="G58" s="1059">
        <v>3.5983712022629177E-2</v>
      </c>
      <c r="H58" s="1059">
        <v>5.0750734256905794E-2</v>
      </c>
      <c r="I58" s="1059">
        <v>6.2208642236726286E-2</v>
      </c>
      <c r="J58" s="1086">
        <v>38404</v>
      </c>
      <c r="K58" s="197"/>
      <c r="L58" s="197"/>
      <c r="M58" s="197"/>
    </row>
    <row r="59" spans="1:15" ht="15" customHeight="1">
      <c r="A59" s="1041" t="s">
        <v>191</v>
      </c>
      <c r="B59" s="913">
        <v>43.303100000000001</v>
      </c>
      <c r="C59" s="1059">
        <v>2.8764049107319334E-3</v>
      </c>
      <c r="D59" s="1059">
        <v>8.0475075307164801E-3</v>
      </c>
      <c r="E59" s="1059">
        <v>6.9413025654196714E-2</v>
      </c>
      <c r="F59" s="1059">
        <v>3.2998550061787091E-2</v>
      </c>
      <c r="G59" s="1059">
        <v>3.4193453653836636E-2</v>
      </c>
      <c r="H59" s="1059">
        <v>4.7368773497638461E-2</v>
      </c>
      <c r="I59" s="1059">
        <v>6.1941445741600543E-2</v>
      </c>
      <c r="J59" s="1086">
        <v>38169</v>
      </c>
      <c r="K59" s="197"/>
      <c r="L59" s="197"/>
      <c r="M59" s="197"/>
    </row>
    <row r="60" spans="1:15" ht="15" customHeight="1">
      <c r="A60" s="1060" t="s">
        <v>192</v>
      </c>
      <c r="B60" s="913">
        <v>19.953600000000002</v>
      </c>
      <c r="C60" s="1059">
        <v>3.4145139472083752E-3</v>
      </c>
      <c r="D60" s="1059">
        <v>7.9255633514676571E-3</v>
      </c>
      <c r="E60" s="1059">
        <v>6.6626753335614186E-2</v>
      </c>
      <c r="F60" s="1059">
        <v>3.4090850999814348E-2</v>
      </c>
      <c r="G60" s="1059">
        <v>3.8261041829633635E-2</v>
      </c>
      <c r="H60" s="1059" t="s">
        <v>139</v>
      </c>
      <c r="I60" s="1059">
        <v>5.022350823602828E-2</v>
      </c>
      <c r="J60" s="1086">
        <v>42314</v>
      </c>
      <c r="K60" s="197"/>
      <c r="L60" s="197"/>
      <c r="M60" s="197"/>
    </row>
    <row r="61" spans="1:15" ht="15" customHeight="1">
      <c r="A61" s="1041" t="s">
        <v>1426</v>
      </c>
      <c r="B61" s="913">
        <v>36.417400000000001</v>
      </c>
      <c r="C61" s="1059">
        <v>5.5832909938366981E-3</v>
      </c>
      <c r="D61" s="1059">
        <v>9.9924841432061928E-3</v>
      </c>
      <c r="E61" s="1059">
        <v>5.6287126415444755E-2</v>
      </c>
      <c r="F61" s="1059">
        <v>2.1653931710960306E-2</v>
      </c>
      <c r="G61" s="1059">
        <v>3.2093518089884476E-2</v>
      </c>
      <c r="H61" s="1059">
        <v>5.2440924107501008E-2</v>
      </c>
      <c r="I61" s="1059">
        <v>6.0420527123721923E-2</v>
      </c>
      <c r="J61" s="1086">
        <v>39071</v>
      </c>
    </row>
    <row r="62" spans="1:15" ht="12.75" customHeight="1">
      <c r="A62" s="33" t="s">
        <v>526</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1038</v>
      </c>
    </row>
    <row r="67" spans="1:10" ht="12.75" customHeight="1"/>
    <row r="68" spans="1:10" ht="12.75" customHeight="1">
      <c r="B68" s="927"/>
      <c r="C68" s="76"/>
      <c r="D68" s="76"/>
      <c r="E68" s="76"/>
      <c r="F68" s="76"/>
      <c r="G68" s="928"/>
    </row>
    <row r="69" spans="1:10" ht="12.75" customHeight="1">
      <c r="B69" s="927"/>
      <c r="C69" s="76"/>
      <c r="D69" s="76"/>
      <c r="E69" s="76"/>
      <c r="F69" s="76"/>
      <c r="G69" s="928"/>
    </row>
    <row r="70" spans="1:10" ht="12.75" customHeight="1">
      <c r="B70" s="927"/>
      <c r="C70" s="76"/>
      <c r="D70" s="76"/>
      <c r="E70" s="76"/>
      <c r="F70" s="76"/>
      <c r="G70" s="928"/>
    </row>
    <row r="71" spans="1:10" ht="12.75" customHeight="1">
      <c r="B71" s="927"/>
      <c r="C71" s="76"/>
      <c r="D71" s="76"/>
      <c r="E71" s="76"/>
      <c r="F71" s="76"/>
      <c r="G71" s="928"/>
    </row>
    <row r="72" spans="1:10" ht="12.75" customHeight="1">
      <c r="B72" s="927"/>
      <c r="C72" s="76"/>
      <c r="D72" s="76"/>
      <c r="E72" s="76"/>
      <c r="F72" s="76"/>
      <c r="G72" s="928"/>
    </row>
    <row r="73" spans="1:10" ht="12.75" customHeight="1">
      <c r="B73" s="927"/>
      <c r="C73" s="76"/>
      <c r="D73" s="76"/>
      <c r="E73" s="76"/>
      <c r="F73" s="76"/>
      <c r="G73" s="928"/>
    </row>
    <row r="74" spans="1:10" ht="12.75" customHeight="1">
      <c r="B74" s="927"/>
      <c r="C74" s="76"/>
      <c r="D74" s="76"/>
      <c r="E74" s="76"/>
      <c r="F74" s="76"/>
      <c r="G74" s="928"/>
    </row>
    <row r="75" spans="1:10" ht="12.75" customHeight="1">
      <c r="B75" s="927"/>
      <c r="C75" s="76"/>
      <c r="D75" s="76"/>
      <c r="E75" s="76"/>
      <c r="F75" s="76"/>
      <c r="G75" s="928"/>
    </row>
    <row r="76" spans="1:10" ht="12.75" customHeight="1">
      <c r="B76" s="927"/>
      <c r="C76" s="76"/>
      <c r="D76" s="76"/>
      <c r="E76" s="76"/>
      <c r="F76" s="76"/>
      <c r="G76" s="928"/>
    </row>
    <row r="77" spans="1:10" ht="12.75" customHeight="1">
      <c r="B77" s="927"/>
      <c r="C77" s="76"/>
      <c r="D77" s="76"/>
      <c r="E77" s="76"/>
      <c r="F77" s="76"/>
      <c r="G77" s="928"/>
    </row>
    <row r="78" spans="1:10" ht="12.75" customHeight="1">
      <c r="B78" s="927"/>
      <c r="C78" s="76"/>
      <c r="D78" s="76"/>
      <c r="E78" s="76"/>
      <c r="F78" s="76"/>
      <c r="G78" s="928"/>
    </row>
    <row r="79" spans="1:10" ht="12.75" customHeight="1">
      <c r="B79" s="927"/>
      <c r="C79" s="76"/>
      <c r="D79" s="76"/>
      <c r="E79" s="76"/>
      <c r="F79" s="76"/>
      <c r="G79" s="928"/>
    </row>
    <row r="80" spans="1:10" ht="12.75" customHeight="1">
      <c r="A80" s="328"/>
      <c r="B80" s="927"/>
      <c r="C80" s="76"/>
      <c r="D80" s="76"/>
      <c r="E80" s="76"/>
      <c r="F80" s="76"/>
      <c r="G80" s="928"/>
    </row>
    <row r="81" spans="1:7" ht="12.75" customHeight="1">
      <c r="A81" s="328"/>
      <c r="B81" s="927"/>
      <c r="C81" s="76"/>
      <c r="D81" s="76"/>
      <c r="E81" s="76"/>
      <c r="F81" s="76"/>
      <c r="G81" s="928"/>
    </row>
    <row r="82" spans="1:7" ht="12.75" customHeight="1">
      <c r="A82" s="328"/>
      <c r="B82" s="927"/>
      <c r="C82" s="76"/>
      <c r="D82" s="76"/>
      <c r="E82" s="76"/>
      <c r="F82" s="76"/>
      <c r="G82" s="928"/>
    </row>
    <row r="83" spans="1:7" ht="12.75" customHeight="1">
      <c r="A83" s="897"/>
      <c r="B83" s="927"/>
      <c r="C83" s="76"/>
      <c r="D83" s="76"/>
      <c r="E83" s="76"/>
      <c r="F83" s="76"/>
      <c r="G83" s="928"/>
    </row>
    <row r="84" spans="1:7">
      <c r="A84" s="897"/>
      <c r="B84" s="927"/>
      <c r="C84" s="76"/>
      <c r="D84" s="76"/>
      <c r="E84" s="76"/>
      <c r="F84" s="76"/>
      <c r="G84" s="928"/>
    </row>
    <row r="85" spans="1:7">
      <c r="A85" s="897"/>
      <c r="B85" s="927"/>
      <c r="C85" s="76"/>
      <c r="D85" s="76"/>
      <c r="E85" s="76"/>
      <c r="F85" s="76"/>
      <c r="G85" s="928"/>
    </row>
    <row r="86" spans="1:7">
      <c r="A86" s="897"/>
      <c r="B86" s="927"/>
      <c r="C86" s="76"/>
      <c r="D86" s="76"/>
      <c r="E86" s="76"/>
      <c r="F86" s="76"/>
      <c r="G86" s="928"/>
    </row>
    <row r="87" spans="1:7">
      <c r="A87" s="897"/>
      <c r="B87" s="927"/>
      <c r="C87" s="76"/>
      <c r="D87" s="76"/>
      <c r="E87" s="76"/>
      <c r="F87" s="76"/>
      <c r="G87" s="928"/>
    </row>
    <row r="88" spans="1:7">
      <c r="A88" s="897"/>
    </row>
    <row r="89" spans="1:7">
      <c r="A89" s="897"/>
    </row>
    <row r="90" spans="1:7">
      <c r="A90" s="900"/>
    </row>
    <row r="91" spans="1:7">
      <c r="A91" s="900"/>
    </row>
    <row r="92" spans="1:7">
      <c r="A92" s="900"/>
    </row>
    <row r="93" spans="1:7">
      <c r="A93" s="900"/>
    </row>
    <row r="94" spans="1:7">
      <c r="A94" s="897"/>
    </row>
    <row r="95" spans="1:7">
      <c r="A95" s="897"/>
    </row>
    <row r="96" spans="1:7">
      <c r="A96" s="897"/>
    </row>
    <row r="97" spans="1:1">
      <c r="A97" s="897"/>
    </row>
    <row r="98" spans="1:1">
      <c r="A98" s="897"/>
    </row>
    <row r="99" spans="1:1">
      <c r="A99" s="900"/>
    </row>
    <row r="100" spans="1:1">
      <c r="A100" s="900"/>
    </row>
    <row r="101" spans="1:1">
      <c r="A101" s="900"/>
    </row>
    <row r="102" spans="1:1">
      <c r="A102" s="900"/>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1059</v>
      </c>
      <c r="B1" s="141"/>
      <c r="C1" s="141"/>
      <c r="AS1" s="137" t="str">
        <f>Naslovnica!A20</f>
        <v>Veljača 2024.</v>
      </c>
    </row>
    <row r="2" spans="1:45" ht="12.75" customHeight="1">
      <c r="A2" s="550" t="s">
        <v>1060</v>
      </c>
      <c r="B2" s="550"/>
      <c r="C2" s="550"/>
      <c r="I2" s="516"/>
      <c r="AS2" s="527" t="str">
        <f>Naslovnica!A24</f>
        <v>February 2024</v>
      </c>
    </row>
    <row r="3" spans="1:45" ht="12.75" customHeight="1">
      <c r="AS3" s="24"/>
    </row>
    <row r="4" spans="1:45" ht="12.75" customHeight="1">
      <c r="A4" s="328"/>
      <c r="B4" s="328"/>
      <c r="C4" s="32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261"/>
      <c r="AS4" s="13" t="s">
        <v>1412</v>
      </c>
    </row>
    <row r="5" spans="1:45" ht="48.75" customHeight="1">
      <c r="A5" s="1175" t="s">
        <v>537</v>
      </c>
      <c r="B5" s="1143" t="s">
        <v>1388</v>
      </c>
      <c r="C5" s="1143"/>
      <c r="D5" s="1143" t="s">
        <v>850</v>
      </c>
      <c r="E5" s="1143"/>
      <c r="F5" s="1143" t="s">
        <v>837</v>
      </c>
      <c r="G5" s="1143"/>
      <c r="H5" s="1143" t="s">
        <v>851</v>
      </c>
      <c r="I5" s="1143"/>
      <c r="J5" s="1177" t="s">
        <v>852</v>
      </c>
      <c r="K5" s="1177"/>
      <c r="L5" s="1143" t="s">
        <v>182</v>
      </c>
      <c r="M5" s="1143"/>
      <c r="N5" s="1143" t="s">
        <v>183</v>
      </c>
      <c r="O5" s="1143"/>
      <c r="P5" s="1143" t="s">
        <v>184</v>
      </c>
      <c r="Q5" s="1143"/>
      <c r="R5" s="1143" t="s">
        <v>188</v>
      </c>
      <c r="S5" s="1143"/>
      <c r="T5" s="1143" t="s">
        <v>185</v>
      </c>
      <c r="U5" s="1143"/>
      <c r="V5" s="1143" t="s">
        <v>853</v>
      </c>
      <c r="W5" s="1143"/>
      <c r="X5" s="1143" t="s">
        <v>854</v>
      </c>
      <c r="Y5" s="1143"/>
      <c r="Z5" s="1143" t="s">
        <v>625</v>
      </c>
      <c r="AA5" s="1143"/>
      <c r="AB5" s="1143" t="s">
        <v>187</v>
      </c>
      <c r="AC5" s="1143"/>
      <c r="AD5" s="1143" t="s">
        <v>855</v>
      </c>
      <c r="AE5" s="1143"/>
      <c r="AF5" s="1143" t="s">
        <v>856</v>
      </c>
      <c r="AG5" s="1143"/>
      <c r="AH5" s="1143" t="s">
        <v>857</v>
      </c>
      <c r="AI5" s="1143"/>
      <c r="AJ5" s="1143" t="s">
        <v>225</v>
      </c>
      <c r="AK5" s="1143"/>
      <c r="AL5" s="1143" t="s">
        <v>224</v>
      </c>
      <c r="AM5" s="1143"/>
      <c r="AN5" s="1143" t="s">
        <v>858</v>
      </c>
      <c r="AO5" s="1143"/>
      <c r="AP5" s="1143" t="s">
        <v>1426</v>
      </c>
      <c r="AQ5" s="1143"/>
      <c r="AR5" s="1143" t="s">
        <v>419</v>
      </c>
      <c r="AS5" s="1143"/>
    </row>
    <row r="6" spans="1:45">
      <c r="A6" s="1175"/>
      <c r="B6" s="700" t="s">
        <v>31</v>
      </c>
      <c r="C6" s="700" t="s">
        <v>32</v>
      </c>
      <c r="D6" s="700" t="s">
        <v>31</v>
      </c>
      <c r="E6" s="700" t="s">
        <v>32</v>
      </c>
      <c r="F6" s="700" t="s">
        <v>31</v>
      </c>
      <c r="G6" s="700" t="s">
        <v>32</v>
      </c>
      <c r="H6" s="700" t="s">
        <v>31</v>
      </c>
      <c r="I6" s="700" t="s">
        <v>32</v>
      </c>
      <c r="J6" s="700" t="s">
        <v>31</v>
      </c>
      <c r="K6" s="700" t="s">
        <v>32</v>
      </c>
      <c r="L6" s="700" t="s">
        <v>32</v>
      </c>
      <c r="M6" s="700" t="s">
        <v>32</v>
      </c>
      <c r="N6" s="700" t="s">
        <v>31</v>
      </c>
      <c r="O6" s="700" t="s">
        <v>32</v>
      </c>
      <c r="P6" s="700" t="s">
        <v>31</v>
      </c>
      <c r="Q6" s="700" t="s">
        <v>32</v>
      </c>
      <c r="R6" s="700" t="s">
        <v>31</v>
      </c>
      <c r="S6" s="700" t="s">
        <v>32</v>
      </c>
      <c r="T6" s="700" t="s">
        <v>31</v>
      </c>
      <c r="U6" s="700" t="s">
        <v>32</v>
      </c>
      <c r="V6" s="700" t="s">
        <v>31</v>
      </c>
      <c r="W6" s="700" t="s">
        <v>32</v>
      </c>
      <c r="X6" s="700" t="s">
        <v>31</v>
      </c>
      <c r="Y6" s="700" t="s">
        <v>32</v>
      </c>
      <c r="Z6" s="700" t="s">
        <v>31</v>
      </c>
      <c r="AA6" s="700" t="s">
        <v>32</v>
      </c>
      <c r="AB6" s="700" t="s">
        <v>31</v>
      </c>
      <c r="AC6" s="700" t="s">
        <v>32</v>
      </c>
      <c r="AD6" s="700" t="s">
        <v>31</v>
      </c>
      <c r="AE6" s="700" t="s">
        <v>32</v>
      </c>
      <c r="AF6" s="700" t="s">
        <v>31</v>
      </c>
      <c r="AG6" s="700" t="s">
        <v>32</v>
      </c>
      <c r="AH6" s="700" t="s">
        <v>31</v>
      </c>
      <c r="AI6" s="700" t="s">
        <v>32</v>
      </c>
      <c r="AJ6" s="700" t="s">
        <v>31</v>
      </c>
      <c r="AK6" s="700" t="s">
        <v>32</v>
      </c>
      <c r="AL6" s="700" t="s">
        <v>31</v>
      </c>
      <c r="AM6" s="700" t="s">
        <v>32</v>
      </c>
      <c r="AN6" s="700" t="s">
        <v>31</v>
      </c>
      <c r="AO6" s="700" t="s">
        <v>32</v>
      </c>
      <c r="AP6" s="700" t="s">
        <v>31</v>
      </c>
      <c r="AQ6" s="700" t="s">
        <v>32</v>
      </c>
      <c r="AR6" s="700" t="s">
        <v>31</v>
      </c>
      <c r="AS6" s="700" t="s">
        <v>32</v>
      </c>
    </row>
    <row r="7" spans="1:45">
      <c r="A7" s="1175"/>
      <c r="B7" s="701" t="s">
        <v>29</v>
      </c>
      <c r="C7" s="701" t="s">
        <v>30</v>
      </c>
      <c r="D7" s="701" t="s">
        <v>29</v>
      </c>
      <c r="E7" s="701" t="s">
        <v>30</v>
      </c>
      <c r="F7" s="701" t="s">
        <v>29</v>
      </c>
      <c r="G7" s="701" t="s">
        <v>30</v>
      </c>
      <c r="H7" s="701" t="s">
        <v>29</v>
      </c>
      <c r="I7" s="701" t="s">
        <v>30</v>
      </c>
      <c r="J7" s="701" t="s">
        <v>29</v>
      </c>
      <c r="K7" s="701" t="s">
        <v>30</v>
      </c>
      <c r="L7" s="701" t="s">
        <v>30</v>
      </c>
      <c r="M7" s="701" t="s">
        <v>30</v>
      </c>
      <c r="N7" s="701" t="s">
        <v>29</v>
      </c>
      <c r="O7" s="701" t="s">
        <v>30</v>
      </c>
      <c r="P7" s="701" t="s">
        <v>29</v>
      </c>
      <c r="Q7" s="701" t="s">
        <v>30</v>
      </c>
      <c r="R7" s="701" t="s">
        <v>29</v>
      </c>
      <c r="S7" s="701" t="s">
        <v>30</v>
      </c>
      <c r="T7" s="701" t="s">
        <v>29</v>
      </c>
      <c r="U7" s="701" t="s">
        <v>30</v>
      </c>
      <c r="V7" s="701" t="s">
        <v>29</v>
      </c>
      <c r="W7" s="701" t="s">
        <v>30</v>
      </c>
      <c r="X7" s="701" t="s">
        <v>29</v>
      </c>
      <c r="Y7" s="701" t="s">
        <v>30</v>
      </c>
      <c r="Z7" s="701" t="s">
        <v>29</v>
      </c>
      <c r="AA7" s="701" t="s">
        <v>30</v>
      </c>
      <c r="AB7" s="701" t="s">
        <v>29</v>
      </c>
      <c r="AC7" s="701" t="s">
        <v>30</v>
      </c>
      <c r="AD7" s="701" t="s">
        <v>29</v>
      </c>
      <c r="AE7" s="701" t="s">
        <v>30</v>
      </c>
      <c r="AF7" s="701" t="s">
        <v>29</v>
      </c>
      <c r="AG7" s="701" t="s">
        <v>30</v>
      </c>
      <c r="AH7" s="701" t="s">
        <v>29</v>
      </c>
      <c r="AI7" s="701" t="s">
        <v>30</v>
      </c>
      <c r="AJ7" s="701" t="s">
        <v>29</v>
      </c>
      <c r="AK7" s="701" t="s">
        <v>30</v>
      </c>
      <c r="AL7" s="701" t="s">
        <v>29</v>
      </c>
      <c r="AM7" s="701" t="s">
        <v>30</v>
      </c>
      <c r="AN7" s="701" t="s">
        <v>29</v>
      </c>
      <c r="AO7" s="701" t="s">
        <v>30</v>
      </c>
      <c r="AP7" s="701" t="s">
        <v>29</v>
      </c>
      <c r="AQ7" s="701" t="s">
        <v>30</v>
      </c>
      <c r="AR7" s="701" t="s">
        <v>29</v>
      </c>
      <c r="AS7" s="701" t="s">
        <v>30</v>
      </c>
    </row>
    <row r="8" spans="1:45" ht="18">
      <c r="A8" s="359" t="s">
        <v>420</v>
      </c>
      <c r="B8" s="377">
        <v>29.58182</v>
      </c>
      <c r="C8" s="378">
        <v>0.10278997498722674</v>
      </c>
      <c r="D8" s="377">
        <v>44.636631899999998</v>
      </c>
      <c r="E8" s="378">
        <v>1.039036859639981E-2</v>
      </c>
      <c r="F8" s="377">
        <v>42.585721099999994</v>
      </c>
      <c r="G8" s="378">
        <v>1.0177358952550576E-2</v>
      </c>
      <c r="H8" s="377">
        <v>46.449262399999995</v>
      </c>
      <c r="I8" s="378">
        <v>1.1904425003086144E-2</v>
      </c>
      <c r="J8" s="377">
        <v>183.28286879999999</v>
      </c>
      <c r="K8" s="378">
        <v>1.1990656252611778E-2</v>
      </c>
      <c r="L8" s="377">
        <v>11.4510606</v>
      </c>
      <c r="M8" s="378">
        <v>9.8999651141807518E-3</v>
      </c>
      <c r="N8" s="377">
        <v>287.85124210000004</v>
      </c>
      <c r="O8" s="378">
        <v>1.0298004245453506E-2</v>
      </c>
      <c r="P8" s="377">
        <v>157.26148459999999</v>
      </c>
      <c r="Q8" s="378">
        <v>1.0340117044743765E-2</v>
      </c>
      <c r="R8" s="377">
        <v>368.60637400000002</v>
      </c>
      <c r="S8" s="378">
        <v>7.5305186960960988E-2</v>
      </c>
      <c r="T8" s="377">
        <v>88.221130000000002</v>
      </c>
      <c r="U8" s="378">
        <v>6.9987319121837879E-3</v>
      </c>
      <c r="V8" s="377">
        <v>240.55753890000003</v>
      </c>
      <c r="W8" s="378">
        <v>2.780288532336813E-2</v>
      </c>
      <c r="X8" s="377">
        <v>584.89606209999999</v>
      </c>
      <c r="Y8" s="378">
        <v>5.4494542311602043E-2</v>
      </c>
      <c r="Z8" s="377">
        <v>51.721599999999995</v>
      </c>
      <c r="AA8" s="378">
        <v>5.4242389309290869E-3</v>
      </c>
      <c r="AB8" s="377">
        <v>135.73076</v>
      </c>
      <c r="AC8" s="378">
        <v>3.4681937987204401E-3</v>
      </c>
      <c r="AD8" s="377">
        <v>248.49996999999999</v>
      </c>
      <c r="AE8" s="378">
        <v>8.0796387451256453E-3</v>
      </c>
      <c r="AF8" s="377">
        <v>289.53851760000003</v>
      </c>
      <c r="AG8" s="378">
        <v>4.9244167364787574E-2</v>
      </c>
      <c r="AH8" s="377">
        <v>54.825103099999993</v>
      </c>
      <c r="AI8" s="378">
        <v>9.3981964768196077E-2</v>
      </c>
      <c r="AJ8" s="377">
        <v>29.2195474</v>
      </c>
      <c r="AK8" s="378">
        <v>6.9143160242446391E-2</v>
      </c>
      <c r="AL8" s="377">
        <v>241.45186559999999</v>
      </c>
      <c r="AM8" s="378">
        <v>2.7103875397472908E-2</v>
      </c>
      <c r="AN8" s="377">
        <v>485.37070850000003</v>
      </c>
      <c r="AO8" s="378">
        <v>6.8726608891231916E-2</v>
      </c>
      <c r="AP8" s="377">
        <v>374.49337989999998</v>
      </c>
      <c r="AQ8" s="378">
        <v>4.5217801997476499E-2</v>
      </c>
      <c r="AR8" s="377">
        <v>3996.2326485999997</v>
      </c>
      <c r="AS8" s="378">
        <v>1.8187477935299731E-2</v>
      </c>
    </row>
    <row r="9" spans="1:45" ht="18">
      <c r="A9" s="359" t="s">
        <v>421</v>
      </c>
      <c r="B9" s="377">
        <v>0</v>
      </c>
      <c r="C9" s="378">
        <v>0</v>
      </c>
      <c r="D9" s="377">
        <v>15.4410457</v>
      </c>
      <c r="E9" s="378">
        <v>3.5943159129095117E-3</v>
      </c>
      <c r="F9" s="377">
        <v>0.36608479999999999</v>
      </c>
      <c r="G9" s="378">
        <v>8.7488865291814627E-5</v>
      </c>
      <c r="H9" s="377">
        <v>0.3519003</v>
      </c>
      <c r="I9" s="378">
        <v>9.018810016482664E-5</v>
      </c>
      <c r="J9" s="377">
        <v>52.819535399999999</v>
      </c>
      <c r="K9" s="378">
        <v>3.4555378609616087E-3</v>
      </c>
      <c r="L9" s="377">
        <v>5.2199999999999998E-3</v>
      </c>
      <c r="M9" s="378">
        <v>4.5129285138901046E-6</v>
      </c>
      <c r="N9" s="377">
        <v>2.3090241000000002</v>
      </c>
      <c r="O9" s="378">
        <v>8.2606348373490173E-5</v>
      </c>
      <c r="P9" s="377">
        <v>1.3110789</v>
      </c>
      <c r="Q9" s="378">
        <v>8.6204891905833562E-5</v>
      </c>
      <c r="R9" s="377">
        <v>0.43416000000000005</v>
      </c>
      <c r="S9" s="378">
        <v>8.8697597972005836E-5</v>
      </c>
      <c r="T9" s="377">
        <v>0.29383999999999999</v>
      </c>
      <c r="U9" s="378">
        <v>2.3310825706676893E-5</v>
      </c>
      <c r="V9" s="377">
        <v>0.45438000000000001</v>
      </c>
      <c r="W9" s="378">
        <v>5.251581426630571E-5</v>
      </c>
      <c r="X9" s="377">
        <v>1.4385599999999998</v>
      </c>
      <c r="Y9" s="378">
        <v>1.3403008477491719E-4</v>
      </c>
      <c r="Z9" s="377">
        <v>2.15978</v>
      </c>
      <c r="AA9" s="378">
        <v>2.265042604683928E-4</v>
      </c>
      <c r="AB9" s="377">
        <v>0.89373000000000002</v>
      </c>
      <c r="AC9" s="378">
        <v>2.2836598304838334E-5</v>
      </c>
      <c r="AD9" s="377">
        <v>0.7107</v>
      </c>
      <c r="AE9" s="378">
        <v>2.3107444464322454E-5</v>
      </c>
      <c r="AF9" s="377">
        <v>0.34044000000000002</v>
      </c>
      <c r="AG9" s="378">
        <v>5.7901395906256719E-5</v>
      </c>
      <c r="AH9" s="377">
        <v>7.5600000000000001E-2</v>
      </c>
      <c r="AI9" s="378">
        <v>1.2959458596030664E-4</v>
      </c>
      <c r="AJ9" s="377">
        <v>1.9980000000000001E-2</v>
      </c>
      <c r="AK9" s="378">
        <v>4.7279320337592877E-5</v>
      </c>
      <c r="AL9" s="377">
        <v>0.46655999999999997</v>
      </c>
      <c r="AM9" s="378">
        <v>5.2373105811467208E-5</v>
      </c>
      <c r="AN9" s="377">
        <v>0.53021000000000007</v>
      </c>
      <c r="AO9" s="378">
        <v>7.5075678573257109E-5</v>
      </c>
      <c r="AP9" s="377">
        <v>0.53233000000000008</v>
      </c>
      <c r="AQ9" s="378">
        <v>6.4275615616340759E-5</v>
      </c>
      <c r="AR9" s="377">
        <v>80.954159200000007</v>
      </c>
      <c r="AS9" s="378">
        <v>3.6843500208541433E-4</v>
      </c>
    </row>
    <row r="10" spans="1:45" ht="27">
      <c r="A10" s="359" t="s">
        <v>422</v>
      </c>
      <c r="B10" s="377">
        <v>258.47575000000001</v>
      </c>
      <c r="C10" s="378">
        <v>0.8981433825675591</v>
      </c>
      <c r="D10" s="377">
        <v>4243.0592746000002</v>
      </c>
      <c r="E10" s="378">
        <v>0.98768540462988652</v>
      </c>
      <c r="F10" s="377">
        <v>4147.9256254000002</v>
      </c>
      <c r="G10" s="378">
        <v>0.99129301812335979</v>
      </c>
      <c r="H10" s="377">
        <v>3860.4754301999992</v>
      </c>
      <c r="I10" s="378">
        <v>0.98939655573675189</v>
      </c>
      <c r="J10" s="377">
        <v>15088.9221934</v>
      </c>
      <c r="K10" s="378">
        <v>0.98714124472207265</v>
      </c>
      <c r="L10" s="377">
        <v>1146.1237631000001</v>
      </c>
      <c r="M10" s="378">
        <v>0.99087636224923714</v>
      </c>
      <c r="N10" s="377">
        <v>27701.933486199996</v>
      </c>
      <c r="O10" s="378">
        <v>0.99104880203731516</v>
      </c>
      <c r="P10" s="377">
        <v>15072.820501899998</v>
      </c>
      <c r="Q10" s="378">
        <v>0.99105466656684138</v>
      </c>
      <c r="R10" s="377">
        <v>4537.2465899999997</v>
      </c>
      <c r="S10" s="378">
        <v>0.92694599672856626</v>
      </c>
      <c r="T10" s="377">
        <v>12537.839980000001</v>
      </c>
      <c r="U10" s="378">
        <v>0.99464811636259642</v>
      </c>
      <c r="V10" s="377">
        <v>8474.8376372999992</v>
      </c>
      <c r="W10" s="378">
        <v>0.97949513468362126</v>
      </c>
      <c r="X10" s="377">
        <v>10167.884269999999</v>
      </c>
      <c r="Y10" s="378">
        <v>0.9473378869770096</v>
      </c>
      <c r="Z10" s="377">
        <v>9494.2984299999989</v>
      </c>
      <c r="AA10" s="378">
        <v>0.9957028236919373</v>
      </c>
      <c r="AB10" s="377">
        <v>39047.565729999995</v>
      </c>
      <c r="AC10" s="378">
        <v>0.99774380781419592</v>
      </c>
      <c r="AD10" s="377">
        <v>30538.792020000001</v>
      </c>
      <c r="AE10" s="378">
        <v>0.99292731195953809</v>
      </c>
      <c r="AF10" s="377">
        <v>5622.4965865000004</v>
      </c>
      <c r="AG10" s="378">
        <v>0.95626366125165518</v>
      </c>
      <c r="AH10" s="377">
        <v>528.94073000000003</v>
      </c>
      <c r="AI10" s="378">
        <v>0.90671765743243848</v>
      </c>
      <c r="AJ10" s="377">
        <v>394.83605000000006</v>
      </c>
      <c r="AK10" s="378">
        <v>0.93431331775674875</v>
      </c>
      <c r="AL10" s="377">
        <v>8687.3135000000002</v>
      </c>
      <c r="AM10" s="378">
        <v>0.97518344725841821</v>
      </c>
      <c r="AN10" s="377">
        <v>6620.7806202000011</v>
      </c>
      <c r="AO10" s="378">
        <v>0.93747684454496349</v>
      </c>
      <c r="AP10" s="377">
        <v>8005.9867601999986</v>
      </c>
      <c r="AQ10" s="378">
        <v>0.96667429532081284</v>
      </c>
      <c r="AR10" s="377">
        <v>216178.55492899998</v>
      </c>
      <c r="AS10" s="378">
        <v>0.98386231322983042</v>
      </c>
    </row>
    <row r="11" spans="1:45" ht="18.75">
      <c r="A11" s="359" t="s">
        <v>423</v>
      </c>
      <c r="B11" s="379">
        <v>115.51406</v>
      </c>
      <c r="C11" s="380">
        <v>0.40138461183500573</v>
      </c>
      <c r="D11" s="379">
        <v>3418.8708697000002</v>
      </c>
      <c r="E11" s="380">
        <v>0.79583353419810754</v>
      </c>
      <c r="F11" s="379">
        <v>3379.4874000000004</v>
      </c>
      <c r="G11" s="380">
        <v>0.80764762124509093</v>
      </c>
      <c r="H11" s="379">
        <v>3174.8789837999998</v>
      </c>
      <c r="I11" s="380">
        <v>0.813685875806748</v>
      </c>
      <c r="J11" s="379">
        <v>12275.844321999999</v>
      </c>
      <c r="K11" s="380">
        <v>0.80310522439660814</v>
      </c>
      <c r="L11" s="379">
        <v>1085.6681065</v>
      </c>
      <c r="M11" s="380">
        <v>0.93860968475956486</v>
      </c>
      <c r="N11" s="379">
        <v>22243.021021699999</v>
      </c>
      <c r="O11" s="380">
        <v>0.79575381798631517</v>
      </c>
      <c r="P11" s="379">
        <v>12323.171107999999</v>
      </c>
      <c r="Q11" s="380">
        <v>0.81026216904431225</v>
      </c>
      <c r="R11" s="379">
        <v>3068.5897300000006</v>
      </c>
      <c r="S11" s="380">
        <v>0.6269037640790629</v>
      </c>
      <c r="T11" s="379">
        <v>4856.9907599999997</v>
      </c>
      <c r="U11" s="380">
        <v>0.3853133169932621</v>
      </c>
      <c r="V11" s="379">
        <v>5613.5889064999992</v>
      </c>
      <c r="W11" s="380">
        <v>0.64880098679772025</v>
      </c>
      <c r="X11" s="379">
        <v>5813.7310800000005</v>
      </c>
      <c r="Y11" s="380">
        <v>0.54166310026065723</v>
      </c>
      <c r="Z11" s="379">
        <v>4239.2392799999998</v>
      </c>
      <c r="AA11" s="380">
        <v>0.44458498461184093</v>
      </c>
      <c r="AB11" s="379">
        <v>15623.29664</v>
      </c>
      <c r="AC11" s="380">
        <v>0.39920663910242515</v>
      </c>
      <c r="AD11" s="379">
        <v>12194.667960000001</v>
      </c>
      <c r="AE11" s="380">
        <v>0.39649305283038189</v>
      </c>
      <c r="AF11" s="379">
        <v>3580.3017865999996</v>
      </c>
      <c r="AG11" s="380">
        <v>0.60893100461110572</v>
      </c>
      <c r="AH11" s="379">
        <v>304.59733999999997</v>
      </c>
      <c r="AI11" s="380">
        <v>0.52214505505172937</v>
      </c>
      <c r="AJ11" s="379">
        <v>272.55531999999999</v>
      </c>
      <c r="AK11" s="380">
        <v>0.64495647067042705</v>
      </c>
      <c r="AL11" s="379">
        <v>6846.0441200000005</v>
      </c>
      <c r="AM11" s="380">
        <v>0.76849406954460941</v>
      </c>
      <c r="AN11" s="379">
        <v>4184.6051111000006</v>
      </c>
      <c r="AO11" s="380">
        <v>0.59252384579120065</v>
      </c>
      <c r="AP11" s="379">
        <v>5132.9214908999984</v>
      </c>
      <c r="AQ11" s="380">
        <v>0.61976910701621735</v>
      </c>
      <c r="AR11" s="379">
        <v>129747.58539679999</v>
      </c>
      <c r="AS11" s="380">
        <v>0.59050149329754853</v>
      </c>
    </row>
    <row r="12" spans="1:45" ht="19.5">
      <c r="A12" s="366" t="s">
        <v>424</v>
      </c>
      <c r="B12" s="379">
        <v>20.674530000000001</v>
      </c>
      <c r="C12" s="380">
        <v>7.1839204672757423E-2</v>
      </c>
      <c r="D12" s="379">
        <v>946.5581052</v>
      </c>
      <c r="E12" s="380">
        <v>0.22033668743133344</v>
      </c>
      <c r="F12" s="379">
        <v>997.21613649999983</v>
      </c>
      <c r="G12" s="380">
        <v>0.23831994180876209</v>
      </c>
      <c r="H12" s="379">
        <v>1022.8977856000001</v>
      </c>
      <c r="I12" s="380">
        <v>0.26215723017591114</v>
      </c>
      <c r="J12" s="379">
        <v>3781.7398260999998</v>
      </c>
      <c r="K12" s="380">
        <v>0.24740742322763631</v>
      </c>
      <c r="L12" s="379">
        <v>66.572303000000005</v>
      </c>
      <c r="M12" s="380">
        <v>5.7554797786212981E-2</v>
      </c>
      <c r="N12" s="379">
        <v>6640.3045426999997</v>
      </c>
      <c r="O12" s="380">
        <v>0.23755980301822988</v>
      </c>
      <c r="P12" s="379">
        <v>3872.4179419000002</v>
      </c>
      <c r="Q12" s="380">
        <v>0.25461577491308873</v>
      </c>
      <c r="R12" s="379">
        <v>956.55419999999992</v>
      </c>
      <c r="S12" s="380">
        <v>0.19542118083202886</v>
      </c>
      <c r="T12" s="379">
        <v>1648.74449</v>
      </c>
      <c r="U12" s="380">
        <v>0.13079769752666037</v>
      </c>
      <c r="V12" s="379">
        <v>1576.4311154999998</v>
      </c>
      <c r="W12" s="380">
        <v>0.18219896048510742</v>
      </c>
      <c r="X12" s="379">
        <v>2341.1927900000001</v>
      </c>
      <c r="Y12" s="380">
        <v>0.21812803645181636</v>
      </c>
      <c r="Z12" s="379">
        <v>1196.1496599999998</v>
      </c>
      <c r="AA12" s="380">
        <v>0.12544471851198707</v>
      </c>
      <c r="AB12" s="379">
        <v>5009.2115300000005</v>
      </c>
      <c r="AC12" s="380">
        <v>0.12799542539086151</v>
      </c>
      <c r="AD12" s="379">
        <v>3792.1152000000002</v>
      </c>
      <c r="AE12" s="380">
        <v>0.12329547120629385</v>
      </c>
      <c r="AF12" s="379">
        <v>1208.6376118000001</v>
      </c>
      <c r="AG12" s="380">
        <v>0.20556281538016807</v>
      </c>
      <c r="AH12" s="379">
        <v>130.80468999999999</v>
      </c>
      <c r="AI12" s="380">
        <v>0.22422724394465954</v>
      </c>
      <c r="AJ12" s="379">
        <v>42.458630000000007</v>
      </c>
      <c r="AK12" s="380">
        <v>0.1004712296729395</v>
      </c>
      <c r="AL12" s="379">
        <v>1154.9929399999999</v>
      </c>
      <c r="AM12" s="380">
        <v>0.12965227935981996</v>
      </c>
      <c r="AN12" s="379">
        <v>1400.1972025000002</v>
      </c>
      <c r="AO12" s="380">
        <v>0.19826249054914807</v>
      </c>
      <c r="AP12" s="379">
        <v>1495.3443758000001</v>
      </c>
      <c r="AQ12" s="380">
        <v>0.18055375483812258</v>
      </c>
      <c r="AR12" s="379">
        <v>39301.215606599988</v>
      </c>
      <c r="AS12" s="380">
        <v>0.1788659606506911</v>
      </c>
    </row>
    <row r="13" spans="1:45" ht="19.5">
      <c r="A13" s="366" t="s">
        <v>425</v>
      </c>
      <c r="B13" s="379">
        <v>65.858260000000001</v>
      </c>
      <c r="C13" s="380">
        <v>0.22884220437086952</v>
      </c>
      <c r="D13" s="379">
        <v>2295.3264735000002</v>
      </c>
      <c r="E13" s="380">
        <v>0.53429855913343505</v>
      </c>
      <c r="F13" s="379">
        <v>2213.3836712000007</v>
      </c>
      <c r="G13" s="380">
        <v>0.52896603696389188</v>
      </c>
      <c r="H13" s="379">
        <v>2109.5645258999998</v>
      </c>
      <c r="I13" s="380">
        <v>0.54065772824301139</v>
      </c>
      <c r="J13" s="379">
        <v>8259.0631026999981</v>
      </c>
      <c r="K13" s="380">
        <v>0.54032102007945526</v>
      </c>
      <c r="L13" s="379">
        <v>929.06572250000011</v>
      </c>
      <c r="M13" s="380">
        <v>0.80321976826593133</v>
      </c>
      <c r="N13" s="379">
        <v>15131.702215399999</v>
      </c>
      <c r="O13" s="380">
        <v>0.54134327341548549</v>
      </c>
      <c r="P13" s="379">
        <v>8196.8481128999974</v>
      </c>
      <c r="Q13" s="380">
        <v>0.53895185525530165</v>
      </c>
      <c r="R13" s="379">
        <v>1931.9381500000004</v>
      </c>
      <c r="S13" s="380">
        <v>0.39468922363985792</v>
      </c>
      <c r="T13" s="379">
        <v>2468.9562400000004</v>
      </c>
      <c r="U13" s="380">
        <v>0.19586648716326005</v>
      </c>
      <c r="V13" s="379">
        <v>2524.7402717</v>
      </c>
      <c r="W13" s="380">
        <v>0.29180155636088606</v>
      </c>
      <c r="X13" s="379">
        <v>2797.5048499999998</v>
      </c>
      <c r="Y13" s="380">
        <v>0.26064245648686324</v>
      </c>
      <c r="Z13" s="379">
        <v>2325.5815699999998</v>
      </c>
      <c r="AA13" s="380">
        <v>0.24389249537998028</v>
      </c>
      <c r="AB13" s="379">
        <v>8328.3865100000003</v>
      </c>
      <c r="AC13" s="380">
        <v>0.21280701918510564</v>
      </c>
      <c r="AD13" s="379">
        <v>6606.2520100000002</v>
      </c>
      <c r="AE13" s="380">
        <v>0.2147933044018483</v>
      </c>
      <c r="AF13" s="379">
        <v>1750.3169839999996</v>
      </c>
      <c r="AG13" s="380">
        <v>0.29769062581373862</v>
      </c>
      <c r="AH13" s="379">
        <v>118.32256</v>
      </c>
      <c r="AI13" s="380">
        <v>0.20283020070057592</v>
      </c>
      <c r="AJ13" s="379">
        <v>224.04807</v>
      </c>
      <c r="AK13" s="380">
        <v>0.53017219582329489</v>
      </c>
      <c r="AL13" s="379">
        <v>5117.1403399999999</v>
      </c>
      <c r="AM13" s="380">
        <v>0.57441815088937609</v>
      </c>
      <c r="AN13" s="379">
        <v>1975.4060917000002</v>
      </c>
      <c r="AO13" s="380">
        <v>0.27970983721944748</v>
      </c>
      <c r="AP13" s="379">
        <v>3053.0920357999998</v>
      </c>
      <c r="AQ13" s="380">
        <v>0.36864232738036939</v>
      </c>
      <c r="AR13" s="379">
        <v>78422.49776730001</v>
      </c>
      <c r="AS13" s="380">
        <v>0.3569130161312154</v>
      </c>
    </row>
    <row r="14" spans="1:45" ht="19.5">
      <c r="A14" s="366" t="s">
        <v>426</v>
      </c>
      <c r="B14" s="379">
        <v>0</v>
      </c>
      <c r="C14" s="380">
        <v>0</v>
      </c>
      <c r="D14" s="379">
        <v>0</v>
      </c>
      <c r="E14" s="380">
        <v>0</v>
      </c>
      <c r="F14" s="379">
        <v>0</v>
      </c>
      <c r="G14" s="380">
        <v>0</v>
      </c>
      <c r="H14" s="379">
        <v>0</v>
      </c>
      <c r="I14" s="380">
        <v>0</v>
      </c>
      <c r="J14" s="379">
        <v>0</v>
      </c>
      <c r="K14" s="380">
        <v>0</v>
      </c>
      <c r="L14" s="379">
        <v>0</v>
      </c>
      <c r="M14" s="380">
        <v>0</v>
      </c>
      <c r="N14" s="379">
        <v>0</v>
      </c>
      <c r="O14" s="380">
        <v>0</v>
      </c>
      <c r="P14" s="379">
        <v>0</v>
      </c>
      <c r="Q14" s="380">
        <v>0</v>
      </c>
      <c r="R14" s="379">
        <v>0</v>
      </c>
      <c r="S14" s="380">
        <v>0</v>
      </c>
      <c r="T14" s="379">
        <v>0</v>
      </c>
      <c r="U14" s="380">
        <v>0</v>
      </c>
      <c r="V14" s="379">
        <v>0</v>
      </c>
      <c r="W14" s="380">
        <v>0</v>
      </c>
      <c r="X14" s="379">
        <v>0</v>
      </c>
      <c r="Y14" s="380">
        <v>0</v>
      </c>
      <c r="Z14" s="379">
        <v>62.358179999999997</v>
      </c>
      <c r="AA14" s="380">
        <v>6.5397371237139526E-3</v>
      </c>
      <c r="AB14" s="379">
        <v>0</v>
      </c>
      <c r="AC14" s="380">
        <v>0</v>
      </c>
      <c r="AD14" s="379">
        <v>0</v>
      </c>
      <c r="AE14" s="380">
        <v>0</v>
      </c>
      <c r="AF14" s="379">
        <v>0</v>
      </c>
      <c r="AG14" s="380">
        <v>0</v>
      </c>
      <c r="AH14" s="379">
        <v>0</v>
      </c>
      <c r="AI14" s="380">
        <v>0</v>
      </c>
      <c r="AJ14" s="379">
        <v>0</v>
      </c>
      <c r="AK14" s="380">
        <v>0</v>
      </c>
      <c r="AL14" s="379">
        <v>0</v>
      </c>
      <c r="AM14" s="380">
        <v>0</v>
      </c>
      <c r="AN14" s="379">
        <v>0</v>
      </c>
      <c r="AO14" s="380">
        <v>0</v>
      </c>
      <c r="AP14" s="379">
        <v>0</v>
      </c>
      <c r="AQ14" s="380">
        <v>0</v>
      </c>
      <c r="AR14" s="379">
        <v>62.358179999999997</v>
      </c>
      <c r="AS14" s="380">
        <v>2.8380180098692992E-4</v>
      </c>
    </row>
    <row r="15" spans="1:45" ht="19.5">
      <c r="A15" s="366" t="s">
        <v>427</v>
      </c>
      <c r="B15" s="379">
        <v>0</v>
      </c>
      <c r="C15" s="380">
        <v>0</v>
      </c>
      <c r="D15" s="379">
        <v>15.325022300000001</v>
      </c>
      <c r="E15" s="380">
        <v>3.5673083668538797E-3</v>
      </c>
      <c r="F15" s="379">
        <v>15.325022300000001</v>
      </c>
      <c r="G15" s="380">
        <v>3.6624541953087239E-3</v>
      </c>
      <c r="H15" s="379">
        <v>15.325022300000001</v>
      </c>
      <c r="I15" s="380">
        <v>3.9276313382529144E-3</v>
      </c>
      <c r="J15" s="379">
        <v>48.018403200000002</v>
      </c>
      <c r="K15" s="380">
        <v>3.1414401702692762E-3</v>
      </c>
      <c r="L15" s="379">
        <v>15.325022300000001</v>
      </c>
      <c r="M15" s="380">
        <v>1.3249182014113355E-2</v>
      </c>
      <c r="N15" s="379">
        <v>184.82414360000001</v>
      </c>
      <c r="O15" s="380">
        <v>6.6121646777327157E-3</v>
      </c>
      <c r="P15" s="379">
        <v>48.018403200000002</v>
      </c>
      <c r="Q15" s="380">
        <v>3.1572632717578875E-3</v>
      </c>
      <c r="R15" s="379">
        <v>63.184599999999996</v>
      </c>
      <c r="S15" s="380">
        <v>1.2908426038377555E-2</v>
      </c>
      <c r="T15" s="379">
        <v>516.04346999999996</v>
      </c>
      <c r="U15" s="380">
        <v>4.0938603955345577E-2</v>
      </c>
      <c r="V15" s="379">
        <v>23.573838500000001</v>
      </c>
      <c r="W15" s="380">
        <v>2.7245902641178897E-3</v>
      </c>
      <c r="X15" s="379">
        <v>209.09742</v>
      </c>
      <c r="Y15" s="380">
        <v>1.9481526616071953E-2</v>
      </c>
      <c r="Z15" s="379">
        <v>506.34108000000009</v>
      </c>
      <c r="AA15" s="380">
        <v>5.3101895503323178E-2</v>
      </c>
      <c r="AB15" s="379">
        <v>1649.4611399999999</v>
      </c>
      <c r="AC15" s="380">
        <v>4.2147048296040976E-2</v>
      </c>
      <c r="AD15" s="379">
        <v>1345.43767</v>
      </c>
      <c r="AE15" s="380">
        <v>4.3745077022277194E-2</v>
      </c>
      <c r="AF15" s="379">
        <v>18.859070800000001</v>
      </c>
      <c r="AG15" s="380">
        <v>3.2075153472415864E-3</v>
      </c>
      <c r="AH15" s="379">
        <v>16.828169999999997</v>
      </c>
      <c r="AI15" s="380">
        <v>2.8847086291265249E-2</v>
      </c>
      <c r="AJ15" s="379">
        <v>3.3782299999999994</v>
      </c>
      <c r="AK15" s="380">
        <v>7.9940149321354528E-3</v>
      </c>
      <c r="AL15" s="379">
        <v>542.32206000000008</v>
      </c>
      <c r="AM15" s="380">
        <v>6.0877680538993645E-2</v>
      </c>
      <c r="AN15" s="379">
        <v>16.501686899999999</v>
      </c>
      <c r="AO15" s="380">
        <v>2.3365748318985445E-3</v>
      </c>
      <c r="AP15" s="379">
        <v>40.075525399999997</v>
      </c>
      <c r="AQ15" s="380">
        <v>4.8388763853874474E-3</v>
      </c>
      <c r="AR15" s="379">
        <v>5293.2650008000001</v>
      </c>
      <c r="AS15" s="380">
        <v>2.4090474422571714E-2</v>
      </c>
    </row>
    <row r="16" spans="1:45" ht="19.5">
      <c r="A16" s="367" t="s">
        <v>428</v>
      </c>
      <c r="B16" s="379">
        <v>0</v>
      </c>
      <c r="C16" s="380">
        <v>0</v>
      </c>
      <c r="D16" s="379">
        <v>0</v>
      </c>
      <c r="E16" s="380">
        <v>0</v>
      </c>
      <c r="F16" s="379">
        <v>0</v>
      </c>
      <c r="G16" s="380">
        <v>0</v>
      </c>
      <c r="H16" s="379">
        <v>0</v>
      </c>
      <c r="I16" s="380">
        <v>0</v>
      </c>
      <c r="J16" s="379">
        <v>0</v>
      </c>
      <c r="K16" s="380">
        <v>0</v>
      </c>
      <c r="L16" s="379">
        <v>0</v>
      </c>
      <c r="M16" s="380">
        <v>0</v>
      </c>
      <c r="N16" s="379">
        <v>0</v>
      </c>
      <c r="O16" s="380">
        <v>0</v>
      </c>
      <c r="P16" s="379">
        <v>0</v>
      </c>
      <c r="Q16" s="380">
        <v>0</v>
      </c>
      <c r="R16" s="379">
        <v>0</v>
      </c>
      <c r="S16" s="380">
        <v>0</v>
      </c>
      <c r="T16" s="379">
        <v>0</v>
      </c>
      <c r="U16" s="380">
        <v>0</v>
      </c>
      <c r="V16" s="379">
        <v>0</v>
      </c>
      <c r="W16" s="380">
        <v>0</v>
      </c>
      <c r="X16" s="379">
        <v>0</v>
      </c>
      <c r="Y16" s="380">
        <v>0</v>
      </c>
      <c r="Z16" s="379">
        <v>0</v>
      </c>
      <c r="AA16" s="380">
        <v>0</v>
      </c>
      <c r="AB16" s="379">
        <v>0</v>
      </c>
      <c r="AC16" s="380">
        <v>0</v>
      </c>
      <c r="AD16" s="379">
        <v>0</v>
      </c>
      <c r="AE16" s="380">
        <v>0</v>
      </c>
      <c r="AF16" s="379">
        <v>0</v>
      </c>
      <c r="AG16" s="380">
        <v>0</v>
      </c>
      <c r="AH16" s="379">
        <v>0</v>
      </c>
      <c r="AI16" s="380">
        <v>0</v>
      </c>
      <c r="AJ16" s="379">
        <v>0</v>
      </c>
      <c r="AK16" s="380">
        <v>0</v>
      </c>
      <c r="AL16" s="379">
        <v>0</v>
      </c>
      <c r="AM16" s="380">
        <v>0</v>
      </c>
      <c r="AN16" s="379">
        <v>0</v>
      </c>
      <c r="AO16" s="380">
        <v>0</v>
      </c>
      <c r="AP16" s="379">
        <v>0</v>
      </c>
      <c r="AQ16" s="380">
        <v>0</v>
      </c>
      <c r="AR16" s="379">
        <v>0</v>
      </c>
      <c r="AS16" s="380">
        <v>0</v>
      </c>
    </row>
    <row r="17" spans="1:45" s="261" customFormat="1" ht="19.5">
      <c r="A17" s="367" t="s">
        <v>429</v>
      </c>
      <c r="B17" s="379">
        <v>28.981269999999999</v>
      </c>
      <c r="C17" s="380">
        <v>0.10070320279137877</v>
      </c>
      <c r="D17" s="379">
        <v>39.034168700000002</v>
      </c>
      <c r="E17" s="380">
        <v>9.0862456100110102E-3</v>
      </c>
      <c r="F17" s="379">
        <v>0</v>
      </c>
      <c r="G17" s="380">
        <v>0</v>
      </c>
      <c r="H17" s="379">
        <v>0</v>
      </c>
      <c r="I17" s="380">
        <v>0</v>
      </c>
      <c r="J17" s="379">
        <v>0</v>
      </c>
      <c r="K17" s="380">
        <v>0</v>
      </c>
      <c r="L17" s="379">
        <v>2.3082286999999999</v>
      </c>
      <c r="M17" s="380">
        <v>1.9955691794654191E-3</v>
      </c>
      <c r="N17" s="379">
        <v>0</v>
      </c>
      <c r="O17" s="380">
        <v>0</v>
      </c>
      <c r="P17" s="379">
        <v>0</v>
      </c>
      <c r="Q17" s="380">
        <v>0</v>
      </c>
      <c r="R17" s="379">
        <v>16.891669999999998</v>
      </c>
      <c r="S17" s="380">
        <v>3.4509179904546514E-3</v>
      </c>
      <c r="T17" s="379">
        <v>223.24655999999999</v>
      </c>
      <c r="U17" s="380">
        <v>1.7710528347996139E-2</v>
      </c>
      <c r="V17" s="379">
        <v>227.9438408</v>
      </c>
      <c r="W17" s="380">
        <v>2.6345033686784536E-2</v>
      </c>
      <c r="X17" s="379">
        <v>20.842080000000003</v>
      </c>
      <c r="Y17" s="380">
        <v>1.9418486189561829E-3</v>
      </c>
      <c r="Z17" s="379">
        <v>148.80879000000002</v>
      </c>
      <c r="AA17" s="380">
        <v>1.5606138092836477E-2</v>
      </c>
      <c r="AB17" s="379">
        <v>636.23745999999994</v>
      </c>
      <c r="AC17" s="380">
        <v>1.6257146230417067E-2</v>
      </c>
      <c r="AD17" s="379">
        <v>450.86308000000002</v>
      </c>
      <c r="AE17" s="380">
        <v>1.4659200199962533E-2</v>
      </c>
      <c r="AF17" s="379">
        <v>100.01826000000001</v>
      </c>
      <c r="AG17" s="380">
        <v>1.7010917841954295E-2</v>
      </c>
      <c r="AH17" s="379">
        <v>14.136749999999999</v>
      </c>
      <c r="AI17" s="380">
        <v>2.4233416178232339E-2</v>
      </c>
      <c r="AJ17" s="379">
        <v>2.6703899999999998</v>
      </c>
      <c r="AK17" s="380">
        <v>6.3190302420572881E-3</v>
      </c>
      <c r="AL17" s="379">
        <v>31.58878</v>
      </c>
      <c r="AM17" s="380">
        <v>3.5459587564196657E-3</v>
      </c>
      <c r="AN17" s="379">
        <v>139.40676999999999</v>
      </c>
      <c r="AO17" s="380">
        <v>1.9739457678006792E-2</v>
      </c>
      <c r="AP17" s="379">
        <v>242.2227939</v>
      </c>
      <c r="AQ17" s="380">
        <v>2.9246931779596353E-2</v>
      </c>
      <c r="AR17" s="379">
        <v>2325.2008920999997</v>
      </c>
      <c r="AS17" s="380">
        <v>1.058235183955651E-2</v>
      </c>
    </row>
    <row r="18" spans="1:45" ht="19.5">
      <c r="A18" s="368" t="s">
        <v>430</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c r="T18" s="379">
        <v>0</v>
      </c>
      <c r="U18" s="380">
        <v>0</v>
      </c>
      <c r="V18" s="379">
        <v>0</v>
      </c>
      <c r="W18" s="380">
        <v>0</v>
      </c>
      <c r="X18" s="379">
        <v>0</v>
      </c>
      <c r="Y18" s="380">
        <v>0</v>
      </c>
      <c r="Z18" s="379">
        <v>0</v>
      </c>
      <c r="AA18" s="380">
        <v>0</v>
      </c>
      <c r="AB18" s="379">
        <v>0</v>
      </c>
      <c r="AC18" s="380">
        <v>0</v>
      </c>
      <c r="AD18" s="379">
        <v>0</v>
      </c>
      <c r="AE18" s="380">
        <v>0</v>
      </c>
      <c r="AF18" s="379">
        <v>0</v>
      </c>
      <c r="AG18" s="380">
        <v>0</v>
      </c>
      <c r="AH18" s="379">
        <v>0</v>
      </c>
      <c r="AI18" s="380">
        <v>0</v>
      </c>
      <c r="AJ18" s="379">
        <v>0</v>
      </c>
      <c r="AK18" s="380">
        <v>0</v>
      </c>
      <c r="AL18" s="379">
        <v>0</v>
      </c>
      <c r="AM18" s="380">
        <v>0</v>
      </c>
      <c r="AN18" s="379">
        <v>0</v>
      </c>
      <c r="AO18" s="380">
        <v>0</v>
      </c>
      <c r="AP18" s="379">
        <v>0</v>
      </c>
      <c r="AQ18" s="380">
        <v>0</v>
      </c>
      <c r="AR18" s="379">
        <v>0</v>
      </c>
      <c r="AS18" s="380">
        <v>0</v>
      </c>
    </row>
    <row r="19" spans="1:45" ht="18.75">
      <c r="A19" s="359" t="s">
        <v>431</v>
      </c>
      <c r="B19" s="379">
        <v>0</v>
      </c>
      <c r="C19" s="380">
        <v>0</v>
      </c>
      <c r="D19" s="379">
        <v>122.62710000000001</v>
      </c>
      <c r="E19" s="380">
        <v>2.8544733656474187E-2</v>
      </c>
      <c r="F19" s="379">
        <v>153.56256999999999</v>
      </c>
      <c r="G19" s="380">
        <v>3.6699188277128286E-2</v>
      </c>
      <c r="H19" s="379">
        <v>27.091650000000001</v>
      </c>
      <c r="I19" s="380">
        <v>6.9432860495726367E-3</v>
      </c>
      <c r="J19" s="379">
        <v>187.02298999999999</v>
      </c>
      <c r="K19" s="380">
        <v>1.2235340919247167E-2</v>
      </c>
      <c r="L19" s="379">
        <v>72.396830000000008</v>
      </c>
      <c r="M19" s="380">
        <v>6.2590367513841866E-2</v>
      </c>
      <c r="N19" s="379">
        <v>286.19011999999998</v>
      </c>
      <c r="O19" s="380">
        <v>1.0238576874867159E-2</v>
      </c>
      <c r="P19" s="379">
        <v>205.88665</v>
      </c>
      <c r="Q19" s="380">
        <v>1.353727560416401E-2</v>
      </c>
      <c r="R19" s="379">
        <v>100.02111000000001</v>
      </c>
      <c r="S19" s="380">
        <v>2.0434015578343866E-2</v>
      </c>
      <c r="T19" s="379">
        <v>0</v>
      </c>
      <c r="U19" s="380">
        <v>0</v>
      </c>
      <c r="V19" s="379">
        <v>1260.8998399999998</v>
      </c>
      <c r="W19" s="380">
        <v>0.14573084600082437</v>
      </c>
      <c r="X19" s="379">
        <v>445.09393999999998</v>
      </c>
      <c r="Y19" s="380">
        <v>4.1469232086949387E-2</v>
      </c>
      <c r="Z19" s="379">
        <v>0</v>
      </c>
      <c r="AA19" s="380">
        <v>0</v>
      </c>
      <c r="AB19" s="379">
        <v>0</v>
      </c>
      <c r="AC19" s="380">
        <v>0</v>
      </c>
      <c r="AD19" s="379">
        <v>0</v>
      </c>
      <c r="AE19" s="380">
        <v>0</v>
      </c>
      <c r="AF19" s="379">
        <v>502.46985999999998</v>
      </c>
      <c r="AG19" s="380">
        <v>8.5459130228003125E-2</v>
      </c>
      <c r="AH19" s="379">
        <v>24.50517</v>
      </c>
      <c r="AI19" s="380">
        <v>4.2007107936996392E-2</v>
      </c>
      <c r="AJ19" s="379">
        <v>0</v>
      </c>
      <c r="AK19" s="380">
        <v>0</v>
      </c>
      <c r="AL19" s="379">
        <v>0</v>
      </c>
      <c r="AM19" s="380">
        <v>0</v>
      </c>
      <c r="AN19" s="379">
        <v>653.09335999999996</v>
      </c>
      <c r="AO19" s="380">
        <v>9.2475485512699657E-2</v>
      </c>
      <c r="AP19" s="379">
        <v>302.18675999999999</v>
      </c>
      <c r="AQ19" s="380">
        <v>3.6487216632741744E-2</v>
      </c>
      <c r="AR19" s="379">
        <v>4343.0479499999992</v>
      </c>
      <c r="AS19" s="380">
        <v>1.9765888452526897E-2</v>
      </c>
    </row>
    <row r="20" spans="1:45" ht="19.5">
      <c r="A20" s="366" t="s">
        <v>432</v>
      </c>
      <c r="B20" s="379">
        <v>142.96169</v>
      </c>
      <c r="C20" s="380">
        <v>0.49675877073255342</v>
      </c>
      <c r="D20" s="379">
        <v>824.18840489999991</v>
      </c>
      <c r="E20" s="380">
        <v>0.19185187043177893</v>
      </c>
      <c r="F20" s="379">
        <v>768.43822539999996</v>
      </c>
      <c r="G20" s="380">
        <v>0.18364539687826886</v>
      </c>
      <c r="H20" s="379">
        <v>685.59644639999999</v>
      </c>
      <c r="I20" s="380">
        <v>0.17571067993000403</v>
      </c>
      <c r="J20" s="379">
        <v>2813.0778714000003</v>
      </c>
      <c r="K20" s="380">
        <v>0.18403602032546451</v>
      </c>
      <c r="L20" s="379">
        <v>60.455656600000005</v>
      </c>
      <c r="M20" s="380">
        <v>5.2266677489672127E-2</v>
      </c>
      <c r="N20" s="379">
        <v>5458.9124645000011</v>
      </c>
      <c r="O20" s="380">
        <v>0.1952949840510001</v>
      </c>
      <c r="P20" s="379">
        <v>2749.6493939000006</v>
      </c>
      <c r="Q20" s="380">
        <v>0.18079249752252921</v>
      </c>
      <c r="R20" s="379">
        <v>1468.6568599999998</v>
      </c>
      <c r="S20" s="380">
        <v>0.30004223264950347</v>
      </c>
      <c r="T20" s="379">
        <v>7680.849220000001</v>
      </c>
      <c r="U20" s="380">
        <v>0.60933479936933432</v>
      </c>
      <c r="V20" s="379">
        <v>2861.2487308</v>
      </c>
      <c r="W20" s="380">
        <v>0.33069414788590107</v>
      </c>
      <c r="X20" s="379">
        <v>4354.1531899999991</v>
      </c>
      <c r="Y20" s="380">
        <v>0.40567478671635249</v>
      </c>
      <c r="Z20" s="379">
        <v>5255.05915</v>
      </c>
      <c r="AA20" s="380">
        <v>0.55111783908009648</v>
      </c>
      <c r="AB20" s="379">
        <v>23424.269089999994</v>
      </c>
      <c r="AC20" s="380">
        <v>0.59853716871177076</v>
      </c>
      <c r="AD20" s="379">
        <v>18344.124059999998</v>
      </c>
      <c r="AE20" s="380">
        <v>0.59643425912915615</v>
      </c>
      <c r="AF20" s="379">
        <v>2042.1947998999999</v>
      </c>
      <c r="AG20" s="380">
        <v>0.3473326566405493</v>
      </c>
      <c r="AH20" s="379">
        <v>224.34339000000003</v>
      </c>
      <c r="AI20" s="380">
        <v>0.38457260238070901</v>
      </c>
      <c r="AJ20" s="379">
        <v>122.28073000000001</v>
      </c>
      <c r="AK20" s="380">
        <v>0.28935684708632148</v>
      </c>
      <c r="AL20" s="379">
        <v>1841.26938</v>
      </c>
      <c r="AM20" s="380">
        <v>0.2066893777138088</v>
      </c>
      <c r="AN20" s="379">
        <v>2436.1755091000005</v>
      </c>
      <c r="AO20" s="380">
        <v>0.3449529987537629</v>
      </c>
      <c r="AP20" s="379">
        <v>2873.0652692999997</v>
      </c>
      <c r="AQ20" s="380">
        <v>0.34690518830459544</v>
      </c>
      <c r="AR20" s="379">
        <v>86430.969532199975</v>
      </c>
      <c r="AS20" s="380">
        <v>0.39336081993228184</v>
      </c>
    </row>
    <row r="21" spans="1:45" s="261" customFormat="1" ht="19.5">
      <c r="A21" s="366" t="s">
        <v>433</v>
      </c>
      <c r="B21" s="379">
        <v>20.7972</v>
      </c>
      <c r="C21" s="380">
        <v>7.2265454519172656E-2</v>
      </c>
      <c r="D21" s="379">
        <v>340.78077839999992</v>
      </c>
      <c r="E21" s="380">
        <v>7.9325830543770084E-2</v>
      </c>
      <c r="F21" s="379">
        <v>339.35681890000001</v>
      </c>
      <c r="G21" s="380">
        <v>8.1101272204147326E-2</v>
      </c>
      <c r="H21" s="379">
        <v>325.48995109999998</v>
      </c>
      <c r="I21" s="380">
        <v>8.3419423946075988E-2</v>
      </c>
      <c r="J21" s="379">
        <v>1207.190188</v>
      </c>
      <c r="K21" s="380">
        <v>7.8976298606658363E-2</v>
      </c>
      <c r="L21" s="379">
        <v>1.925</v>
      </c>
      <c r="M21" s="380">
        <v>1.6642504577085156E-3</v>
      </c>
      <c r="N21" s="379">
        <v>2227.6390704</v>
      </c>
      <c r="O21" s="380">
        <v>7.9694763298425592E-2</v>
      </c>
      <c r="P21" s="379">
        <v>1214.0592536000001</v>
      </c>
      <c r="Q21" s="380">
        <v>7.9825742542165068E-2</v>
      </c>
      <c r="R21" s="379">
        <v>347.89259999999996</v>
      </c>
      <c r="S21" s="380">
        <v>7.1073424479997774E-2</v>
      </c>
      <c r="T21" s="379">
        <v>1395.5246100000002</v>
      </c>
      <c r="U21" s="380">
        <v>0.11070933485260091</v>
      </c>
      <c r="V21" s="379">
        <v>875.78213019999998</v>
      </c>
      <c r="W21" s="380">
        <v>0.10122014984667627</v>
      </c>
      <c r="X21" s="379">
        <v>815.77980000000002</v>
      </c>
      <c r="Y21" s="380">
        <v>7.6005891830486741E-2</v>
      </c>
      <c r="Z21" s="379">
        <v>1069.05665</v>
      </c>
      <c r="AA21" s="380">
        <v>0.11211599603064544</v>
      </c>
      <c r="AB21" s="379">
        <v>4304.2559300000003</v>
      </c>
      <c r="AC21" s="380">
        <v>0.10998239252864775</v>
      </c>
      <c r="AD21" s="379">
        <v>3320.6171400000003</v>
      </c>
      <c r="AE21" s="380">
        <v>0.10796535268021284</v>
      </c>
      <c r="AF21" s="379">
        <v>591.7185144</v>
      </c>
      <c r="AG21" s="380">
        <v>0.10063837377316551</v>
      </c>
      <c r="AH21" s="379">
        <v>44.145000000000003</v>
      </c>
      <c r="AI21" s="380">
        <v>7.5673981444679059E-2</v>
      </c>
      <c r="AJ21" s="379">
        <v>16.630800000000001</v>
      </c>
      <c r="AK21" s="380">
        <v>3.9354000033555533E-2</v>
      </c>
      <c r="AL21" s="379">
        <v>480.14459999999997</v>
      </c>
      <c r="AM21" s="380">
        <v>5.389802799340835E-2</v>
      </c>
      <c r="AN21" s="379">
        <v>749.43602870000007</v>
      </c>
      <c r="AO21" s="380">
        <v>0.10611723355255369</v>
      </c>
      <c r="AP21" s="379">
        <v>806.13948759999994</v>
      </c>
      <c r="AQ21" s="380">
        <v>9.7336448890972677E-2</v>
      </c>
      <c r="AR21" s="379">
        <v>20494.3615513</v>
      </c>
      <c r="AS21" s="380">
        <v>9.3273035203019564E-2</v>
      </c>
    </row>
    <row r="22" spans="1:45" s="261" customFormat="1" ht="19.5">
      <c r="A22" s="366" t="s">
        <v>434</v>
      </c>
      <c r="B22" s="379">
        <v>95.356140000000011</v>
      </c>
      <c r="C22" s="380">
        <v>0.33134050729395598</v>
      </c>
      <c r="D22" s="379">
        <v>69.224632600000007</v>
      </c>
      <c r="E22" s="380">
        <v>1.6113882657538832E-2</v>
      </c>
      <c r="F22" s="379">
        <v>68.271794599999993</v>
      </c>
      <c r="G22" s="380">
        <v>1.6315951498095078E-2</v>
      </c>
      <c r="H22" s="379">
        <v>68.271794599999993</v>
      </c>
      <c r="I22" s="380">
        <v>1.7497295256120184E-2</v>
      </c>
      <c r="J22" s="379">
        <v>253.0775807</v>
      </c>
      <c r="K22" s="380">
        <v>1.6556737109607686E-2</v>
      </c>
      <c r="L22" s="379">
        <v>34.995392600000002</v>
      </c>
      <c r="M22" s="380">
        <v>3.0255115923241142E-2</v>
      </c>
      <c r="N22" s="379">
        <v>457.12375179999998</v>
      </c>
      <c r="O22" s="380">
        <v>1.6353802409852566E-2</v>
      </c>
      <c r="P22" s="379">
        <v>258.025396</v>
      </c>
      <c r="Q22" s="380">
        <v>1.6965455985249931E-2</v>
      </c>
      <c r="R22" s="379">
        <v>258.58132000000001</v>
      </c>
      <c r="S22" s="380">
        <v>5.2827395348329163E-2</v>
      </c>
      <c r="T22" s="379">
        <v>2851.5153499999997</v>
      </c>
      <c r="U22" s="380">
        <v>0.22621555038035582</v>
      </c>
      <c r="V22" s="379">
        <v>1031.3634594</v>
      </c>
      <c r="W22" s="380">
        <v>0.11920175156235954</v>
      </c>
      <c r="X22" s="379">
        <v>1247.5187699999997</v>
      </c>
      <c r="Y22" s="380">
        <v>0.11623084647244493</v>
      </c>
      <c r="Z22" s="379">
        <v>1933.2503800000004</v>
      </c>
      <c r="AA22" s="380">
        <v>0.20274724630385477</v>
      </c>
      <c r="AB22" s="379">
        <v>8662.156759999998</v>
      </c>
      <c r="AC22" s="380">
        <v>0.22133552010300636</v>
      </c>
      <c r="AD22" s="379">
        <v>6831.7353800000001</v>
      </c>
      <c r="AE22" s="380">
        <v>0.22212458968382842</v>
      </c>
      <c r="AF22" s="379">
        <v>727.5690846</v>
      </c>
      <c r="AG22" s="380">
        <v>0.1237435836463911</v>
      </c>
      <c r="AH22" s="379">
        <v>33.539580000000001</v>
      </c>
      <c r="AI22" s="380">
        <v>5.749402094421404E-2</v>
      </c>
      <c r="AJ22" s="379">
        <v>30.650089999999995</v>
      </c>
      <c r="AK22" s="380">
        <v>7.2528299473776356E-2</v>
      </c>
      <c r="AL22" s="379">
        <v>557.13828999999987</v>
      </c>
      <c r="AM22" s="380">
        <v>6.2540857797046254E-2</v>
      </c>
      <c r="AN22" s="379">
        <v>849.42951569999991</v>
      </c>
      <c r="AO22" s="380">
        <v>0.12027592329705332</v>
      </c>
      <c r="AP22" s="379">
        <v>1055.7688266</v>
      </c>
      <c r="AQ22" s="380">
        <v>0.12747767602475288</v>
      </c>
      <c r="AR22" s="379">
        <v>27374.563289199999</v>
      </c>
      <c r="AS22" s="380">
        <v>0.12458590617470965</v>
      </c>
    </row>
    <row r="23" spans="1:45" ht="19.5">
      <c r="A23" s="366" t="s">
        <v>426</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c r="T23" s="379">
        <v>0</v>
      </c>
      <c r="U23" s="380">
        <v>0</v>
      </c>
      <c r="V23" s="379">
        <v>0</v>
      </c>
      <c r="W23" s="380">
        <v>0</v>
      </c>
      <c r="X23" s="379">
        <v>0</v>
      </c>
      <c r="Y23" s="380">
        <v>0</v>
      </c>
      <c r="Z23" s="379">
        <v>0</v>
      </c>
      <c r="AA23" s="380">
        <v>0</v>
      </c>
      <c r="AB23" s="379">
        <v>0</v>
      </c>
      <c r="AC23" s="380">
        <v>0</v>
      </c>
      <c r="AD23" s="379">
        <v>0</v>
      </c>
      <c r="AE23" s="380">
        <v>0</v>
      </c>
      <c r="AF23" s="379">
        <v>0</v>
      </c>
      <c r="AG23" s="380">
        <v>0</v>
      </c>
      <c r="AH23" s="379">
        <v>0</v>
      </c>
      <c r="AI23" s="380">
        <v>0</v>
      </c>
      <c r="AJ23" s="379">
        <v>0</v>
      </c>
      <c r="AK23" s="380">
        <v>0</v>
      </c>
      <c r="AL23" s="379">
        <v>0</v>
      </c>
      <c r="AM23" s="380">
        <v>0</v>
      </c>
      <c r="AN23" s="379">
        <v>0</v>
      </c>
      <c r="AO23" s="380">
        <v>0</v>
      </c>
      <c r="AP23" s="379">
        <v>0</v>
      </c>
      <c r="AQ23" s="380">
        <v>0</v>
      </c>
      <c r="AR23" s="379">
        <v>0</v>
      </c>
      <c r="AS23" s="380">
        <v>0</v>
      </c>
    </row>
    <row r="24" spans="1:45" ht="19.5">
      <c r="A24" s="366" t="s">
        <v>435</v>
      </c>
      <c r="B24" s="379">
        <v>0</v>
      </c>
      <c r="C24" s="380">
        <v>0</v>
      </c>
      <c r="D24" s="379">
        <v>0</v>
      </c>
      <c r="E24" s="380">
        <v>0</v>
      </c>
      <c r="F24" s="379">
        <v>0</v>
      </c>
      <c r="G24" s="380">
        <v>0</v>
      </c>
      <c r="H24" s="379">
        <v>0</v>
      </c>
      <c r="I24" s="380">
        <v>0</v>
      </c>
      <c r="J24" s="379">
        <v>0</v>
      </c>
      <c r="K24" s="380">
        <v>0</v>
      </c>
      <c r="L24" s="379">
        <v>0</v>
      </c>
      <c r="M24" s="380">
        <v>0</v>
      </c>
      <c r="N24" s="379">
        <v>0</v>
      </c>
      <c r="O24" s="380">
        <v>0</v>
      </c>
      <c r="P24" s="379">
        <v>0</v>
      </c>
      <c r="Q24" s="380">
        <v>0</v>
      </c>
      <c r="R24" s="379">
        <v>209.99564000000001</v>
      </c>
      <c r="S24" s="380">
        <v>4.2901485287898625E-2</v>
      </c>
      <c r="T24" s="379">
        <v>0</v>
      </c>
      <c r="U24" s="380">
        <v>0</v>
      </c>
      <c r="V24" s="379">
        <v>0</v>
      </c>
      <c r="W24" s="380">
        <v>0</v>
      </c>
      <c r="X24" s="379">
        <v>110.3304</v>
      </c>
      <c r="Y24" s="380">
        <v>1.0279441153132663E-2</v>
      </c>
      <c r="Z24" s="379">
        <v>0</v>
      </c>
      <c r="AA24" s="380">
        <v>0</v>
      </c>
      <c r="AB24" s="379">
        <v>0</v>
      </c>
      <c r="AC24" s="380">
        <v>0</v>
      </c>
      <c r="AD24" s="379">
        <v>0</v>
      </c>
      <c r="AE24" s="380">
        <v>0</v>
      </c>
      <c r="AF24" s="379">
        <v>0</v>
      </c>
      <c r="AG24" s="380">
        <v>0</v>
      </c>
      <c r="AH24" s="379">
        <v>13.93336</v>
      </c>
      <c r="AI24" s="380">
        <v>2.3884762172432517E-2</v>
      </c>
      <c r="AJ24" s="379">
        <v>15.92384</v>
      </c>
      <c r="AK24" s="380">
        <v>3.7681097715944689E-2</v>
      </c>
      <c r="AL24" s="379">
        <v>141.93133</v>
      </c>
      <c r="AM24" s="380">
        <v>1.593232288248515E-2</v>
      </c>
      <c r="AN24" s="379">
        <v>0</v>
      </c>
      <c r="AO24" s="380">
        <v>0</v>
      </c>
      <c r="AP24" s="379">
        <v>0</v>
      </c>
      <c r="AQ24" s="380">
        <v>0</v>
      </c>
      <c r="AR24" s="379">
        <v>492.11457000000001</v>
      </c>
      <c r="AS24" s="380">
        <v>2.2396901458302436E-3</v>
      </c>
    </row>
    <row r="25" spans="1:45" ht="19.5">
      <c r="A25" s="367" t="s">
        <v>428</v>
      </c>
      <c r="B25" s="379">
        <v>0</v>
      </c>
      <c r="C25" s="380">
        <v>0</v>
      </c>
      <c r="D25" s="379">
        <v>58.317967700000004</v>
      </c>
      <c r="E25" s="380">
        <v>1.3575065017303389E-2</v>
      </c>
      <c r="F25" s="379">
        <v>55.527045700000002</v>
      </c>
      <c r="G25" s="380">
        <v>1.3270144571147818E-2</v>
      </c>
      <c r="H25" s="379">
        <v>56.205500899999997</v>
      </c>
      <c r="I25" s="380">
        <v>1.440483950989372E-2</v>
      </c>
      <c r="J25" s="379">
        <v>212.4540983</v>
      </c>
      <c r="K25" s="380">
        <v>1.3899084398082557E-2</v>
      </c>
      <c r="L25" s="379">
        <v>0</v>
      </c>
      <c r="M25" s="380">
        <v>0</v>
      </c>
      <c r="N25" s="379">
        <v>385.92546600000003</v>
      </c>
      <c r="O25" s="380">
        <v>1.3806652555336056E-2</v>
      </c>
      <c r="P25" s="379">
        <v>221.01105969999998</v>
      </c>
      <c r="Q25" s="380">
        <v>1.4531722317727961E-2</v>
      </c>
      <c r="R25" s="379">
        <v>0</v>
      </c>
      <c r="S25" s="380">
        <v>0</v>
      </c>
      <c r="T25" s="379">
        <v>231.6525</v>
      </c>
      <c r="U25" s="380">
        <v>1.8377385829076946E-2</v>
      </c>
      <c r="V25" s="379">
        <v>0</v>
      </c>
      <c r="W25" s="380">
        <v>0</v>
      </c>
      <c r="X25" s="379">
        <v>0</v>
      </c>
      <c r="Y25" s="380">
        <v>0</v>
      </c>
      <c r="Z25" s="379">
        <v>0</v>
      </c>
      <c r="AA25" s="380">
        <v>0</v>
      </c>
      <c r="AB25" s="379">
        <v>701.56097</v>
      </c>
      <c r="AC25" s="380">
        <v>1.7926293240959505E-2</v>
      </c>
      <c r="AD25" s="379">
        <v>539.36530000000005</v>
      </c>
      <c r="AE25" s="380">
        <v>1.753672958454006E-2</v>
      </c>
      <c r="AF25" s="379">
        <v>0</v>
      </c>
      <c r="AG25" s="380">
        <v>0</v>
      </c>
      <c r="AH25" s="379">
        <v>0</v>
      </c>
      <c r="AI25" s="380">
        <v>0</v>
      </c>
      <c r="AJ25" s="379">
        <v>0</v>
      </c>
      <c r="AK25" s="380">
        <v>0</v>
      </c>
      <c r="AL25" s="379">
        <v>0</v>
      </c>
      <c r="AM25" s="380">
        <v>0</v>
      </c>
      <c r="AN25" s="379">
        <v>0</v>
      </c>
      <c r="AO25" s="380">
        <v>0</v>
      </c>
      <c r="AP25" s="379">
        <v>0</v>
      </c>
      <c r="AQ25" s="380">
        <v>0</v>
      </c>
      <c r="AR25" s="379">
        <v>2462.0199082999998</v>
      </c>
      <c r="AS25" s="380">
        <v>1.1205036517121186E-2</v>
      </c>
    </row>
    <row r="26" spans="1:45" ht="39">
      <c r="A26" s="367" t="s">
        <v>436</v>
      </c>
      <c r="B26" s="379">
        <v>26.808349999999997</v>
      </c>
      <c r="C26" s="380">
        <v>9.3152808919424832E-2</v>
      </c>
      <c r="D26" s="379">
        <v>355.86502620000005</v>
      </c>
      <c r="E26" s="380">
        <v>8.2837092213166652E-2</v>
      </c>
      <c r="F26" s="379">
        <v>305.28256620000002</v>
      </c>
      <c r="G26" s="380">
        <v>7.2958028604878655E-2</v>
      </c>
      <c r="H26" s="379">
        <v>235.62919980000001</v>
      </c>
      <c r="I26" s="380">
        <v>6.0389121217914135E-2</v>
      </c>
      <c r="J26" s="379">
        <v>1140.3560044000001</v>
      </c>
      <c r="K26" s="380">
        <v>7.4603900211115889E-2</v>
      </c>
      <c r="L26" s="379">
        <v>23.535263999999998</v>
      </c>
      <c r="M26" s="380">
        <v>2.0347311108722465E-2</v>
      </c>
      <c r="N26" s="379">
        <v>2388.2241762999997</v>
      </c>
      <c r="O26" s="380">
        <v>8.5439765787385838E-2</v>
      </c>
      <c r="P26" s="379">
        <v>1056.5536846</v>
      </c>
      <c r="Q26" s="380">
        <v>6.9469576677386208E-2</v>
      </c>
      <c r="R26" s="379">
        <v>652.18729999999994</v>
      </c>
      <c r="S26" s="380">
        <v>0.13323992753327793</v>
      </c>
      <c r="T26" s="379">
        <v>1046.4951100000001</v>
      </c>
      <c r="U26" s="380">
        <v>8.3020232480600545E-2</v>
      </c>
      <c r="V26" s="379">
        <v>954.1031412000001</v>
      </c>
      <c r="W26" s="380">
        <v>0.1102722464768653</v>
      </c>
      <c r="X26" s="379">
        <v>2180.5242200000002</v>
      </c>
      <c r="Y26" s="380">
        <v>0.20315860726028823</v>
      </c>
      <c r="Z26" s="379">
        <v>994.73951999999997</v>
      </c>
      <c r="AA26" s="380">
        <v>0.10432207879334192</v>
      </c>
      <c r="AB26" s="379">
        <v>3203.6045300000001</v>
      </c>
      <c r="AC26" s="380">
        <v>8.1858536447439845E-2</v>
      </c>
      <c r="AD26" s="379">
        <v>2502.7227900000003</v>
      </c>
      <c r="AE26" s="380">
        <v>8.1372629632079863E-2</v>
      </c>
      <c r="AF26" s="379">
        <v>722.90720089999991</v>
      </c>
      <c r="AG26" s="380">
        <v>0.12295069922099271</v>
      </c>
      <c r="AH26" s="379">
        <v>132.72545000000002</v>
      </c>
      <c r="AI26" s="380">
        <v>0.22751983781938337</v>
      </c>
      <c r="AJ26" s="379">
        <v>49.146900000000002</v>
      </c>
      <c r="AK26" s="380">
        <v>0.11629789933431647</v>
      </c>
      <c r="AL26" s="379">
        <v>662.05516</v>
      </c>
      <c r="AM26" s="380">
        <v>7.4318169040869034E-2</v>
      </c>
      <c r="AN26" s="379">
        <v>837.30996470000014</v>
      </c>
      <c r="AO26" s="380">
        <v>0.11855984190415583</v>
      </c>
      <c r="AP26" s="379">
        <v>1011.1569551</v>
      </c>
      <c r="AQ26" s="380">
        <v>0.12209106338886991</v>
      </c>
      <c r="AR26" s="379">
        <v>20481.932513400003</v>
      </c>
      <c r="AS26" s="380">
        <v>9.3216468713417822E-2</v>
      </c>
    </row>
    <row r="27" spans="1:45" ht="19.5">
      <c r="A27" s="368" t="s">
        <v>430</v>
      </c>
      <c r="B27" s="379">
        <v>0</v>
      </c>
      <c r="C27" s="380">
        <v>0</v>
      </c>
      <c r="D27" s="379">
        <v>0</v>
      </c>
      <c r="E27" s="380">
        <v>0</v>
      </c>
      <c r="F27" s="379">
        <v>0</v>
      </c>
      <c r="G27" s="380">
        <v>0</v>
      </c>
      <c r="H27" s="379">
        <v>0</v>
      </c>
      <c r="I27" s="380">
        <v>0</v>
      </c>
      <c r="J27" s="379">
        <v>0</v>
      </c>
      <c r="K27" s="380">
        <v>0</v>
      </c>
      <c r="L27" s="379">
        <v>0</v>
      </c>
      <c r="M27" s="380">
        <v>0</v>
      </c>
      <c r="N27" s="379">
        <v>0</v>
      </c>
      <c r="O27" s="380">
        <v>0</v>
      </c>
      <c r="P27" s="379">
        <v>0</v>
      </c>
      <c r="Q27" s="380">
        <v>0</v>
      </c>
      <c r="R27" s="379">
        <v>0</v>
      </c>
      <c r="S27" s="380">
        <v>0</v>
      </c>
      <c r="T27" s="379">
        <v>2155.66165</v>
      </c>
      <c r="U27" s="380">
        <v>0.17101229582669999</v>
      </c>
      <c r="V27" s="379">
        <v>0</v>
      </c>
      <c r="W27" s="380">
        <v>0</v>
      </c>
      <c r="X27" s="379">
        <v>0</v>
      </c>
      <c r="Y27" s="380">
        <v>0</v>
      </c>
      <c r="Z27" s="379">
        <v>1258.0126</v>
      </c>
      <c r="AA27" s="380">
        <v>0.13193251795225441</v>
      </c>
      <c r="AB27" s="379">
        <v>6552.6909000000005</v>
      </c>
      <c r="AC27" s="380">
        <v>0.16743442639171741</v>
      </c>
      <c r="AD27" s="379">
        <v>5149.6834500000004</v>
      </c>
      <c r="AE27" s="380">
        <v>0.16743495754849511</v>
      </c>
      <c r="AF27" s="379">
        <v>0</v>
      </c>
      <c r="AG27" s="380">
        <v>0</v>
      </c>
      <c r="AH27" s="379">
        <v>0</v>
      </c>
      <c r="AI27" s="380">
        <v>0</v>
      </c>
      <c r="AJ27" s="379">
        <v>9.9291</v>
      </c>
      <c r="AK27" s="380">
        <v>2.3495550528728398E-2</v>
      </c>
      <c r="AL27" s="379">
        <v>0</v>
      </c>
      <c r="AM27" s="380">
        <v>0</v>
      </c>
      <c r="AN27" s="379">
        <v>0</v>
      </c>
      <c r="AO27" s="380">
        <v>0</v>
      </c>
      <c r="AP27" s="379">
        <v>0</v>
      </c>
      <c r="AQ27" s="380">
        <v>0</v>
      </c>
      <c r="AR27" s="379">
        <v>15125.977700000001</v>
      </c>
      <c r="AS27" s="380">
        <v>6.8840683178183523E-2</v>
      </c>
    </row>
    <row r="28" spans="1:45" ht="19.5">
      <c r="A28" s="366" t="s">
        <v>431</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c r="T28" s="379">
        <v>0</v>
      </c>
      <c r="U28" s="380">
        <v>0</v>
      </c>
      <c r="V28" s="379">
        <v>0</v>
      </c>
      <c r="W28" s="380">
        <v>0</v>
      </c>
      <c r="X28" s="379">
        <v>0</v>
      </c>
      <c r="Y28" s="380">
        <v>0</v>
      </c>
      <c r="Z28" s="379">
        <v>0</v>
      </c>
      <c r="AA28" s="380">
        <v>0</v>
      </c>
      <c r="AB28" s="379">
        <v>0</v>
      </c>
      <c r="AC28" s="380">
        <v>0</v>
      </c>
      <c r="AD28" s="379">
        <v>0</v>
      </c>
      <c r="AE28" s="380">
        <v>0</v>
      </c>
      <c r="AF28" s="379">
        <v>0</v>
      </c>
      <c r="AG28" s="380">
        <v>0</v>
      </c>
      <c r="AH28" s="379">
        <v>0</v>
      </c>
      <c r="AI28" s="380">
        <v>0</v>
      </c>
      <c r="AJ28" s="379">
        <v>0</v>
      </c>
      <c r="AK28" s="380">
        <v>0</v>
      </c>
      <c r="AL28" s="379">
        <v>0</v>
      </c>
      <c r="AM28" s="380">
        <v>0</v>
      </c>
      <c r="AN28" s="379">
        <v>0</v>
      </c>
      <c r="AO28" s="380">
        <v>0</v>
      </c>
      <c r="AP28" s="379">
        <v>0</v>
      </c>
      <c r="AQ28" s="380">
        <v>0</v>
      </c>
      <c r="AR28" s="379">
        <v>0</v>
      </c>
      <c r="AS28" s="380">
        <v>0</v>
      </c>
    </row>
    <row r="29" spans="1:45" ht="19.5">
      <c r="A29" s="366" t="s">
        <v>437</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c r="T29" s="379">
        <v>0</v>
      </c>
      <c r="U29" s="380">
        <v>0</v>
      </c>
      <c r="V29" s="379">
        <v>0</v>
      </c>
      <c r="W29" s="380">
        <v>0</v>
      </c>
      <c r="X29" s="379">
        <v>0</v>
      </c>
      <c r="Y29" s="380">
        <v>0</v>
      </c>
      <c r="Z29" s="379">
        <v>0</v>
      </c>
      <c r="AA29" s="380">
        <v>0</v>
      </c>
      <c r="AB29" s="379">
        <v>0</v>
      </c>
      <c r="AC29" s="380">
        <v>0</v>
      </c>
      <c r="AD29" s="379">
        <v>0</v>
      </c>
      <c r="AE29" s="380">
        <v>0</v>
      </c>
      <c r="AF29" s="379">
        <v>0</v>
      </c>
      <c r="AG29" s="380">
        <v>0</v>
      </c>
      <c r="AH29" s="379">
        <v>0</v>
      </c>
      <c r="AI29" s="380">
        <v>0</v>
      </c>
      <c r="AJ29" s="379">
        <v>0</v>
      </c>
      <c r="AK29" s="380">
        <v>0</v>
      </c>
      <c r="AL29" s="379">
        <v>0</v>
      </c>
      <c r="AM29" s="380">
        <v>0</v>
      </c>
      <c r="AN29" s="379">
        <v>0</v>
      </c>
      <c r="AO29" s="380">
        <v>0</v>
      </c>
      <c r="AP29" s="379">
        <v>0</v>
      </c>
      <c r="AQ29" s="380">
        <v>0</v>
      </c>
      <c r="AR29" s="379">
        <v>0</v>
      </c>
      <c r="AS29" s="380">
        <v>0</v>
      </c>
    </row>
    <row r="30" spans="1:45" ht="18">
      <c r="A30" s="359" t="s">
        <v>438</v>
      </c>
      <c r="B30" s="377">
        <v>288.05757</v>
      </c>
      <c r="C30" s="378">
        <v>1.0009333575547859</v>
      </c>
      <c r="D30" s="377">
        <v>4303.1369522000005</v>
      </c>
      <c r="E30" s="378">
        <v>1.0016700891391959</v>
      </c>
      <c r="F30" s="377">
        <v>4190.8774313000004</v>
      </c>
      <c r="G30" s="378">
        <v>1.0015578659412023</v>
      </c>
      <c r="H30" s="377">
        <v>3907.2765928999997</v>
      </c>
      <c r="I30" s="378">
        <v>1.001391168840003</v>
      </c>
      <c r="J30" s="377">
        <v>15325.024597600001</v>
      </c>
      <c r="K30" s="378">
        <v>1.0025874388356462</v>
      </c>
      <c r="L30" s="377">
        <v>1157.5800437</v>
      </c>
      <c r="M30" s="378">
        <v>1.0007808402919316</v>
      </c>
      <c r="N30" s="377">
        <v>27992.093752399996</v>
      </c>
      <c r="O30" s="378">
        <v>1.0014294126311423</v>
      </c>
      <c r="P30" s="377">
        <v>15231.3930654</v>
      </c>
      <c r="Q30" s="378">
        <v>1.0014809885034912</v>
      </c>
      <c r="R30" s="377">
        <v>4906.2871239999995</v>
      </c>
      <c r="S30" s="378">
        <v>1.0023398812874993</v>
      </c>
      <c r="T30" s="377">
        <v>12626.354950000001</v>
      </c>
      <c r="U30" s="378">
        <v>1.0016701591004868</v>
      </c>
      <c r="V30" s="377">
        <v>8715.8495561999989</v>
      </c>
      <c r="W30" s="378">
        <v>1.0073505358212558</v>
      </c>
      <c r="X30" s="377">
        <v>10754.2188921</v>
      </c>
      <c r="Y30" s="378">
        <v>1.0019664593733866</v>
      </c>
      <c r="Z30" s="377">
        <v>9548.1798099999996</v>
      </c>
      <c r="AA30" s="378">
        <v>1.0013535668833349</v>
      </c>
      <c r="AB30" s="377">
        <v>39184.190219999997</v>
      </c>
      <c r="AC30" s="378">
        <v>1.0012348382112213</v>
      </c>
      <c r="AD30" s="377">
        <v>30788.002690000001</v>
      </c>
      <c r="AE30" s="378">
        <v>1.001030058149128</v>
      </c>
      <c r="AF30" s="377">
        <v>5912.3755441000003</v>
      </c>
      <c r="AG30" s="378">
        <v>1.0055657300123491</v>
      </c>
      <c r="AH30" s="377">
        <v>583.84143310000002</v>
      </c>
      <c r="AI30" s="378">
        <v>1.0008292167865949</v>
      </c>
      <c r="AJ30" s="377">
        <v>424.07557740000004</v>
      </c>
      <c r="AK30" s="378">
        <v>1.0035037573195327</v>
      </c>
      <c r="AL30" s="377">
        <v>8929.2319255999992</v>
      </c>
      <c r="AM30" s="378">
        <v>1.0023396957617026</v>
      </c>
      <c r="AN30" s="377">
        <v>7106.6815387000006</v>
      </c>
      <c r="AO30" s="378">
        <v>1.0062785291147687</v>
      </c>
      <c r="AP30" s="377">
        <v>8381.0124700999986</v>
      </c>
      <c r="AQ30" s="378">
        <v>1.0119563729339056</v>
      </c>
      <c r="AR30" s="377">
        <v>220255.7417368</v>
      </c>
      <c r="AS30" s="378">
        <v>1.0024182261672157</v>
      </c>
    </row>
    <row r="31" spans="1:45" ht="19.5">
      <c r="A31" s="366" t="s">
        <v>439</v>
      </c>
      <c r="B31" s="379">
        <v>0.26861000000000002</v>
      </c>
      <c r="C31" s="380">
        <v>9.333575547859792E-4</v>
      </c>
      <c r="D31" s="379">
        <v>7.1746400000000001</v>
      </c>
      <c r="E31" s="380">
        <v>1.6700891391958706E-3</v>
      </c>
      <c r="F31" s="379">
        <v>6.518670000000002</v>
      </c>
      <c r="G31" s="380">
        <v>1.5578659412021298E-3</v>
      </c>
      <c r="H31" s="379">
        <v>5.4281299999999995</v>
      </c>
      <c r="I31" s="380">
        <v>1.3911688400029792E-3</v>
      </c>
      <c r="J31" s="379">
        <v>39.550230000000006</v>
      </c>
      <c r="K31" s="380">
        <v>2.5874388356460186E-3</v>
      </c>
      <c r="L31" s="379">
        <v>0.90317989999999293</v>
      </c>
      <c r="M31" s="380">
        <v>7.8084029193149068E-4</v>
      </c>
      <c r="N31" s="379">
        <v>39.95514</v>
      </c>
      <c r="O31" s="380">
        <v>1.4294126311421226E-3</v>
      </c>
      <c r="P31" s="379">
        <v>22.524159999999991</v>
      </c>
      <c r="Q31" s="380">
        <v>1.4809885034910554E-3</v>
      </c>
      <c r="R31" s="379">
        <v>11.453329999999999</v>
      </c>
      <c r="S31" s="380">
        <v>2.3398812874993401E-3</v>
      </c>
      <c r="T31" s="379">
        <v>21.052859999999999</v>
      </c>
      <c r="U31" s="380">
        <v>1.6701591004868966E-3</v>
      </c>
      <c r="V31" s="379">
        <v>63.598680000000002</v>
      </c>
      <c r="W31" s="380">
        <v>7.3505358212558021E-3</v>
      </c>
      <c r="X31" s="379">
        <v>21.10623</v>
      </c>
      <c r="Y31" s="380">
        <v>1.9664593733865121E-3</v>
      </c>
      <c r="Z31" s="379">
        <v>12.906630000000002</v>
      </c>
      <c r="AA31" s="380">
        <v>1.3535668833349567E-3</v>
      </c>
      <c r="AB31" s="379">
        <v>48.326459999999997</v>
      </c>
      <c r="AC31" s="380">
        <v>1.234838211221328E-3</v>
      </c>
      <c r="AD31" s="379">
        <v>31.680800000000001</v>
      </c>
      <c r="AE31" s="380">
        <v>1.0300581491280523E-3</v>
      </c>
      <c r="AF31" s="379">
        <v>32.724550000000001</v>
      </c>
      <c r="AG31" s="380">
        <v>5.5657300123489991E-3</v>
      </c>
      <c r="AH31" s="379">
        <v>0.48372999999999994</v>
      </c>
      <c r="AI31" s="380">
        <v>8.2921678659496193E-4</v>
      </c>
      <c r="AJ31" s="379">
        <v>1.4806700000000002</v>
      </c>
      <c r="AK31" s="380">
        <v>3.5037573195327151E-3</v>
      </c>
      <c r="AL31" s="379">
        <v>20.842920000000003</v>
      </c>
      <c r="AM31" s="380">
        <v>2.3396957617025601E-3</v>
      </c>
      <c r="AN31" s="379">
        <v>44.341110000000008</v>
      </c>
      <c r="AO31" s="380">
        <v>6.2785291147685572E-3</v>
      </c>
      <c r="AP31" s="379">
        <v>99.022560000000013</v>
      </c>
      <c r="AQ31" s="380">
        <v>1.1956372933905734E-2</v>
      </c>
      <c r="AR31" s="379">
        <v>531.34328989999995</v>
      </c>
      <c r="AS31" s="380">
        <v>2.4182261672155985E-3</v>
      </c>
    </row>
    <row r="32" spans="1:45" ht="22.5" customHeight="1">
      <c r="A32" s="907" t="s">
        <v>440</v>
      </c>
      <c r="B32" s="908">
        <v>287.78896000000003</v>
      </c>
      <c r="C32" s="909">
        <v>1</v>
      </c>
      <c r="D32" s="908">
        <v>4295.9623122000003</v>
      </c>
      <c r="E32" s="909">
        <v>1</v>
      </c>
      <c r="F32" s="908">
        <v>4184.3587613</v>
      </c>
      <c r="G32" s="909">
        <v>1</v>
      </c>
      <c r="H32" s="908">
        <v>3901.8484628999995</v>
      </c>
      <c r="I32" s="909">
        <v>1</v>
      </c>
      <c r="J32" s="908">
        <v>15285.4743676</v>
      </c>
      <c r="K32" s="909">
        <v>1</v>
      </c>
      <c r="L32" s="908">
        <v>1156.6768637999999</v>
      </c>
      <c r="M32" s="909">
        <v>1</v>
      </c>
      <c r="N32" s="908">
        <v>27952.138612399995</v>
      </c>
      <c r="O32" s="909">
        <v>1</v>
      </c>
      <c r="P32" s="908">
        <v>15208.868905399999</v>
      </c>
      <c r="Q32" s="909">
        <v>1</v>
      </c>
      <c r="R32" s="908">
        <v>4894.8337940000001</v>
      </c>
      <c r="S32" s="909">
        <v>1</v>
      </c>
      <c r="T32" s="908">
        <v>12605.302090000001</v>
      </c>
      <c r="U32" s="909">
        <v>1</v>
      </c>
      <c r="V32" s="908">
        <v>8652.2508761999998</v>
      </c>
      <c r="W32" s="909">
        <v>1</v>
      </c>
      <c r="X32" s="908">
        <v>10733.112662099998</v>
      </c>
      <c r="Y32" s="909">
        <v>1</v>
      </c>
      <c r="Z32" s="908">
        <v>9535.2731800000001</v>
      </c>
      <c r="AA32" s="909">
        <v>1</v>
      </c>
      <c r="AB32" s="908">
        <v>39135.86376</v>
      </c>
      <c r="AC32" s="909">
        <v>1</v>
      </c>
      <c r="AD32" s="908">
        <v>30756.321889999999</v>
      </c>
      <c r="AE32" s="909">
        <v>1</v>
      </c>
      <c r="AF32" s="908">
        <v>5879.6509941000004</v>
      </c>
      <c r="AG32" s="909">
        <v>1</v>
      </c>
      <c r="AH32" s="908">
        <v>583.35770310000009</v>
      </c>
      <c r="AI32" s="909">
        <v>1</v>
      </c>
      <c r="AJ32" s="908">
        <v>422.59490740000007</v>
      </c>
      <c r="AK32" s="909">
        <v>1</v>
      </c>
      <c r="AL32" s="908">
        <v>8908.3890056</v>
      </c>
      <c r="AM32" s="909">
        <v>1</v>
      </c>
      <c r="AN32" s="908">
        <v>7062.3404287000003</v>
      </c>
      <c r="AO32" s="909">
        <v>1</v>
      </c>
      <c r="AP32" s="908">
        <v>8281.9899100999992</v>
      </c>
      <c r="AQ32" s="909">
        <v>1</v>
      </c>
      <c r="AR32" s="908">
        <v>219724.39844689998</v>
      </c>
      <c r="AS32" s="909">
        <v>1</v>
      </c>
    </row>
    <row r="33" spans="1:45" ht="19.5">
      <c r="A33" s="368" t="s">
        <v>441</v>
      </c>
      <c r="B33" s="379">
        <v>0</v>
      </c>
      <c r="C33" s="380">
        <v>0</v>
      </c>
      <c r="D33" s="379">
        <v>-0.73616000000000004</v>
      </c>
      <c r="E33" s="380">
        <v>-1.7136090740586734E-4</v>
      </c>
      <c r="F33" s="379">
        <v>-0.7503399999999999</v>
      </c>
      <c r="G33" s="380">
        <v>-1.793201880631487E-4</v>
      </c>
      <c r="H33" s="379">
        <v>-0.21722999999999998</v>
      </c>
      <c r="I33" s="380">
        <v>-5.5673612664738529E-5</v>
      </c>
      <c r="J33" s="379">
        <v>-2.7231999999999998</v>
      </c>
      <c r="K33" s="380">
        <v>-1.7815606729041112E-4</v>
      </c>
      <c r="L33" s="379">
        <v>-8.1310000000000007E-2</v>
      </c>
      <c r="M33" s="380">
        <v>-7.0296210242223065E-5</v>
      </c>
      <c r="N33" s="379">
        <v>-5.2934299999999999</v>
      </c>
      <c r="O33" s="380">
        <v>-1.8937477641341381E-4</v>
      </c>
      <c r="P33" s="379">
        <v>-2.1142699999999999</v>
      </c>
      <c r="Q33" s="380">
        <v>-1.3901559761944662E-4</v>
      </c>
      <c r="R33" s="379">
        <v>0</v>
      </c>
      <c r="S33" s="380">
        <v>0</v>
      </c>
      <c r="T33" s="379">
        <v>0</v>
      </c>
      <c r="U33" s="380">
        <v>0</v>
      </c>
      <c r="V33" s="379">
        <v>-2.48671</v>
      </c>
      <c r="W33" s="380">
        <v>-2.874061369210024E-4</v>
      </c>
      <c r="X33" s="379">
        <v>0</v>
      </c>
      <c r="Y33" s="380">
        <v>0</v>
      </c>
      <c r="Z33" s="379">
        <v>0</v>
      </c>
      <c r="AA33" s="380">
        <v>0</v>
      </c>
      <c r="AB33" s="379">
        <v>0</v>
      </c>
      <c r="AC33" s="380">
        <v>0</v>
      </c>
      <c r="AD33" s="379">
        <v>0</v>
      </c>
      <c r="AE33" s="380">
        <v>0</v>
      </c>
      <c r="AF33" s="379">
        <v>-1.46652</v>
      </c>
      <c r="AG33" s="380">
        <v>-2.4942296770192576E-4</v>
      </c>
      <c r="AH33" s="379">
        <v>0</v>
      </c>
      <c r="AI33" s="380">
        <v>0</v>
      </c>
      <c r="AJ33" s="379">
        <v>0</v>
      </c>
      <c r="AK33" s="380">
        <v>0</v>
      </c>
      <c r="AL33" s="379">
        <v>0</v>
      </c>
      <c r="AM33" s="380">
        <v>0</v>
      </c>
      <c r="AN33" s="379">
        <v>4.6329999999999927E-2</v>
      </c>
      <c r="AO33" s="380">
        <v>6.5601482210803195E-6</v>
      </c>
      <c r="AP33" s="379">
        <v>-0.41570999999999991</v>
      </c>
      <c r="AQ33" s="380">
        <v>-5.0194458640071018E-5</v>
      </c>
      <c r="AR33" s="379">
        <v>-16.23855</v>
      </c>
      <c r="AS33" s="380">
        <v>-7.3904173204161994E-5</v>
      </c>
    </row>
    <row r="34" spans="1:45" ht="28.5">
      <c r="A34" s="368" t="s">
        <v>442</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c r="T34" s="379">
        <v>0</v>
      </c>
      <c r="U34" s="380">
        <v>0</v>
      </c>
      <c r="V34" s="379">
        <v>0</v>
      </c>
      <c r="W34" s="380">
        <v>0</v>
      </c>
      <c r="X34" s="379">
        <v>0</v>
      </c>
      <c r="Y34" s="380">
        <v>0</v>
      </c>
      <c r="Z34" s="379">
        <v>0</v>
      </c>
      <c r="AA34" s="380">
        <v>0</v>
      </c>
      <c r="AB34" s="379">
        <v>0</v>
      </c>
      <c r="AC34" s="380">
        <v>0</v>
      </c>
      <c r="AD34" s="379">
        <v>0</v>
      </c>
      <c r="AE34" s="380">
        <v>0</v>
      </c>
      <c r="AF34" s="379">
        <v>0</v>
      </c>
      <c r="AG34" s="380">
        <v>0</v>
      </c>
      <c r="AH34" s="379">
        <v>0</v>
      </c>
      <c r="AI34" s="380">
        <v>0</v>
      </c>
      <c r="AJ34" s="379">
        <v>0</v>
      </c>
      <c r="AK34" s="380">
        <v>0</v>
      </c>
      <c r="AL34" s="379">
        <v>0</v>
      </c>
      <c r="AM34" s="380">
        <v>0</v>
      </c>
      <c r="AN34" s="379">
        <v>0</v>
      </c>
      <c r="AO34" s="380">
        <v>0</v>
      </c>
      <c r="AP34" s="379">
        <v>0</v>
      </c>
      <c r="AQ34" s="380">
        <v>0</v>
      </c>
      <c r="AR34" s="379">
        <v>0</v>
      </c>
      <c r="AS34" s="380">
        <v>0</v>
      </c>
    </row>
    <row r="35" spans="1:45" ht="12.75" customHeight="1">
      <c r="A35" s="33" t="s">
        <v>526</v>
      </c>
      <c r="B35" s="33"/>
      <c r="C35" s="33"/>
    </row>
    <row r="37" spans="1:45">
      <c r="A37" s="611" t="s">
        <v>81</v>
      </c>
      <c r="B37" s="611"/>
      <c r="C37" s="611"/>
      <c r="AS37" s="24" t="s">
        <v>980</v>
      </c>
    </row>
    <row r="39" spans="1:45" ht="12.75" customHeight="1"/>
    <row r="51" spans="1:3">
      <c r="A51" s="33"/>
      <c r="B51" s="33"/>
      <c r="C51" s="33"/>
    </row>
    <row r="52" spans="1:3">
      <c r="A52" s="534"/>
      <c r="B52" s="534"/>
      <c r="C52" s="534"/>
    </row>
  </sheetData>
  <mergeCells count="23">
    <mergeCell ref="AP5:AQ5"/>
    <mergeCell ref="AR5:AS5"/>
    <mergeCell ref="AD5:AE5"/>
    <mergeCell ref="AF5:AG5"/>
    <mergeCell ref="AH5:AI5"/>
    <mergeCell ref="AJ5:AK5"/>
    <mergeCell ref="AL5:AM5"/>
    <mergeCell ref="V5:W5"/>
    <mergeCell ref="X5:Y5"/>
    <mergeCell ref="Z5:AA5"/>
    <mergeCell ref="AB5:AC5"/>
    <mergeCell ref="AN5:AO5"/>
    <mergeCell ref="L5:M5"/>
    <mergeCell ref="N5:O5"/>
    <mergeCell ref="P5:Q5"/>
    <mergeCell ref="R5:S5"/>
    <mergeCell ref="T5:U5"/>
    <mergeCell ref="A5:A7"/>
    <mergeCell ref="D5:E5"/>
    <mergeCell ref="F5:G5"/>
    <mergeCell ref="H5:I5"/>
    <mergeCell ref="J5:K5"/>
    <mergeCell ref="B5:C5"/>
  </mergeCells>
  <hyperlinks>
    <hyperlink ref="A37"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2" t="s">
        <v>1306</v>
      </c>
      <c r="B1" s="591"/>
      <c r="C1" s="591"/>
      <c r="D1" s="591"/>
      <c r="E1" s="591"/>
      <c r="F1" s="591"/>
      <c r="G1" s="547"/>
      <c r="H1" s="547"/>
      <c r="I1" s="547"/>
    </row>
    <row r="2" spans="1:9">
      <c r="A2" s="593" t="s">
        <v>1307</v>
      </c>
      <c r="B2" s="591"/>
      <c r="C2" s="591"/>
      <c r="D2" s="591"/>
      <c r="E2" s="591"/>
      <c r="F2" s="591"/>
      <c r="G2" s="547"/>
      <c r="H2" s="547"/>
      <c r="I2" s="547"/>
    </row>
    <row r="4" spans="1:9">
      <c r="A4" s="58" t="s">
        <v>83</v>
      </c>
      <c r="I4" s="59"/>
    </row>
    <row r="5" spans="1:9">
      <c r="A5" s="546" t="s">
        <v>84</v>
      </c>
      <c r="I5" s="60"/>
    </row>
    <row r="7" spans="1:9" ht="26.25" customHeight="1">
      <c r="A7" s="1194" t="s">
        <v>650</v>
      </c>
      <c r="B7" s="1194"/>
      <c r="C7" s="1194"/>
      <c r="D7" s="58"/>
      <c r="E7" s="1194" t="s">
        <v>652</v>
      </c>
      <c r="F7" s="1194"/>
      <c r="G7" s="1194"/>
      <c r="I7" s="58"/>
    </row>
    <row r="8" spans="1:9" ht="27.75" customHeight="1">
      <c r="A8" s="1195" t="s">
        <v>651</v>
      </c>
      <c r="B8" s="1195"/>
      <c r="C8" s="1195"/>
      <c r="E8" s="1195" t="s">
        <v>653</v>
      </c>
      <c r="F8" s="1195"/>
      <c r="G8" s="1195"/>
      <c r="H8" s="548"/>
    </row>
    <row r="9" spans="1:9">
      <c r="B9" s="547"/>
    </row>
    <row r="10" spans="1:9" ht="26.25" customHeight="1">
      <c r="A10" s="138" t="s">
        <v>522</v>
      </c>
      <c r="B10" s="138" t="s">
        <v>523</v>
      </c>
      <c r="C10" s="138" t="s">
        <v>524</v>
      </c>
      <c r="E10" s="138" t="s">
        <v>525</v>
      </c>
      <c r="F10" s="138" t="s">
        <v>523</v>
      </c>
      <c r="G10" s="138" t="s">
        <v>524</v>
      </c>
    </row>
    <row r="11" spans="1:9">
      <c r="A11" s="80" t="s">
        <v>859</v>
      </c>
      <c r="B11" s="179">
        <v>1521</v>
      </c>
      <c r="C11" s="81">
        <v>1513</v>
      </c>
      <c r="E11" s="82" t="s">
        <v>1429</v>
      </c>
      <c r="F11" s="81">
        <v>11113</v>
      </c>
      <c r="G11" s="81">
        <v>11097</v>
      </c>
    </row>
    <row r="12" spans="1:9">
      <c r="A12" s="80" t="s">
        <v>1096</v>
      </c>
      <c r="B12" s="81">
        <v>4427</v>
      </c>
      <c r="C12" s="81">
        <v>4419</v>
      </c>
      <c r="E12" s="82" t="s">
        <v>1488</v>
      </c>
      <c r="F12" s="81">
        <v>11723</v>
      </c>
      <c r="G12" s="81">
        <v>11701</v>
      </c>
    </row>
    <row r="13" spans="1:9">
      <c r="A13" s="80" t="s">
        <v>1329</v>
      </c>
      <c r="B13" s="81">
        <v>7820</v>
      </c>
      <c r="C13" s="81">
        <v>7813</v>
      </c>
      <c r="E13" s="82" t="s">
        <v>1597</v>
      </c>
      <c r="F13" s="81">
        <v>12006</v>
      </c>
      <c r="G13" s="81">
        <v>11982</v>
      </c>
    </row>
    <row r="14" spans="1:9">
      <c r="A14" s="80" t="s">
        <v>1428</v>
      </c>
      <c r="B14" s="81">
        <v>11113</v>
      </c>
      <c r="C14" s="81">
        <v>11097</v>
      </c>
      <c r="E14" s="82" t="s">
        <v>1598</v>
      </c>
      <c r="F14" s="81">
        <v>12555</v>
      </c>
      <c r="G14" s="81">
        <v>12540</v>
      </c>
    </row>
    <row r="15" spans="1:9">
      <c r="A15" s="80">
        <v>20223</v>
      </c>
      <c r="B15" s="81">
        <v>13311</v>
      </c>
      <c r="C15" s="81">
        <v>13288</v>
      </c>
      <c r="E15" s="82" t="s">
        <v>1697</v>
      </c>
      <c r="F15" s="81">
        <v>13311</v>
      </c>
      <c r="G15" s="81">
        <v>13288</v>
      </c>
    </row>
    <row r="16" spans="1:9" ht="15">
      <c r="A16" s="33" t="s">
        <v>526</v>
      </c>
      <c r="E16" s="33" t="s">
        <v>521</v>
      </c>
      <c r="F16"/>
      <c r="G16"/>
    </row>
    <row r="17" spans="1:9">
      <c r="A17" s="33"/>
    </row>
    <row r="18" spans="1:9">
      <c r="A18" s="874"/>
    </row>
    <row r="19" spans="1:9">
      <c r="A19" s="875"/>
    </row>
    <row r="21" spans="1:9">
      <c r="A21" s="58" t="s">
        <v>85</v>
      </c>
    </row>
    <row r="22" spans="1:9">
      <c r="A22" s="546" t="s">
        <v>86</v>
      </c>
    </row>
    <row r="23" spans="1:9">
      <c r="E23" s="33"/>
    </row>
    <row r="24" spans="1:9" ht="29.25" customHeight="1">
      <c r="A24" s="1194" t="s">
        <v>654</v>
      </c>
      <c r="B24" s="1194"/>
      <c r="C24" s="1194"/>
      <c r="E24" s="1194" t="s">
        <v>656</v>
      </c>
      <c r="F24" s="1194"/>
      <c r="G24" s="1194"/>
    </row>
    <row r="25" spans="1:9" ht="27" customHeight="1">
      <c r="A25" s="1195" t="s">
        <v>655</v>
      </c>
      <c r="B25" s="1195"/>
      <c r="C25" s="1195"/>
      <c r="E25" s="1195" t="s">
        <v>657</v>
      </c>
      <c r="F25" s="1195"/>
      <c r="G25" s="1195"/>
      <c r="H25" s="1196"/>
      <c r="I25" s="1196"/>
    </row>
    <row r="26" spans="1:9">
      <c r="H26" s="74"/>
      <c r="I26" s="75"/>
    </row>
    <row r="27" spans="1:9" ht="25.5" customHeight="1">
      <c r="A27" s="138" t="s">
        <v>522</v>
      </c>
      <c r="B27" s="138" t="s">
        <v>523</v>
      </c>
      <c r="C27" s="138" t="s">
        <v>524</v>
      </c>
      <c r="E27" s="138" t="s">
        <v>525</v>
      </c>
      <c r="F27" s="138" t="s">
        <v>523</v>
      </c>
      <c r="G27" s="138" t="s">
        <v>524</v>
      </c>
    </row>
    <row r="28" spans="1:9">
      <c r="A28" s="80" t="s">
        <v>859</v>
      </c>
      <c r="B28" s="81">
        <v>7714</v>
      </c>
      <c r="C28" s="81">
        <v>7908</v>
      </c>
      <c r="E28" s="82" t="s">
        <v>1429</v>
      </c>
      <c r="F28" s="81">
        <v>5232</v>
      </c>
      <c r="G28" s="81">
        <v>5366</v>
      </c>
    </row>
    <row r="29" spans="1:9">
      <c r="A29" s="80" t="s">
        <v>1096</v>
      </c>
      <c r="B29" s="81">
        <v>6273</v>
      </c>
      <c r="C29" s="81">
        <v>6390</v>
      </c>
      <c r="E29" s="82" t="s">
        <v>1488</v>
      </c>
      <c r="F29" s="81">
        <v>4990</v>
      </c>
      <c r="G29" s="81">
        <v>5129</v>
      </c>
    </row>
    <row r="30" spans="1:9">
      <c r="A30" s="80" t="s">
        <v>1329</v>
      </c>
      <c r="B30" s="81">
        <v>5674</v>
      </c>
      <c r="C30" s="81">
        <v>5806</v>
      </c>
      <c r="E30" s="82" t="s">
        <v>1597</v>
      </c>
      <c r="F30" s="81">
        <v>4807</v>
      </c>
      <c r="G30" s="81">
        <v>4944</v>
      </c>
    </row>
    <row r="31" spans="1:9">
      <c r="A31" s="80" t="s">
        <v>1428</v>
      </c>
      <c r="B31" s="81">
        <v>5232</v>
      </c>
      <c r="C31" s="81">
        <v>5366</v>
      </c>
      <c r="E31" s="82" t="s">
        <v>1598</v>
      </c>
      <c r="F31" s="81">
        <v>4589</v>
      </c>
      <c r="G31" s="81">
        <v>4727</v>
      </c>
    </row>
    <row r="32" spans="1:9">
      <c r="A32" s="80" t="s">
        <v>1698</v>
      </c>
      <c r="B32" s="81">
        <v>4398</v>
      </c>
      <c r="C32" s="81">
        <v>4539</v>
      </c>
      <c r="E32" s="82" t="s">
        <v>1697</v>
      </c>
      <c r="F32" s="81">
        <v>4398</v>
      </c>
      <c r="G32" s="81">
        <v>4539</v>
      </c>
    </row>
    <row r="33" spans="1:9" ht="15">
      <c r="A33" s="33" t="s">
        <v>521</v>
      </c>
      <c r="E33" s="33"/>
      <c r="F33" s="261"/>
      <c r="G33" s="261"/>
    </row>
    <row r="35" spans="1:9">
      <c r="A35" s="874"/>
    </row>
    <row r="36" spans="1:9">
      <c r="A36" s="875"/>
    </row>
    <row r="37" spans="1:9">
      <c r="A37" s="611"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981</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19" customWidth="1"/>
    <col min="2" max="2" width="14.28515625" style="819" bestFit="1" customWidth="1"/>
    <col min="3" max="3" width="12.5703125" style="819" customWidth="1"/>
    <col min="4" max="4" width="13.7109375" style="819" customWidth="1"/>
    <col min="5" max="16384" width="9.140625" style="819"/>
  </cols>
  <sheetData>
    <row r="1" spans="1:4">
      <c r="A1" s="148" t="s">
        <v>934</v>
      </c>
      <c r="B1" s="284"/>
      <c r="C1" s="284"/>
      <c r="D1" s="284"/>
    </row>
    <row r="2" spans="1:4">
      <c r="A2" s="522" t="s">
        <v>935</v>
      </c>
      <c r="B2" s="284"/>
      <c r="C2" s="284"/>
      <c r="D2" s="284"/>
    </row>
    <row r="3" spans="1:4">
      <c r="A3" s="284"/>
      <c r="B3" s="284"/>
      <c r="C3" s="284"/>
      <c r="D3" s="284"/>
    </row>
    <row r="4" spans="1:4">
      <c r="A4" s="284"/>
      <c r="B4" s="284"/>
      <c r="C4" s="284"/>
      <c r="D4" s="13" t="s">
        <v>1412</v>
      </c>
    </row>
    <row r="5" spans="1:4" ht="35.25" customHeight="1">
      <c r="A5" s="1197" t="s">
        <v>305</v>
      </c>
      <c r="B5" s="820" t="s">
        <v>936</v>
      </c>
      <c r="C5" s="1199" t="s">
        <v>343</v>
      </c>
      <c r="D5" s="1199"/>
    </row>
    <row r="6" spans="1:4" ht="22.5">
      <c r="A6" s="1198"/>
      <c r="B6" s="821" t="s">
        <v>1697</v>
      </c>
      <c r="C6" s="822" t="s">
        <v>344</v>
      </c>
      <c r="D6" s="822" t="s">
        <v>345</v>
      </c>
    </row>
    <row r="7" spans="1:4">
      <c r="A7" s="453" t="s">
        <v>937</v>
      </c>
      <c r="B7" s="454">
        <v>1699.47434</v>
      </c>
      <c r="C7" s="455">
        <v>0.62389163542049419</v>
      </c>
      <c r="D7" s="454">
        <v>652.93016</v>
      </c>
    </row>
    <row r="8" spans="1:4">
      <c r="A8" s="453" t="s">
        <v>968</v>
      </c>
      <c r="B8" s="454">
        <v>1117.8950300000001</v>
      </c>
      <c r="C8" s="455">
        <v>-0.25768437705660407</v>
      </c>
      <c r="D8" s="454">
        <v>-388.06145999999995</v>
      </c>
    </row>
    <row r="9" spans="1:4">
      <c r="A9" s="453" t="s">
        <v>969</v>
      </c>
      <c r="B9" s="454">
        <v>392947.34532000008</v>
      </c>
      <c r="C9" s="455">
        <v>0.21748193047926953</v>
      </c>
      <c r="D9" s="454">
        <v>70193.195560000066</v>
      </c>
    </row>
    <row r="10" spans="1:4">
      <c r="A10" s="453" t="s">
        <v>1507</v>
      </c>
      <c r="B10" s="454">
        <v>0</v>
      </c>
      <c r="C10" s="513" t="s">
        <v>139</v>
      </c>
      <c r="D10" s="508" t="s">
        <v>139</v>
      </c>
    </row>
    <row r="11" spans="1:4">
      <c r="A11" s="453" t="s">
        <v>938</v>
      </c>
      <c r="B11" s="454">
        <v>58.645559999999996</v>
      </c>
      <c r="C11" s="455">
        <v>-0.75013174997325371</v>
      </c>
      <c r="D11" s="454">
        <v>-176.06037000000001</v>
      </c>
    </row>
    <row r="12" spans="1:4">
      <c r="A12" s="453" t="s">
        <v>939</v>
      </c>
      <c r="B12" s="454">
        <v>377.09195999999997</v>
      </c>
      <c r="C12" s="455">
        <v>2.4869133011518247</v>
      </c>
      <c r="D12" s="454">
        <v>268.94703999999996</v>
      </c>
    </row>
    <row r="13" spans="1:4">
      <c r="A13" s="453" t="s">
        <v>970</v>
      </c>
      <c r="B13" s="454">
        <v>31986.491700000002</v>
      </c>
      <c r="C13" s="455">
        <v>-0.32585342981925808</v>
      </c>
      <c r="D13" s="454">
        <v>-15460.893059999995</v>
      </c>
    </row>
    <row r="14" spans="1:4" ht="22.5">
      <c r="A14" s="456" t="s">
        <v>971</v>
      </c>
      <c r="B14" s="454">
        <v>58.328229999999998</v>
      </c>
      <c r="C14" s="455">
        <v>-0.32055503939106472</v>
      </c>
      <c r="D14" s="454">
        <v>-27.518650000000008</v>
      </c>
    </row>
    <row r="15" spans="1:4">
      <c r="A15" s="823" t="s">
        <v>940</v>
      </c>
      <c r="B15" s="824">
        <v>428245.27214000007</v>
      </c>
      <c r="C15" s="825">
        <v>0.14754505147107155</v>
      </c>
      <c r="D15" s="824">
        <v>55061.429300000069</v>
      </c>
    </row>
    <row r="16" spans="1:4">
      <c r="A16" s="453" t="s">
        <v>972</v>
      </c>
      <c r="B16" s="454">
        <v>0</v>
      </c>
      <c r="C16" s="455" t="s">
        <v>139</v>
      </c>
      <c r="D16" s="454" t="s">
        <v>139</v>
      </c>
    </row>
    <row r="17" spans="1:4">
      <c r="A17" s="456" t="s">
        <v>973</v>
      </c>
      <c r="B17" s="454">
        <v>22817.79124000001</v>
      </c>
      <c r="C17" s="455">
        <v>6.230175405911402E-2</v>
      </c>
      <c r="D17" s="454">
        <v>1338.2152600000129</v>
      </c>
    </row>
    <row r="18" spans="1:4" ht="22.5">
      <c r="A18" s="456" t="s">
        <v>975</v>
      </c>
      <c r="B18" s="454">
        <v>0</v>
      </c>
      <c r="C18" s="513" t="s">
        <v>139</v>
      </c>
      <c r="D18" s="508" t="s">
        <v>139</v>
      </c>
    </row>
    <row r="19" spans="1:4">
      <c r="A19" s="453" t="s">
        <v>976</v>
      </c>
      <c r="B19" s="454">
        <v>0</v>
      </c>
      <c r="C19" s="513" t="s">
        <v>139</v>
      </c>
      <c r="D19" s="508" t="s">
        <v>139</v>
      </c>
    </row>
    <row r="20" spans="1:4">
      <c r="A20" s="453" t="s">
        <v>1508</v>
      </c>
      <c r="B20" s="454">
        <v>0</v>
      </c>
      <c r="C20" s="513" t="s">
        <v>139</v>
      </c>
      <c r="D20" s="508" t="s">
        <v>139</v>
      </c>
    </row>
    <row r="21" spans="1:4">
      <c r="A21" s="453" t="s">
        <v>1509</v>
      </c>
      <c r="B21" s="454">
        <v>381101.64959000004</v>
      </c>
      <c r="C21" s="513">
        <v>0.14717047081594264</v>
      </c>
      <c r="D21" s="508">
        <v>48891.521030000033</v>
      </c>
    </row>
    <row r="22" spans="1:4">
      <c r="A22" s="453" t="s">
        <v>1510</v>
      </c>
      <c r="B22" s="454">
        <v>0</v>
      </c>
      <c r="C22" s="513" t="s">
        <v>139</v>
      </c>
      <c r="D22" s="508" t="s">
        <v>139</v>
      </c>
    </row>
    <row r="23" spans="1:4">
      <c r="A23" s="453" t="s">
        <v>1511</v>
      </c>
      <c r="B23" s="454">
        <v>0</v>
      </c>
      <c r="C23" s="513" t="s">
        <v>139</v>
      </c>
      <c r="D23" s="508" t="s">
        <v>139</v>
      </c>
    </row>
    <row r="24" spans="1:4">
      <c r="A24" s="453" t="s">
        <v>1512</v>
      </c>
      <c r="B24" s="454">
        <v>0</v>
      </c>
      <c r="C24" s="513" t="s">
        <v>139</v>
      </c>
      <c r="D24" s="508" t="s">
        <v>139</v>
      </c>
    </row>
    <row r="25" spans="1:4">
      <c r="A25" s="453" t="s">
        <v>1513</v>
      </c>
      <c r="B25" s="454">
        <v>1927.8927200000001</v>
      </c>
      <c r="C25" s="513">
        <v>2.5897901443469933</v>
      </c>
      <c r="D25" s="508">
        <v>1390.8438557269892</v>
      </c>
    </row>
    <row r="26" spans="1:4">
      <c r="A26" s="456" t="s">
        <v>977</v>
      </c>
      <c r="B26" s="454">
        <v>22211.641680000001</v>
      </c>
      <c r="C26" s="455">
        <v>0.1792286806114641</v>
      </c>
      <c r="D26" s="454">
        <v>3375.9043500000016</v>
      </c>
    </row>
    <row r="27" spans="1:4" ht="22.5">
      <c r="A27" s="456" t="s">
        <v>978</v>
      </c>
      <c r="B27" s="454">
        <v>186.29691999999997</v>
      </c>
      <c r="C27" s="455">
        <v>0.53517660302733905</v>
      </c>
      <c r="D27" s="454">
        <v>64.94480999999999</v>
      </c>
    </row>
    <row r="28" spans="1:4">
      <c r="A28" s="823" t="s">
        <v>941</v>
      </c>
      <c r="B28" s="824">
        <v>428245.27215000003</v>
      </c>
      <c r="C28" s="825">
        <v>0.14754505148472843</v>
      </c>
      <c r="D28" s="824">
        <v>55061.429305727062</v>
      </c>
    </row>
    <row r="29" spans="1:4">
      <c r="A29" s="453" t="s">
        <v>995</v>
      </c>
      <c r="B29" s="454">
        <v>0</v>
      </c>
      <c r="C29" s="455" t="s">
        <v>139</v>
      </c>
      <c r="D29" s="454" t="s">
        <v>139</v>
      </c>
    </row>
    <row r="30" spans="1:4">
      <c r="A30" s="33" t="s">
        <v>526</v>
      </c>
      <c r="B30" s="826"/>
      <c r="C30" s="826"/>
      <c r="D30" s="827"/>
    </row>
    <row r="31" spans="1:4">
      <c r="A31" s="874"/>
      <c r="B31" s="826"/>
      <c r="C31" s="826"/>
      <c r="D31" s="827"/>
    </row>
    <row r="32" spans="1:4">
      <c r="A32" s="875"/>
      <c r="B32" s="829"/>
      <c r="C32" s="829"/>
      <c r="D32" s="827"/>
    </row>
    <row r="33" spans="1:6">
      <c r="A33" s="875"/>
      <c r="B33" s="829"/>
      <c r="C33" s="829"/>
      <c r="D33" s="827"/>
    </row>
    <row r="34" spans="1:6">
      <c r="A34" s="148" t="s">
        <v>984</v>
      </c>
      <c r="B34" s="829"/>
      <c r="C34" s="829"/>
      <c r="D34" s="827"/>
    </row>
    <row r="35" spans="1:6">
      <c r="A35" s="522" t="s">
        <v>985</v>
      </c>
      <c r="B35" s="829"/>
      <c r="C35" s="829"/>
      <c r="D35" s="827"/>
    </row>
    <row r="36" spans="1:6">
      <c r="A36" s="828"/>
      <c r="B36" s="829"/>
      <c r="C36" s="829"/>
      <c r="D36" s="827"/>
    </row>
    <row r="37" spans="1:6">
      <c r="A37" s="830"/>
      <c r="B37" s="284"/>
      <c r="C37" s="284"/>
      <c r="D37" s="13" t="s">
        <v>1412</v>
      </c>
    </row>
    <row r="38" spans="1:6" ht="40.5" customHeight="1">
      <c r="A38" s="1197" t="s">
        <v>305</v>
      </c>
      <c r="B38" s="820" t="s">
        <v>306</v>
      </c>
      <c r="C38" s="1199" t="s">
        <v>363</v>
      </c>
      <c r="D38" s="1199"/>
    </row>
    <row r="39" spans="1:6" ht="24">
      <c r="A39" s="1200"/>
      <c r="B39" s="821" t="s">
        <v>1699</v>
      </c>
      <c r="C39" s="822" t="s">
        <v>344</v>
      </c>
      <c r="D39" s="822" t="s">
        <v>345</v>
      </c>
    </row>
    <row r="40" spans="1:6">
      <c r="A40" s="79" t="s">
        <v>1516</v>
      </c>
      <c r="B40" s="454">
        <v>16712.036659999801</v>
      </c>
      <c r="C40" s="513" t="s">
        <v>139</v>
      </c>
      <c r="D40" s="508" t="s">
        <v>139</v>
      </c>
    </row>
    <row r="41" spans="1:6">
      <c r="A41" s="79" t="s">
        <v>1517</v>
      </c>
      <c r="B41" s="454">
        <v>-15871.135819999803</v>
      </c>
      <c r="C41" s="513" t="s">
        <v>139</v>
      </c>
      <c r="D41" s="508" t="s">
        <v>139</v>
      </c>
    </row>
    <row r="42" spans="1:6">
      <c r="A42" s="79" t="s">
        <v>1518</v>
      </c>
      <c r="B42" s="454">
        <v>840.90084000000081</v>
      </c>
      <c r="C42" s="513" t="s">
        <v>139</v>
      </c>
      <c r="D42" s="508" t="s">
        <v>139</v>
      </c>
    </row>
    <row r="43" spans="1:6">
      <c r="A43" s="79" t="s">
        <v>1519</v>
      </c>
      <c r="B43" s="454">
        <v>0</v>
      </c>
      <c r="C43" s="513" t="s">
        <v>139</v>
      </c>
      <c r="D43" s="508" t="s">
        <v>139</v>
      </c>
    </row>
    <row r="44" spans="1:6">
      <c r="A44" s="79" t="s">
        <v>1520</v>
      </c>
      <c r="B44" s="512">
        <v>0</v>
      </c>
      <c r="C44" s="513" t="s">
        <v>139</v>
      </c>
      <c r="D44" s="508" t="s">
        <v>139</v>
      </c>
    </row>
    <row r="45" spans="1:6">
      <c r="A45" s="79" t="s">
        <v>1521</v>
      </c>
      <c r="B45" s="512">
        <v>0</v>
      </c>
      <c r="C45" s="513" t="s">
        <v>139</v>
      </c>
      <c r="D45" s="508" t="s">
        <v>139</v>
      </c>
    </row>
    <row r="46" spans="1:6">
      <c r="A46" s="79" t="s">
        <v>1522</v>
      </c>
      <c r="B46" s="512">
        <v>2604.4052000000052</v>
      </c>
      <c r="C46" s="513" t="s">
        <v>139</v>
      </c>
      <c r="D46" s="508" t="s">
        <v>139</v>
      </c>
    </row>
    <row r="47" spans="1:6" ht="22.5">
      <c r="A47" s="79" t="s">
        <v>1523</v>
      </c>
      <c r="B47" s="512">
        <v>-1791.0521399999996</v>
      </c>
      <c r="C47" s="513" t="s">
        <v>139</v>
      </c>
      <c r="D47" s="508" t="s">
        <v>139</v>
      </c>
    </row>
    <row r="48" spans="1:6" ht="22.5">
      <c r="A48" s="79" t="s">
        <v>1524</v>
      </c>
      <c r="B48" s="512">
        <v>0</v>
      </c>
      <c r="C48" s="513" t="s">
        <v>139</v>
      </c>
      <c r="D48" s="508" t="s">
        <v>139</v>
      </c>
      <c r="E48" s="975"/>
      <c r="F48" s="975"/>
    </row>
    <row r="49" spans="1:5">
      <c r="A49" s="79" t="s">
        <v>1525</v>
      </c>
      <c r="B49" s="512">
        <v>0</v>
      </c>
      <c r="C49" s="513" t="s">
        <v>139</v>
      </c>
      <c r="D49" s="508" t="s">
        <v>139</v>
      </c>
    </row>
    <row r="50" spans="1:5">
      <c r="A50" s="79" t="s">
        <v>1526</v>
      </c>
      <c r="B50" s="512">
        <v>1090.0048999999999</v>
      </c>
      <c r="C50" s="831">
        <v>4.8576613189146911E-2</v>
      </c>
      <c r="D50" s="512">
        <v>50.495829999999842</v>
      </c>
    </row>
    <row r="51" spans="1:5">
      <c r="A51" s="79" t="s">
        <v>1527</v>
      </c>
      <c r="B51" s="512">
        <v>-1405.2743800000003</v>
      </c>
      <c r="C51" s="831">
        <v>0.85321206769634395</v>
      </c>
      <c r="D51" s="512">
        <v>8168.2263699999994</v>
      </c>
    </row>
    <row r="52" spans="1:5">
      <c r="A52" s="79" t="s">
        <v>1528</v>
      </c>
      <c r="B52" s="512">
        <v>-2.5200000000000001E-3</v>
      </c>
      <c r="C52" s="513" t="s">
        <v>139</v>
      </c>
      <c r="D52" s="508" t="s">
        <v>139</v>
      </c>
    </row>
    <row r="53" spans="1:5" ht="33.75">
      <c r="A53" s="79" t="s">
        <v>1529</v>
      </c>
      <c r="B53" s="512">
        <v>0</v>
      </c>
      <c r="C53" s="513" t="s">
        <v>139</v>
      </c>
      <c r="D53" s="508" t="s">
        <v>139</v>
      </c>
    </row>
    <row r="54" spans="1:5" ht="22.5">
      <c r="A54" s="79" t="s">
        <v>1530</v>
      </c>
      <c r="B54" s="512">
        <v>1338.9819000000059</v>
      </c>
      <c r="C54" s="831">
        <v>1.1151151581528276</v>
      </c>
      <c r="D54" s="512">
        <v>12970.655100000007</v>
      </c>
    </row>
    <row r="55" spans="1:5">
      <c r="A55" s="79" t="s">
        <v>1531</v>
      </c>
      <c r="B55" s="512">
        <v>0</v>
      </c>
      <c r="C55" s="831">
        <v>1</v>
      </c>
      <c r="D55" s="512">
        <v>8.5381599999999995</v>
      </c>
    </row>
    <row r="56" spans="1:5" ht="22.5">
      <c r="A56" s="79" t="s">
        <v>1532</v>
      </c>
      <c r="B56" s="512">
        <v>1338.9819000000009</v>
      </c>
      <c r="C56" s="831">
        <v>1.1150307205418304</v>
      </c>
      <c r="D56" s="512">
        <v>12979.193260000002</v>
      </c>
    </row>
    <row r="57" spans="1:5">
      <c r="A57" s="79" t="s">
        <v>1533</v>
      </c>
      <c r="B57" s="512">
        <v>0</v>
      </c>
      <c r="C57" s="831" t="s">
        <v>139</v>
      </c>
      <c r="D57" s="512" t="s">
        <v>139</v>
      </c>
    </row>
    <row r="58" spans="1:5" ht="21.75">
      <c r="A58" s="832" t="s">
        <v>974</v>
      </c>
      <c r="B58" s="833">
        <v>1338.9819000000009</v>
      </c>
      <c r="C58" s="834">
        <v>1.1150307205418304</v>
      </c>
      <c r="D58" s="833">
        <v>12979.193260000002</v>
      </c>
    </row>
    <row r="59" spans="1:5">
      <c r="A59" s="33" t="s">
        <v>526</v>
      </c>
    </row>
    <row r="60" spans="1:5">
      <c r="A60" s="874"/>
    </row>
    <row r="61" spans="1:5">
      <c r="A61" s="611" t="s">
        <v>81</v>
      </c>
    </row>
    <row r="62" spans="1:5">
      <c r="E62" s="61" t="s">
        <v>1039</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19" customWidth="1"/>
    <col min="2" max="2" width="13.140625" style="819" customWidth="1"/>
    <col min="3" max="3" width="13.42578125" style="819" customWidth="1"/>
    <col min="4" max="4" width="12.85546875" style="819" customWidth="1"/>
    <col min="5" max="5" width="12.7109375" style="819" bestFit="1" customWidth="1"/>
    <col min="6" max="6" width="15.7109375" style="819" bestFit="1" customWidth="1"/>
    <col min="7" max="16384" width="9.140625" style="819"/>
  </cols>
  <sheetData>
    <row r="1" spans="1:8">
      <c r="A1" s="835" t="s">
        <v>987</v>
      </c>
      <c r="B1" s="836"/>
      <c r="C1" s="836"/>
      <c r="D1" s="837"/>
      <c r="E1" s="694" t="s">
        <v>1514</v>
      </c>
    </row>
    <row r="2" spans="1:8">
      <c r="A2" s="522" t="s">
        <v>988</v>
      </c>
      <c r="B2" s="837"/>
      <c r="C2" s="837"/>
      <c r="D2" s="837"/>
      <c r="E2" s="527" t="s">
        <v>1515</v>
      </c>
    </row>
    <row r="3" spans="1:8">
      <c r="A3" s="837"/>
      <c r="B3" s="837"/>
      <c r="C3" s="13" t="s">
        <v>1412</v>
      </c>
      <c r="D3" s="837"/>
    </row>
    <row r="4" spans="1:8" ht="24">
      <c r="A4" s="820" t="s">
        <v>413</v>
      </c>
      <c r="B4" s="849" t="s">
        <v>942</v>
      </c>
      <c r="C4" s="849" t="s">
        <v>943</v>
      </c>
      <c r="D4" s="837"/>
      <c r="E4" s="1073"/>
      <c r="F4" s="1075"/>
      <c r="G4" s="1075"/>
      <c r="H4" s="1076"/>
    </row>
    <row r="5" spans="1:8" ht="15">
      <c r="A5" s="864" t="s">
        <v>986</v>
      </c>
      <c r="B5" s="847">
        <v>18370.339455149624</v>
      </c>
      <c r="C5" s="848">
        <v>5.1348992445918874E-2</v>
      </c>
      <c r="D5" s="1079"/>
      <c r="E5" s="1073"/>
      <c r="F5" s="1074"/>
      <c r="G5" s="1074"/>
      <c r="H5" s="1075"/>
    </row>
    <row r="6" spans="1:8" ht="15">
      <c r="A6" s="79" t="s">
        <v>944</v>
      </c>
      <c r="B6" s="847">
        <v>5813.3182828301251</v>
      </c>
      <c r="C6" s="848">
        <v>1.6249456757157939E-2</v>
      </c>
      <c r="D6" s="1079"/>
      <c r="E6" s="1073"/>
      <c r="F6" s="1074"/>
      <c r="G6" s="1074"/>
      <c r="H6" s="1075"/>
    </row>
    <row r="7" spans="1:8" ht="15">
      <c r="A7" s="79" t="s">
        <v>948</v>
      </c>
      <c r="B7" s="847">
        <v>7177.1599439049996</v>
      </c>
      <c r="C7" s="848">
        <v>2.0061683271694754E-2</v>
      </c>
      <c r="D7" s="1079"/>
      <c r="E7" s="1073"/>
      <c r="F7" s="1074"/>
      <c r="G7" s="1074"/>
      <c r="H7" s="1075"/>
    </row>
    <row r="8" spans="1:8" ht="15">
      <c r="A8" s="79" t="s">
        <v>945</v>
      </c>
      <c r="B8" s="847">
        <v>255898.74266634692</v>
      </c>
      <c r="C8" s="848">
        <v>0.71529122454026872</v>
      </c>
      <c r="D8" s="1079"/>
      <c r="E8" s="43"/>
      <c r="F8" s="1074"/>
      <c r="G8" s="1074"/>
      <c r="H8" s="1076"/>
    </row>
    <row r="9" spans="1:8" ht="15">
      <c r="A9" s="79" t="s">
        <v>946</v>
      </c>
      <c r="B9" s="847">
        <v>164.24794</v>
      </c>
      <c r="C9" s="848">
        <v>4.5910780532438687E-4</v>
      </c>
      <c r="D9" s="1079"/>
      <c r="E9" s="1073"/>
      <c r="F9" s="1074"/>
      <c r="G9" s="1074"/>
      <c r="H9" s="1075"/>
    </row>
    <row r="10" spans="1:8" ht="15">
      <c r="A10" s="79" t="s">
        <v>947</v>
      </c>
      <c r="B10" s="847">
        <v>23510.450619999996</v>
      </c>
      <c r="C10" s="848">
        <v>6.5716692619314246E-2</v>
      </c>
      <c r="D10" s="1079"/>
      <c r="E10" s="1073"/>
      <c r="F10" s="1074"/>
      <c r="G10" s="1074"/>
      <c r="H10" s="1075"/>
    </row>
    <row r="11" spans="1:8" ht="15">
      <c r="A11" s="79" t="s">
        <v>949</v>
      </c>
      <c r="B11" s="847">
        <v>23276.22005</v>
      </c>
      <c r="C11" s="848">
        <v>6.5061968530034472E-2</v>
      </c>
      <c r="D11" s="1079"/>
      <c r="E11" s="1073"/>
      <c r="F11" s="1074"/>
      <c r="G11" s="1074"/>
      <c r="H11" s="1075"/>
    </row>
    <row r="12" spans="1:8" ht="15">
      <c r="A12" s="846" t="s">
        <v>954</v>
      </c>
      <c r="B12" s="847">
        <v>8000.7161752150005</v>
      </c>
      <c r="C12" s="848">
        <v>2.236369749432645E-2</v>
      </c>
      <c r="D12" s="1079"/>
      <c r="E12" s="1073"/>
      <c r="F12" s="1074"/>
      <c r="G12" s="1074"/>
      <c r="H12" s="1075"/>
    </row>
    <row r="13" spans="1:8" ht="15">
      <c r="A13" s="79" t="s">
        <v>950</v>
      </c>
      <c r="B13" s="847">
        <v>15543.42828</v>
      </c>
      <c r="C13" s="848">
        <v>4.3447176535960259E-2</v>
      </c>
      <c r="D13" s="1079"/>
      <c r="E13" s="43"/>
      <c r="F13" s="1074"/>
      <c r="G13" s="1074"/>
      <c r="H13" s="1076"/>
    </row>
    <row r="14" spans="1:8" ht="21.75">
      <c r="A14" s="865" t="s">
        <v>1004</v>
      </c>
      <c r="B14" s="866">
        <v>357754.62341344665</v>
      </c>
      <c r="C14" s="867">
        <v>1</v>
      </c>
      <c r="D14" s="1079"/>
      <c r="E14" s="1073"/>
      <c r="F14" s="1074"/>
      <c r="G14" s="1074"/>
      <c r="H14" s="1075"/>
    </row>
    <row r="15" spans="1:8">
      <c r="A15" s="33" t="s">
        <v>526</v>
      </c>
      <c r="B15" s="837"/>
      <c r="C15" s="837"/>
      <c r="D15" s="1079"/>
    </row>
    <row r="16" spans="1:8">
      <c r="A16" s="874"/>
      <c r="B16" s="837"/>
      <c r="C16" s="837"/>
      <c r="D16" s="837"/>
    </row>
    <row r="17" spans="1:5">
      <c r="A17" s="875"/>
      <c r="B17" s="837"/>
      <c r="C17" s="837"/>
      <c r="D17" s="837"/>
    </row>
    <row r="18" spans="1:5">
      <c r="A18" s="875"/>
      <c r="B18" s="837"/>
      <c r="C18" s="837"/>
      <c r="D18" s="837"/>
    </row>
    <row r="19" spans="1:5">
      <c r="A19" s="838" t="s">
        <v>989</v>
      </c>
      <c r="B19" s="837"/>
      <c r="C19" s="837"/>
      <c r="E19" s="694" t="s">
        <v>1631</v>
      </c>
    </row>
    <row r="20" spans="1:5">
      <c r="A20" s="522" t="s">
        <v>990</v>
      </c>
      <c r="B20" s="837"/>
      <c r="C20" s="837"/>
      <c r="E20" s="527" t="s">
        <v>1632</v>
      </c>
    </row>
    <row r="21" spans="1:5">
      <c r="A21" s="837"/>
      <c r="B21" s="13" t="s">
        <v>1412</v>
      </c>
      <c r="C21" s="837"/>
      <c r="D21" s="837"/>
    </row>
    <row r="22" spans="1:5" ht="24">
      <c r="A22" s="852" t="s">
        <v>959</v>
      </c>
      <c r="B22" s="853" t="s">
        <v>960</v>
      </c>
      <c r="C22" s="837"/>
      <c r="D22" s="837"/>
    </row>
    <row r="23" spans="1:5">
      <c r="A23" s="839" t="s">
        <v>951</v>
      </c>
      <c r="B23" s="840">
        <v>13372.049304365131</v>
      </c>
      <c r="C23" s="837"/>
      <c r="D23" s="837"/>
    </row>
    <row r="24" spans="1:5">
      <c r="A24" s="839" t="s">
        <v>952</v>
      </c>
      <c r="B24" s="840">
        <v>19779.334999999999</v>
      </c>
      <c r="C24" s="837"/>
      <c r="D24" s="837"/>
    </row>
    <row r="25" spans="1:5" ht="21.75">
      <c r="A25" s="850" t="s">
        <v>1007</v>
      </c>
      <c r="B25" s="842">
        <v>6407.2856956348696</v>
      </c>
      <c r="C25" s="837"/>
      <c r="D25" s="837"/>
    </row>
    <row r="26" spans="1:5">
      <c r="A26" s="839" t="s">
        <v>953</v>
      </c>
      <c r="B26" s="840">
        <v>4457.3497681217104</v>
      </c>
      <c r="C26" s="837"/>
      <c r="D26" s="837"/>
    </row>
    <row r="27" spans="1:5">
      <c r="A27" s="839" t="s">
        <v>963</v>
      </c>
      <c r="B27" s="840">
        <v>19779.334999999999</v>
      </c>
      <c r="C27" s="837"/>
      <c r="D27" s="837"/>
    </row>
    <row r="28" spans="1:5" ht="32.25">
      <c r="A28" s="850" t="s">
        <v>955</v>
      </c>
      <c r="B28" s="842">
        <v>15321.985231878292</v>
      </c>
      <c r="C28" s="837"/>
      <c r="D28" s="837"/>
    </row>
    <row r="29" spans="1:5" ht="22.5">
      <c r="A29" s="851" t="s">
        <v>956</v>
      </c>
      <c r="B29" s="840">
        <v>6131.7937443778619</v>
      </c>
      <c r="C29" s="837"/>
      <c r="D29" s="837"/>
    </row>
    <row r="30" spans="1:5">
      <c r="A30" s="839" t="s">
        <v>963</v>
      </c>
      <c r="B30" s="840">
        <v>19779.334999999999</v>
      </c>
      <c r="C30" s="837"/>
      <c r="D30" s="837"/>
    </row>
    <row r="31" spans="1:5" ht="32.25">
      <c r="A31" s="850" t="s">
        <v>957</v>
      </c>
      <c r="B31" s="842">
        <v>13647.541255622142</v>
      </c>
      <c r="C31" s="837"/>
      <c r="D31" s="837"/>
    </row>
    <row r="32" spans="1:5">
      <c r="A32" s="33" t="s">
        <v>526</v>
      </c>
      <c r="B32" s="837"/>
      <c r="C32" s="837"/>
      <c r="D32" s="837"/>
    </row>
    <row r="33" spans="1:4">
      <c r="A33" s="56" t="s">
        <v>1008</v>
      </c>
      <c r="B33" s="837"/>
      <c r="C33" s="837"/>
      <c r="D33" s="837"/>
    </row>
    <row r="34" spans="1:4">
      <c r="A34" s="874"/>
      <c r="B34" s="837"/>
      <c r="C34" s="837"/>
      <c r="D34" s="837"/>
    </row>
    <row r="35" spans="1:4">
      <c r="A35" s="875"/>
    </row>
    <row r="36" spans="1:4">
      <c r="A36" s="875"/>
    </row>
    <row r="37" spans="1:4">
      <c r="A37" s="838" t="s">
        <v>991</v>
      </c>
      <c r="B37" s="837"/>
      <c r="C37" s="837"/>
      <c r="D37" s="837"/>
    </row>
    <row r="38" spans="1:4">
      <c r="A38" s="522" t="s">
        <v>992</v>
      </c>
      <c r="B38" s="837"/>
      <c r="C38" s="837"/>
      <c r="D38" s="837"/>
    </row>
    <row r="39" spans="1:4">
      <c r="A39" s="837"/>
      <c r="C39" s="837"/>
      <c r="D39" s="13" t="s">
        <v>1412</v>
      </c>
    </row>
    <row r="40" spans="1:4" ht="78.75" customHeight="1">
      <c r="A40" s="861" t="s">
        <v>961</v>
      </c>
      <c r="B40" s="861" t="s">
        <v>936</v>
      </c>
      <c r="C40" s="1199" t="s">
        <v>343</v>
      </c>
      <c r="D40" s="1199"/>
    </row>
    <row r="41" spans="1:4" ht="22.5">
      <c r="A41" s="862"/>
      <c r="B41" s="876" t="s">
        <v>1429</v>
      </c>
      <c r="C41" s="863" t="s">
        <v>344</v>
      </c>
      <c r="D41" s="863" t="s">
        <v>345</v>
      </c>
    </row>
    <row r="42" spans="1:4">
      <c r="A42" s="839" t="s">
        <v>962</v>
      </c>
      <c r="B42" s="840">
        <v>1548.4789262724798</v>
      </c>
      <c r="C42" s="843">
        <v>0.30645825499786539</v>
      </c>
      <c r="D42" s="840">
        <v>363.22947773574896</v>
      </c>
    </row>
    <row r="43" spans="1:4">
      <c r="A43" s="839" t="s">
        <v>964</v>
      </c>
      <c r="B43" s="840">
        <v>393.19466321587362</v>
      </c>
      <c r="C43" s="843">
        <v>3.8435863260446679E-2</v>
      </c>
      <c r="D43" s="840">
        <v>14.553403676421711</v>
      </c>
    </row>
    <row r="44" spans="1:4">
      <c r="A44" s="839" t="s">
        <v>965</v>
      </c>
      <c r="B44" s="840">
        <v>256480.32417413231</v>
      </c>
      <c r="C44" s="843">
        <v>0.47173256484999015</v>
      </c>
      <c r="D44" s="840">
        <v>82209.311695533892</v>
      </c>
    </row>
    <row r="45" spans="1:4">
      <c r="A45" s="839" t="s">
        <v>966</v>
      </c>
      <c r="B45" s="840">
        <v>22032.731058464393</v>
      </c>
      <c r="C45" s="843">
        <v>6.1370399283521282E-2</v>
      </c>
      <c r="D45" s="840">
        <v>1273.9732550268757</v>
      </c>
    </row>
    <row r="46" spans="1:4">
      <c r="A46" s="839" t="s">
        <v>967</v>
      </c>
      <c r="B46" s="840">
        <v>46168.905796005041</v>
      </c>
      <c r="C46" s="843">
        <v>0.38559070461133205</v>
      </c>
      <c r="D46" s="840">
        <v>12848.167108633619</v>
      </c>
    </row>
    <row r="47" spans="1:4">
      <c r="A47" s="841" t="s">
        <v>979</v>
      </c>
      <c r="B47" s="844">
        <v>326623.63461809012</v>
      </c>
      <c r="C47" s="845">
        <v>0.42063148317924903</v>
      </c>
      <c r="D47" s="844">
        <v>96709.234940606548</v>
      </c>
    </row>
    <row r="48" spans="1:4">
      <c r="A48" s="33" t="s">
        <v>526</v>
      </c>
    </row>
    <row r="49" spans="1:5">
      <c r="E49" s="819" t="s">
        <v>958</v>
      </c>
    </row>
    <row r="50" spans="1:5">
      <c r="A50" s="874"/>
    </row>
    <row r="51" spans="1:5">
      <c r="A51" s="875"/>
    </row>
    <row r="54" spans="1:5">
      <c r="A54" s="611" t="s">
        <v>81</v>
      </c>
    </row>
    <row r="58" spans="1:5">
      <c r="E58" s="61" t="s">
        <v>1040</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4"/>
  <sheetViews>
    <sheetView showGridLines="0" zoomScaleNormal="100" workbookViewId="0"/>
  </sheetViews>
  <sheetFormatPr defaultRowHeight="15"/>
  <cols>
    <col min="1" max="1" width="39.140625" customWidth="1"/>
    <col min="2" max="2" width="23.28515625" style="261" bestFit="1" customWidth="1"/>
    <col min="3" max="4" width="11" bestFit="1" customWidth="1"/>
    <col min="5" max="5" width="10.7109375" customWidth="1"/>
    <col min="6" max="9" width="10" customWidth="1"/>
    <col min="10" max="10" width="10.85546875" customWidth="1"/>
    <col min="11" max="14" width="10" customWidth="1"/>
    <col min="15" max="15" width="10.85546875" customWidth="1"/>
    <col min="16" max="16" width="7.7109375" bestFit="1" customWidth="1"/>
    <col min="17" max="17" width="11.42578125" customWidth="1"/>
  </cols>
  <sheetData>
    <row r="1" spans="1:19" ht="18">
      <c r="A1" s="594" t="s">
        <v>87</v>
      </c>
      <c r="B1" s="594"/>
      <c r="C1" s="543"/>
      <c r="D1" s="543"/>
      <c r="E1" s="197"/>
      <c r="F1" s="197"/>
      <c r="G1" s="197"/>
      <c r="H1" s="197"/>
      <c r="I1" s="197"/>
      <c r="J1" s="197"/>
      <c r="K1" s="197"/>
      <c r="L1" s="197"/>
      <c r="M1" s="197"/>
      <c r="N1" s="197"/>
      <c r="O1" s="197"/>
      <c r="P1" s="197"/>
      <c r="Q1" s="197"/>
    </row>
    <row r="2" spans="1:19" ht="18">
      <c r="A2" s="595" t="s">
        <v>88</v>
      </c>
      <c r="B2" s="595"/>
      <c r="C2" s="543"/>
      <c r="D2" s="543"/>
      <c r="E2" s="197"/>
      <c r="F2" s="197"/>
      <c r="G2" s="197"/>
      <c r="H2" s="197"/>
      <c r="I2" s="197"/>
      <c r="J2" s="197"/>
      <c r="K2" s="197"/>
      <c r="L2" s="197"/>
      <c r="M2" s="197"/>
      <c r="N2" s="197"/>
      <c r="O2" s="197"/>
      <c r="P2" s="197"/>
      <c r="Q2" s="197"/>
    </row>
    <row r="3" spans="1:19" s="261" customFormat="1" ht="18">
      <c r="A3" s="544"/>
      <c r="B3" s="544"/>
      <c r="C3" s="543"/>
      <c r="D3" s="543"/>
      <c r="E3" s="197"/>
      <c r="F3" s="197"/>
      <c r="G3" s="197"/>
      <c r="H3" s="197"/>
      <c r="I3" s="197"/>
      <c r="J3" s="197"/>
      <c r="K3" s="197"/>
      <c r="L3" s="197"/>
      <c r="M3" s="197"/>
      <c r="N3" s="197"/>
      <c r="O3" s="197"/>
      <c r="P3" s="197"/>
      <c r="Q3" s="197"/>
    </row>
    <row r="4" spans="1:19" ht="12.6" customHeight="1">
      <c r="A4" s="148" t="s">
        <v>1685</v>
      </c>
      <c r="B4" s="148"/>
    </row>
    <row r="5" spans="1:19" ht="12.75" customHeight="1">
      <c r="A5" s="522" t="s">
        <v>1686</v>
      </c>
      <c r="B5" s="522"/>
      <c r="I5" s="52"/>
      <c r="K5" s="52"/>
    </row>
    <row r="6" spans="1:19" ht="12.75" customHeight="1">
      <c r="N6" s="980"/>
      <c r="O6" s="980"/>
      <c r="P6" s="980"/>
      <c r="Q6" s="24" t="s">
        <v>1430</v>
      </c>
    </row>
    <row r="7" spans="1:19" ht="24" customHeight="1">
      <c r="A7" s="955"/>
      <c r="B7" s="954"/>
      <c r="C7" s="1201" t="s">
        <v>515</v>
      </c>
      <c r="D7" s="1201"/>
      <c r="E7" s="1201"/>
      <c r="F7" s="1201"/>
      <c r="G7" s="1201"/>
      <c r="H7" s="1201" t="s">
        <v>516</v>
      </c>
      <c r="I7" s="1201"/>
      <c r="J7" s="1201"/>
      <c r="K7" s="1201"/>
      <c r="L7" s="1201"/>
      <c r="M7" s="1201" t="s">
        <v>517</v>
      </c>
      <c r="N7" s="1201"/>
      <c r="O7" s="1201"/>
      <c r="P7" s="1201"/>
      <c r="Q7" s="1201"/>
    </row>
    <row r="8" spans="1:19" ht="48" customHeight="1">
      <c r="A8" s="954" t="s">
        <v>1304</v>
      </c>
      <c r="B8" s="954" t="s">
        <v>1305</v>
      </c>
      <c r="C8" s="1202" t="s">
        <v>1441</v>
      </c>
      <c r="D8" s="1202"/>
      <c r="E8" s="1202"/>
      <c r="F8" s="1202" t="s">
        <v>518</v>
      </c>
      <c r="G8" s="1202"/>
      <c r="H8" s="1202" t="s">
        <v>1441</v>
      </c>
      <c r="I8" s="1202"/>
      <c r="J8" s="1202"/>
      <c r="K8" s="1202" t="s">
        <v>519</v>
      </c>
      <c r="L8" s="1202"/>
      <c r="M8" s="1202" t="s">
        <v>1441</v>
      </c>
      <c r="N8" s="1202"/>
      <c r="O8" s="1202"/>
      <c r="P8" s="1202" t="s">
        <v>519</v>
      </c>
      <c r="Q8" s="1202"/>
    </row>
    <row r="9" spans="1:19" ht="48">
      <c r="A9" s="955"/>
      <c r="B9" s="954"/>
      <c r="C9" s="798" t="s">
        <v>1687</v>
      </c>
      <c r="D9" s="798" t="s">
        <v>1688</v>
      </c>
      <c r="E9" s="381" t="s">
        <v>1689</v>
      </c>
      <c r="F9" s="798" t="s">
        <v>1687</v>
      </c>
      <c r="G9" s="798" t="s">
        <v>1688</v>
      </c>
      <c r="H9" s="798" t="s">
        <v>1687</v>
      </c>
      <c r="I9" s="798" t="s">
        <v>1688</v>
      </c>
      <c r="J9" s="1103" t="s">
        <v>1645</v>
      </c>
      <c r="K9" s="798" t="s">
        <v>1687</v>
      </c>
      <c r="L9" s="798" t="s">
        <v>1688</v>
      </c>
      <c r="M9" s="798" t="s">
        <v>1687</v>
      </c>
      <c r="N9" s="798" t="s">
        <v>1688</v>
      </c>
      <c r="O9" s="1104" t="s">
        <v>1689</v>
      </c>
      <c r="P9" s="798" t="s">
        <v>1687</v>
      </c>
      <c r="Q9" s="798" t="s">
        <v>1688</v>
      </c>
    </row>
    <row r="10" spans="1:19">
      <c r="A10" s="83" t="s">
        <v>1601</v>
      </c>
      <c r="B10" s="83" t="s">
        <v>1602</v>
      </c>
      <c r="C10" s="84">
        <v>28720.101139999999</v>
      </c>
      <c r="D10" s="84">
        <v>34871.142870000003</v>
      </c>
      <c r="E10" s="85">
        <v>121.41720079611113</v>
      </c>
      <c r="F10" s="86">
        <v>0.13668175009080058</v>
      </c>
      <c r="G10" s="87">
        <v>0.14636127248879646</v>
      </c>
      <c r="H10" s="84">
        <v>0</v>
      </c>
      <c r="I10" s="84">
        <v>0</v>
      </c>
      <c r="J10" s="85">
        <v>0</v>
      </c>
      <c r="K10" s="86">
        <v>0</v>
      </c>
      <c r="L10" s="87">
        <v>0</v>
      </c>
      <c r="M10" s="84">
        <v>28720.101139999999</v>
      </c>
      <c r="N10" s="84">
        <v>34871.142870000003</v>
      </c>
      <c r="O10" s="88">
        <v>121.41720079611113</v>
      </c>
      <c r="P10" s="89">
        <v>0.11120980577036328</v>
      </c>
      <c r="Q10" s="87">
        <v>0.12150515882812685</v>
      </c>
      <c r="R10" s="63"/>
    </row>
    <row r="11" spans="1:19">
      <c r="A11" s="83" t="s">
        <v>1603</v>
      </c>
      <c r="B11" s="83" t="s">
        <v>1604</v>
      </c>
      <c r="C11" s="84">
        <v>2511.7280699999997</v>
      </c>
      <c r="D11" s="84">
        <v>2625.9796100000003</v>
      </c>
      <c r="E11" s="85">
        <v>104.54872250561745</v>
      </c>
      <c r="F11" s="86">
        <v>1.1953557777749136E-2</v>
      </c>
      <c r="G11" s="87">
        <v>1.1021770025779297E-2</v>
      </c>
      <c r="H11" s="84">
        <v>6757.9014400000005</v>
      </c>
      <c r="I11" s="84">
        <v>6772.4787100000003</v>
      </c>
      <c r="J11" s="85">
        <v>100.21570705239525</v>
      </c>
      <c r="K11" s="86">
        <v>0.14041626118005623</v>
      </c>
      <c r="L11" s="87">
        <v>0.13895338635679505</v>
      </c>
      <c r="M11" s="84">
        <v>9269.6295100000007</v>
      </c>
      <c r="N11" s="84">
        <v>9398.4583199999997</v>
      </c>
      <c r="O11" s="88">
        <v>101.38979459600861</v>
      </c>
      <c r="P11" s="89">
        <v>3.5893804563751193E-2</v>
      </c>
      <c r="Q11" s="87">
        <v>3.2748028224035379E-2</v>
      </c>
      <c r="R11" s="63"/>
      <c r="S11" s="261"/>
    </row>
    <row r="12" spans="1:19">
      <c r="A12" s="83" t="s">
        <v>1605</v>
      </c>
      <c r="B12" s="83" t="s">
        <v>1606</v>
      </c>
      <c r="C12" s="84">
        <v>20497.208579999999</v>
      </c>
      <c r="D12" s="84">
        <v>24184.874879999999</v>
      </c>
      <c r="E12" s="85">
        <v>117.99106588395756</v>
      </c>
      <c r="F12" s="86">
        <v>9.7548205942375496E-2</v>
      </c>
      <c r="G12" s="87">
        <v>0.10150883427065401</v>
      </c>
      <c r="H12" s="84">
        <v>6320.9702300000008</v>
      </c>
      <c r="I12" s="84">
        <v>6610.2110800000792</v>
      </c>
      <c r="J12" s="85">
        <v>104.57589324859198</v>
      </c>
      <c r="K12" s="86">
        <v>0.13133766667171756</v>
      </c>
      <c r="L12" s="87">
        <v>0.13562408291412975</v>
      </c>
      <c r="M12" s="84">
        <v>26818.178809999998</v>
      </c>
      <c r="N12" s="84">
        <v>30795.08596000008</v>
      </c>
      <c r="O12" s="88">
        <v>114.82914696846294</v>
      </c>
      <c r="P12" s="89">
        <v>0.10384519337298448</v>
      </c>
      <c r="Q12" s="87">
        <v>0.10730252875981028</v>
      </c>
      <c r="R12" s="63"/>
      <c r="S12" s="261"/>
    </row>
    <row r="13" spans="1:19">
      <c r="A13" s="83" t="s">
        <v>1607</v>
      </c>
      <c r="B13" s="83" t="s">
        <v>1608</v>
      </c>
      <c r="C13" s="84">
        <v>61349.321819999997</v>
      </c>
      <c r="D13" s="84">
        <v>66708.381690000009</v>
      </c>
      <c r="E13" s="85">
        <v>108.73532047464778</v>
      </c>
      <c r="F13" s="86">
        <v>0.29196737965391928</v>
      </c>
      <c r="G13" s="87">
        <v>0.27998863318633554</v>
      </c>
      <c r="H13" s="84">
        <v>5367.1118099999994</v>
      </c>
      <c r="I13" s="84">
        <v>5785.2557499999994</v>
      </c>
      <c r="J13" s="85">
        <v>107.79085576754548</v>
      </c>
      <c r="K13" s="87">
        <v>0.11151831384145255</v>
      </c>
      <c r="L13" s="87">
        <v>0.11869817711137848</v>
      </c>
      <c r="M13" s="84">
        <v>66716.43363</v>
      </c>
      <c r="N13" s="84">
        <v>72493.637439999991</v>
      </c>
      <c r="O13" s="88">
        <v>108.65934147805257</v>
      </c>
      <c r="P13" s="89">
        <v>0.25833897971027941</v>
      </c>
      <c r="Q13" s="87">
        <v>0.25259713924529142</v>
      </c>
      <c r="R13" s="63"/>
      <c r="S13" s="261"/>
    </row>
    <row r="14" spans="1:19">
      <c r="A14" s="83" t="s">
        <v>1609</v>
      </c>
      <c r="B14" s="83" t="s">
        <v>1610</v>
      </c>
      <c r="C14" s="84">
        <v>32097.269219999998</v>
      </c>
      <c r="D14" s="84">
        <v>36070.527150000002</v>
      </c>
      <c r="E14" s="85">
        <v>112.37880363829906</v>
      </c>
      <c r="F14" s="86">
        <v>0.15275402091168214</v>
      </c>
      <c r="G14" s="87">
        <v>0.15139533202846472</v>
      </c>
      <c r="H14" s="84">
        <v>0</v>
      </c>
      <c r="I14" s="84">
        <v>0</v>
      </c>
      <c r="J14" s="85">
        <v>0</v>
      </c>
      <c r="K14" s="86">
        <v>0</v>
      </c>
      <c r="L14" s="87">
        <v>0</v>
      </c>
      <c r="M14" s="84">
        <v>32097.269219999998</v>
      </c>
      <c r="N14" s="84">
        <v>36070.527150000002</v>
      </c>
      <c r="O14" s="88">
        <v>112.37880363829906</v>
      </c>
      <c r="P14" s="89">
        <v>0.12428685603560724</v>
      </c>
      <c r="Q14" s="87">
        <v>0.1256842985248281</v>
      </c>
      <c r="R14" s="63"/>
      <c r="S14" s="261"/>
    </row>
    <row r="15" spans="1:19">
      <c r="A15" s="83" t="s">
        <v>1611</v>
      </c>
      <c r="B15" s="83" t="s">
        <v>1612</v>
      </c>
      <c r="C15" s="84">
        <v>13667.371939999999</v>
      </c>
      <c r="D15" s="84">
        <v>16166.57640999986</v>
      </c>
      <c r="E15" s="85">
        <v>118.28591832410365</v>
      </c>
      <c r="F15" s="86">
        <v>6.5044350185080868E-2</v>
      </c>
      <c r="G15" s="87">
        <v>6.7854406262966807E-2</v>
      </c>
      <c r="H15" s="84">
        <v>6390.6365099999994</v>
      </c>
      <c r="I15" s="84">
        <v>5090.3907400000062</v>
      </c>
      <c r="J15" s="85">
        <v>79.653892566642099</v>
      </c>
      <c r="K15" s="86">
        <v>0.13278519866885818</v>
      </c>
      <c r="L15" s="87">
        <v>0.10444138128597716</v>
      </c>
      <c r="M15" s="84">
        <v>20058.008449999998</v>
      </c>
      <c r="N15" s="84">
        <v>21256.967149999866</v>
      </c>
      <c r="O15" s="88">
        <v>105.97745635110583</v>
      </c>
      <c r="P15" s="89">
        <v>7.7668501687762695E-2</v>
      </c>
      <c r="Q15" s="87">
        <v>7.4067866929220849E-2</v>
      </c>
      <c r="R15" s="63"/>
      <c r="S15" s="261"/>
    </row>
    <row r="16" spans="1:19">
      <c r="A16" s="83" t="s">
        <v>1613</v>
      </c>
      <c r="B16" s="83" t="s">
        <v>1614</v>
      </c>
      <c r="C16" s="84">
        <v>4815.15031</v>
      </c>
      <c r="D16" s="84">
        <v>5752.6570099999999</v>
      </c>
      <c r="E16" s="85">
        <v>119.46993633932894</v>
      </c>
      <c r="F16" s="86">
        <v>2.2915767883715084E-2</v>
      </c>
      <c r="G16" s="87">
        <v>2.4145070418656888E-2</v>
      </c>
      <c r="H16" s="84">
        <v>5267.6665000000003</v>
      </c>
      <c r="I16" s="84">
        <v>6158.2095599999993</v>
      </c>
      <c r="J16" s="85">
        <v>116.90583600917026</v>
      </c>
      <c r="K16" s="86">
        <v>0.10945203058087698</v>
      </c>
      <c r="L16" s="87">
        <v>0.126350204836124</v>
      </c>
      <c r="M16" s="84">
        <v>10082.81681</v>
      </c>
      <c r="N16" s="84">
        <v>11910.86657</v>
      </c>
      <c r="O16" s="88">
        <v>118.13034784274731</v>
      </c>
      <c r="P16" s="89">
        <v>3.9042623617245864E-2</v>
      </c>
      <c r="Q16" s="87">
        <v>4.1502274237577241E-2</v>
      </c>
      <c r="R16" s="63"/>
      <c r="S16" s="261"/>
    </row>
    <row r="17" spans="1:19">
      <c r="A17" s="83" t="s">
        <v>1615</v>
      </c>
      <c r="B17" s="83" t="s">
        <v>1616</v>
      </c>
      <c r="C17" s="84">
        <v>0</v>
      </c>
      <c r="D17" s="84">
        <v>0</v>
      </c>
      <c r="E17" s="85">
        <v>0</v>
      </c>
      <c r="F17" s="86">
        <v>0</v>
      </c>
      <c r="G17" s="87">
        <v>0</v>
      </c>
      <c r="H17" s="84">
        <v>1230.5672199999999</v>
      </c>
      <c r="I17" s="84">
        <v>816.76566999999989</v>
      </c>
      <c r="J17" s="85">
        <v>66.373104754082419</v>
      </c>
      <c r="K17" s="86">
        <v>2.5568832232500817E-2</v>
      </c>
      <c r="L17" s="87">
        <v>1.6757875597142563E-2</v>
      </c>
      <c r="M17" s="84">
        <v>1230.5672199999999</v>
      </c>
      <c r="N17" s="84">
        <v>816.76566999999989</v>
      </c>
      <c r="O17" s="88">
        <v>66.373104754082419</v>
      </c>
      <c r="P17" s="89">
        <v>4.7649951111410288E-3</v>
      </c>
      <c r="Q17" s="87">
        <v>2.8459417813945427E-3</v>
      </c>
      <c r="R17" s="63"/>
      <c r="S17" s="261"/>
    </row>
    <row r="18" spans="1:19">
      <c r="A18" s="83" t="s">
        <v>1617</v>
      </c>
      <c r="B18" s="83" t="s">
        <v>1618</v>
      </c>
      <c r="C18" s="84">
        <v>5653.0969500000001</v>
      </c>
      <c r="D18" s="84">
        <v>7841.309949999998</v>
      </c>
      <c r="E18" s="85">
        <v>138.70821638747938</v>
      </c>
      <c r="F18" s="86">
        <v>2.6903637309369413E-2</v>
      </c>
      <c r="G18" s="87">
        <v>3.2911571224939914E-2</v>
      </c>
      <c r="H18" s="84">
        <v>0</v>
      </c>
      <c r="I18" s="84">
        <v>0</v>
      </c>
      <c r="J18" s="85">
        <v>0</v>
      </c>
      <c r="K18" s="86">
        <v>0</v>
      </c>
      <c r="L18" s="87">
        <v>0</v>
      </c>
      <c r="M18" s="84">
        <v>5653.0969500000001</v>
      </c>
      <c r="N18" s="84">
        <v>7841.309949999998</v>
      </c>
      <c r="O18" s="88">
        <v>138.70821638747938</v>
      </c>
      <c r="P18" s="89">
        <v>2.1889888574763323E-2</v>
      </c>
      <c r="Q18" s="87">
        <v>2.7322293807438981E-2</v>
      </c>
      <c r="R18" s="63"/>
      <c r="S18" s="261"/>
    </row>
    <row r="19" spans="1:19">
      <c r="A19" s="83" t="s">
        <v>1619</v>
      </c>
      <c r="B19" s="83" t="s">
        <v>1620</v>
      </c>
      <c r="C19" s="84">
        <v>358.90426000000002</v>
      </c>
      <c r="D19" s="84">
        <v>367.02358000000004</v>
      </c>
      <c r="E19" s="85">
        <v>102.26225233436908</v>
      </c>
      <c r="F19" s="86">
        <v>1.7080602234899971E-3</v>
      </c>
      <c r="G19" s="87">
        <v>1.5404725449479823E-3</v>
      </c>
      <c r="H19" s="84">
        <v>0</v>
      </c>
      <c r="I19" s="84">
        <v>0</v>
      </c>
      <c r="J19" s="85">
        <v>0</v>
      </c>
      <c r="K19" s="86">
        <v>0</v>
      </c>
      <c r="L19" s="87">
        <v>0</v>
      </c>
      <c r="M19" s="84">
        <v>358.90426000000002</v>
      </c>
      <c r="N19" s="84">
        <v>367.02358000000004</v>
      </c>
      <c r="O19" s="88">
        <v>102.26225233436908</v>
      </c>
      <c r="P19" s="89">
        <v>1.389746952846419E-3</v>
      </c>
      <c r="Q19" s="87">
        <v>1.2788585263126971E-3</v>
      </c>
      <c r="R19" s="63"/>
      <c r="S19" s="261"/>
    </row>
    <row r="20" spans="1:19">
      <c r="A20" s="83" t="s">
        <v>1621</v>
      </c>
      <c r="B20" s="83" t="s">
        <v>1622</v>
      </c>
      <c r="C20" s="84">
        <v>801.59193000000005</v>
      </c>
      <c r="D20" s="84">
        <v>980.96151999999995</v>
      </c>
      <c r="E20" s="85">
        <v>122.37667113240522</v>
      </c>
      <c r="F20" s="86">
        <v>3.8148538306666466E-3</v>
      </c>
      <c r="G20" s="87">
        <v>4.1172948321479526E-3</v>
      </c>
      <c r="H20" s="84">
        <v>4782.0409400000008</v>
      </c>
      <c r="I20" s="84">
        <v>5293.6689799999995</v>
      </c>
      <c r="J20" s="85">
        <v>110.69894729926754</v>
      </c>
      <c r="K20" s="86">
        <v>9.9361660652565187E-2</v>
      </c>
      <c r="L20" s="87">
        <v>0.10861211419340454</v>
      </c>
      <c r="M20" s="84">
        <v>5583.6328700000004</v>
      </c>
      <c r="N20" s="84">
        <v>6274.6304999999993</v>
      </c>
      <c r="O20" s="88">
        <v>112.37541303463239</v>
      </c>
      <c r="P20" s="89">
        <v>2.162091017502998E-2</v>
      </c>
      <c r="Q20" s="87">
        <v>2.1863349255071569E-2</v>
      </c>
      <c r="R20" s="63"/>
      <c r="S20" s="261"/>
    </row>
    <row r="21" spans="1:19">
      <c r="A21" s="83" t="s">
        <v>1623</v>
      </c>
      <c r="B21" s="83" t="s">
        <v>1624</v>
      </c>
      <c r="C21" s="84">
        <v>13121.19699</v>
      </c>
      <c r="D21" s="84">
        <v>14043.32145000001</v>
      </c>
      <c r="E21" s="85">
        <v>107.02774648305933</v>
      </c>
      <c r="F21" s="86">
        <v>6.2445050563611805E-2</v>
      </c>
      <c r="G21" s="87">
        <v>5.8942673747567127E-2</v>
      </c>
      <c r="H21" s="84">
        <v>1327.2377300000001</v>
      </c>
      <c r="I21" s="84">
        <v>1319.0669999999609</v>
      </c>
      <c r="J21" s="85">
        <v>99.384380822263154</v>
      </c>
      <c r="K21" s="85">
        <v>2.7577460458450387E-2</v>
      </c>
      <c r="L21" s="87">
        <v>2.7063773003945427E-2</v>
      </c>
      <c r="M21" s="84">
        <v>14448.434720000001</v>
      </c>
      <c r="N21" s="84">
        <v>15362.388449999971</v>
      </c>
      <c r="O21" s="88">
        <v>106.32562452412127</v>
      </c>
      <c r="P21" s="89">
        <v>5.5947143468066958E-2</v>
      </c>
      <c r="Q21" s="87">
        <v>5.3528771785753278E-2</v>
      </c>
      <c r="R21" s="63"/>
      <c r="S21" s="261"/>
    </row>
    <row r="22" spans="1:19">
      <c r="A22" s="83" t="s">
        <v>1625</v>
      </c>
      <c r="B22" s="83" t="s">
        <v>1626</v>
      </c>
      <c r="C22" s="84">
        <v>10595.24733</v>
      </c>
      <c r="D22" s="84">
        <v>13525.324890000002</v>
      </c>
      <c r="E22" s="85">
        <v>127.65464050757561</v>
      </c>
      <c r="F22" s="86">
        <v>5.0423810858114627E-2</v>
      </c>
      <c r="G22" s="87">
        <v>5.676853692764533E-2</v>
      </c>
      <c r="H22" s="84">
        <v>3581.4579700000004</v>
      </c>
      <c r="I22" s="84">
        <v>4045.9664599999996</v>
      </c>
      <c r="J22" s="85">
        <v>112.96981547433877</v>
      </c>
      <c r="K22" s="85">
        <v>7.4415843762426048E-2</v>
      </c>
      <c r="L22" s="87">
        <v>8.301255194392694E-2</v>
      </c>
      <c r="M22" s="84">
        <v>14176.705300000001</v>
      </c>
      <c r="N22" s="84">
        <v>17571.291350000003</v>
      </c>
      <c r="O22" s="88">
        <v>123.9448163601172</v>
      </c>
      <c r="P22" s="89">
        <v>5.4894954415076268E-2</v>
      </c>
      <c r="Q22" s="87">
        <v>6.1225482464293018E-2</v>
      </c>
      <c r="R22" s="63"/>
      <c r="S22" s="261"/>
    </row>
    <row r="23" spans="1:19">
      <c r="A23" s="83" t="s">
        <v>1627</v>
      </c>
      <c r="B23" s="83" t="s">
        <v>1628</v>
      </c>
      <c r="C23" s="84">
        <v>15935.70233</v>
      </c>
      <c r="D23" s="84">
        <v>15115.811410000008</v>
      </c>
      <c r="E23" s="85">
        <v>94.85500605482261</v>
      </c>
      <c r="F23" s="86">
        <v>7.5839554769424763E-2</v>
      </c>
      <c r="G23" s="87">
        <v>6.3444132041097903E-2</v>
      </c>
      <c r="H23" s="84">
        <v>6051.4483</v>
      </c>
      <c r="I23" s="84">
        <v>6847.1991599999456</v>
      </c>
      <c r="J23" s="85">
        <v>113.14975887672949</v>
      </c>
      <c r="K23" s="85">
        <v>0.12573751667653904</v>
      </c>
      <c r="L23" s="87">
        <v>0.14048645275717594</v>
      </c>
      <c r="M23" s="84">
        <v>21987.15063</v>
      </c>
      <c r="N23" s="84">
        <v>21963.010569999951</v>
      </c>
      <c r="O23" s="88">
        <v>99.890208329372555</v>
      </c>
      <c r="P23" s="89">
        <v>8.5138514627320722E-2</v>
      </c>
      <c r="Q23" s="87">
        <v>7.6528007630845746E-2</v>
      </c>
      <c r="R23" s="63"/>
      <c r="S23" s="261"/>
    </row>
    <row r="24" spans="1:19" s="261" customFormat="1">
      <c r="A24" s="83" t="s">
        <v>1629</v>
      </c>
      <c r="B24" s="83" t="s">
        <v>1630</v>
      </c>
      <c r="C24" s="84">
        <v>0</v>
      </c>
      <c r="D24" s="84">
        <v>0</v>
      </c>
      <c r="E24" s="85">
        <v>0</v>
      </c>
      <c r="F24" s="86">
        <v>0</v>
      </c>
      <c r="G24" s="87">
        <v>0</v>
      </c>
      <c r="H24" s="84">
        <v>1050.58833</v>
      </c>
      <c r="I24" s="84" t="s">
        <v>139</v>
      </c>
      <c r="J24" s="85">
        <v>0</v>
      </c>
      <c r="K24" s="85">
        <v>2.182921527455705E-2</v>
      </c>
      <c r="L24" s="87">
        <v>0</v>
      </c>
      <c r="M24" s="84">
        <v>1050.58833</v>
      </c>
      <c r="N24" s="84" t="s">
        <v>139</v>
      </c>
      <c r="O24" s="88">
        <v>0</v>
      </c>
      <c r="P24" s="89">
        <v>4.0680819177613221E-3</v>
      </c>
      <c r="Q24" s="87">
        <v>0</v>
      </c>
      <c r="R24" s="63"/>
    </row>
    <row r="25" spans="1:19" ht="18.75" customHeight="1">
      <c r="A25" s="1092" t="s">
        <v>520</v>
      </c>
      <c r="B25" s="382"/>
      <c r="C25" s="383">
        <v>210123.89087000003</v>
      </c>
      <c r="D25" s="383">
        <v>238253.8924199999</v>
      </c>
      <c r="E25" s="384">
        <v>113.38734088424214</v>
      </c>
      <c r="F25" s="385">
        <v>1</v>
      </c>
      <c r="G25" s="386">
        <v>1</v>
      </c>
      <c r="H25" s="387">
        <v>48127.626980000001</v>
      </c>
      <c r="I25" s="383">
        <v>48739.213109999997</v>
      </c>
      <c r="J25" s="384">
        <v>101.27075895567042</v>
      </c>
      <c r="K25" s="385">
        <v>1</v>
      </c>
      <c r="L25" s="386">
        <v>1</v>
      </c>
      <c r="M25" s="388">
        <v>258251.51784999995</v>
      </c>
      <c r="N25" s="389">
        <v>286993.10552999988</v>
      </c>
      <c r="O25" s="390">
        <v>111.12930058234699</v>
      </c>
      <c r="P25" s="391">
        <v>1</v>
      </c>
      <c r="Q25" s="386">
        <v>1</v>
      </c>
      <c r="S25" s="261" t="str">
        <f t="shared" ref="S25:S26" si="0">IF(A25=R25,"OK","")</f>
        <v/>
      </c>
    </row>
    <row r="26" spans="1:19" ht="12.75" customHeight="1">
      <c r="A26" s="33" t="s">
        <v>521</v>
      </c>
      <c r="B26" s="33"/>
      <c r="S26" s="261" t="str">
        <f t="shared" si="0"/>
        <v/>
      </c>
    </row>
    <row r="27" spans="1:19" ht="12.75" customHeight="1">
      <c r="N27" s="76"/>
    </row>
    <row r="28" spans="1:19" ht="12.75" customHeight="1">
      <c r="A28" s="1083" t="s">
        <v>1444</v>
      </c>
      <c r="B28" s="286"/>
    </row>
    <row r="29" spans="1:19" ht="12.75" customHeight="1">
      <c r="A29" s="1084" t="s">
        <v>1445</v>
      </c>
      <c r="B29" s="870"/>
    </row>
    <row r="30" spans="1:19">
      <c r="A30" s="545"/>
      <c r="B30" s="950"/>
    </row>
    <row r="31" spans="1:19" ht="12.75" customHeight="1">
      <c r="A31" s="1099"/>
      <c r="B31" s="545"/>
    </row>
    <row r="32" spans="1:19" ht="12.75" customHeight="1">
      <c r="A32" s="50"/>
      <c r="B32" s="871"/>
    </row>
    <row r="33" spans="1:2" ht="12.75" customHeight="1">
      <c r="A33" s="871"/>
      <c r="B33" s="871"/>
    </row>
    <row r="34" spans="1:2" ht="12.75" customHeight="1">
      <c r="A34" s="611" t="s">
        <v>81</v>
      </c>
    </row>
    <row r="35" spans="1:2" ht="12.75" customHeight="1">
      <c r="B35" s="611"/>
    </row>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c r="Q50" s="24" t="s">
        <v>1041</v>
      </c>
    </row>
    <row r="102" spans="1:2">
      <c r="A102" s="641"/>
      <c r="B102" s="641"/>
    </row>
    <row r="104" spans="1:2">
      <c r="A104" s="642"/>
      <c r="B104" s="642"/>
    </row>
    <row r="106" spans="1:2">
      <c r="A106" s="642"/>
      <c r="B106" s="642"/>
    </row>
    <row r="108" spans="1:2">
      <c r="A108" s="642"/>
      <c r="B108" s="642"/>
    </row>
    <row r="110" spans="1:2">
      <c r="A110" s="642"/>
      <c r="B110" s="642"/>
    </row>
    <row r="112" spans="1:2">
      <c r="A112" s="642"/>
      <c r="B112" s="642"/>
    </row>
    <row r="114" spans="1:2">
      <c r="A114" s="642"/>
      <c r="B114" s="642"/>
    </row>
  </sheetData>
  <mergeCells count="9">
    <mergeCell ref="C7:G7"/>
    <mergeCell ref="H7:L7"/>
    <mergeCell ref="M7:Q7"/>
    <mergeCell ref="C8:E8"/>
    <mergeCell ref="F8:G8"/>
    <mergeCell ref="H8:J8"/>
    <mergeCell ref="K8:L8"/>
    <mergeCell ref="M8:O8"/>
    <mergeCell ref="P8:Q8"/>
  </mergeCells>
  <hyperlinks>
    <hyperlink ref="A34"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994</v>
      </c>
    </row>
    <row r="2" spans="1:1">
      <c r="A2" s="1"/>
    </row>
    <row r="3" spans="1:1">
      <c r="A3" s="658" t="s">
        <v>614</v>
      </c>
    </row>
    <row r="4" spans="1:1">
      <c r="A4" s="628"/>
    </row>
    <row r="5" spans="1:1">
      <c r="A5" s="807" t="s">
        <v>752</v>
      </c>
    </row>
    <row r="6" spans="1:1">
      <c r="A6" s="808" t="s">
        <v>925</v>
      </c>
    </row>
    <row r="7" spans="1:1">
      <c r="A7" s="807" t="s">
        <v>632</v>
      </c>
    </row>
    <row r="8" spans="1:1">
      <c r="A8" s="808" t="s">
        <v>633</v>
      </c>
    </row>
    <row r="9" spans="1:1">
      <c r="A9" s="807" t="s">
        <v>721</v>
      </c>
    </row>
    <row r="10" spans="1:1">
      <c r="A10" s="808" t="s">
        <v>722</v>
      </c>
    </row>
    <row r="11" spans="1:1">
      <c r="A11" s="807" t="s">
        <v>634</v>
      </c>
    </row>
    <row r="12" spans="1:1" s="261" customFormat="1">
      <c r="A12" s="808" t="s">
        <v>762</v>
      </c>
    </row>
    <row r="13" spans="1:1">
      <c r="A13" s="807" t="s">
        <v>725</v>
      </c>
    </row>
    <row r="14" spans="1:1">
      <c r="A14" s="808" t="s">
        <v>926</v>
      </c>
    </row>
    <row r="15" spans="1:1">
      <c r="A15" s="807" t="s">
        <v>636</v>
      </c>
    </row>
    <row r="16" spans="1:1">
      <c r="A16" s="808" t="s">
        <v>927</v>
      </c>
    </row>
    <row r="17" spans="1:2">
      <c r="A17" s="807" t="s">
        <v>637</v>
      </c>
    </row>
    <row r="18" spans="1:2">
      <c r="A18" s="808" t="s">
        <v>638</v>
      </c>
      <c r="B18" s="150"/>
    </row>
    <row r="19" spans="1:2">
      <c r="A19" s="807" t="s">
        <v>639</v>
      </c>
      <c r="B19" s="549"/>
    </row>
    <row r="20" spans="1:2">
      <c r="A20" s="808" t="s">
        <v>640</v>
      </c>
      <c r="B20" s="338"/>
    </row>
    <row r="21" spans="1:2">
      <c r="A21" s="807" t="s">
        <v>641</v>
      </c>
      <c r="B21" s="150"/>
    </row>
    <row r="22" spans="1:2">
      <c r="A22" s="808" t="s">
        <v>910</v>
      </c>
      <c r="B22" s="549"/>
    </row>
    <row r="23" spans="1:2">
      <c r="A23" s="807" t="s">
        <v>642</v>
      </c>
      <c r="B23" s="150"/>
    </row>
    <row r="24" spans="1:2">
      <c r="A24" s="808" t="s">
        <v>911</v>
      </c>
      <c r="B24" s="549"/>
    </row>
    <row r="25" spans="1:2">
      <c r="A25" s="807" t="s">
        <v>771</v>
      </c>
      <c r="B25" s="306"/>
    </row>
    <row r="26" spans="1:2">
      <c r="A26" s="808" t="s">
        <v>928</v>
      </c>
      <c r="B26" s="554"/>
    </row>
    <row r="27" spans="1:2">
      <c r="A27" s="807" t="s">
        <v>645</v>
      </c>
      <c r="B27" s="136"/>
    </row>
    <row r="28" spans="1:2">
      <c r="A28" s="808" t="s">
        <v>644</v>
      </c>
      <c r="B28" s="525"/>
    </row>
    <row r="29" spans="1:2">
      <c r="A29" s="807" t="s">
        <v>723</v>
      </c>
      <c r="B29" s="151"/>
    </row>
    <row r="30" spans="1:2">
      <c r="A30" s="808" t="s">
        <v>929</v>
      </c>
      <c r="B30" s="552"/>
    </row>
    <row r="31" spans="1:2">
      <c r="A31" s="807" t="s">
        <v>647</v>
      </c>
      <c r="B31" s="150"/>
    </row>
    <row r="32" spans="1:2">
      <c r="A32" s="808" t="s">
        <v>914</v>
      </c>
      <c r="B32" s="549"/>
    </row>
    <row r="33" spans="1:2">
      <c r="A33" s="807" t="s">
        <v>648</v>
      </c>
      <c r="B33" s="136"/>
    </row>
    <row r="34" spans="1:2">
      <c r="A34" s="808" t="s">
        <v>915</v>
      </c>
      <c r="B34" s="525"/>
    </row>
    <row r="35" spans="1:2">
      <c r="A35" s="807" t="s">
        <v>724</v>
      </c>
      <c r="B35" s="136"/>
    </row>
    <row r="36" spans="1:2">
      <c r="A36" s="808" t="s">
        <v>930</v>
      </c>
      <c r="B36" s="525"/>
    </row>
    <row r="37" spans="1:2">
      <c r="A37" s="807" t="s">
        <v>649</v>
      </c>
      <c r="B37" s="150"/>
    </row>
    <row r="38" spans="1:2">
      <c r="A38" s="808" t="s">
        <v>916</v>
      </c>
      <c r="B38" s="551"/>
    </row>
    <row r="39" spans="1:2">
      <c r="A39" s="807" t="s">
        <v>1052</v>
      </c>
      <c r="B39" s="152"/>
    </row>
    <row r="40" spans="1:2">
      <c r="A40" s="808" t="s">
        <v>1053</v>
      </c>
      <c r="B40" s="551"/>
    </row>
    <row r="41" spans="1:2">
      <c r="A41" s="807" t="s">
        <v>1054</v>
      </c>
      <c r="B41" s="151"/>
    </row>
    <row r="42" spans="1:2">
      <c r="A42" s="808" t="s">
        <v>1055</v>
      </c>
      <c r="B42" s="525"/>
    </row>
    <row r="43" spans="1:2">
      <c r="A43" s="807" t="s">
        <v>1056</v>
      </c>
      <c r="B43" s="151"/>
    </row>
    <row r="44" spans="1:2">
      <c r="A44" s="808" t="s">
        <v>1057</v>
      </c>
      <c r="B44" s="525"/>
    </row>
    <row r="45" spans="1:2" s="261" customFormat="1">
      <c r="A45" s="807" t="s">
        <v>1058</v>
      </c>
      <c r="B45" s="525"/>
    </row>
    <row r="46" spans="1:2" s="261" customFormat="1">
      <c r="A46" s="808" t="s">
        <v>917</v>
      </c>
      <c r="B46" s="525"/>
    </row>
    <row r="47" spans="1:2" s="261" customFormat="1">
      <c r="A47" s="807" t="s">
        <v>1032</v>
      </c>
      <c r="B47" s="525"/>
    </row>
    <row r="48" spans="1:2" s="261" customFormat="1">
      <c r="A48" s="808" t="s">
        <v>1033</v>
      </c>
      <c r="B48" s="525"/>
    </row>
    <row r="49" spans="1:5" s="261" customFormat="1">
      <c r="A49" s="807" t="s">
        <v>1035</v>
      </c>
      <c r="B49" s="525"/>
    </row>
    <row r="50" spans="1:5" s="261" customFormat="1">
      <c r="A50" s="808" t="s">
        <v>1036</v>
      </c>
      <c r="B50" s="525"/>
    </row>
    <row r="51" spans="1:5" s="261" customFormat="1">
      <c r="A51" s="807" t="s">
        <v>1059</v>
      </c>
      <c r="B51" s="525"/>
    </row>
    <row r="52" spans="1:5" s="261" customFormat="1">
      <c r="A52" s="808" t="s">
        <v>1060</v>
      </c>
      <c r="B52" s="525"/>
    </row>
    <row r="53" spans="1:5">
      <c r="A53" s="630"/>
      <c r="B53" s="549"/>
    </row>
    <row r="54" spans="1:5">
      <c r="A54" s="638" t="s">
        <v>615</v>
      </c>
      <c r="B54" s="136"/>
    </row>
    <row r="55" spans="1:5">
      <c r="A55" s="629"/>
      <c r="B55" s="525"/>
    </row>
    <row r="56" spans="1:5">
      <c r="A56" s="809" t="s">
        <v>83</v>
      </c>
      <c r="B56" s="153"/>
    </row>
    <row r="57" spans="1:5">
      <c r="A57" s="810" t="s">
        <v>84</v>
      </c>
      <c r="B57" s="525"/>
    </row>
    <row r="58" spans="1:5" ht="15" customHeight="1">
      <c r="A58" s="854" t="s">
        <v>650</v>
      </c>
      <c r="C58" s="733"/>
      <c r="D58" s="58"/>
      <c r="E58" s="58"/>
    </row>
    <row r="59" spans="1:5">
      <c r="A59" s="810" t="s">
        <v>726</v>
      </c>
      <c r="C59" s="734"/>
    </row>
    <row r="60" spans="1:5">
      <c r="A60" s="854" t="s">
        <v>652</v>
      </c>
      <c r="C60" s="734"/>
    </row>
    <row r="61" spans="1:5">
      <c r="A61" s="810" t="s">
        <v>727</v>
      </c>
      <c r="C61" s="734"/>
    </row>
    <row r="62" spans="1:5">
      <c r="A62" s="854" t="s">
        <v>85</v>
      </c>
    </row>
    <row r="63" spans="1:5">
      <c r="A63" s="810" t="s">
        <v>86</v>
      </c>
    </row>
    <row r="64" spans="1:5">
      <c r="A64" s="854" t="s">
        <v>654</v>
      </c>
    </row>
    <row r="65" spans="1:1">
      <c r="A65" s="810" t="s">
        <v>728</v>
      </c>
    </row>
    <row r="66" spans="1:1">
      <c r="A66" s="854" t="s">
        <v>656</v>
      </c>
    </row>
    <row r="67" spans="1:1">
      <c r="A67" s="810" t="s">
        <v>729</v>
      </c>
    </row>
    <row r="68" spans="1:1" s="261" customFormat="1">
      <c r="A68" s="854" t="s">
        <v>934</v>
      </c>
    </row>
    <row r="69" spans="1:1" s="261" customFormat="1">
      <c r="A69" s="810" t="s">
        <v>935</v>
      </c>
    </row>
    <row r="70" spans="1:1" s="261" customFormat="1">
      <c r="A70" s="854" t="s">
        <v>984</v>
      </c>
    </row>
    <row r="71" spans="1:1" s="261" customFormat="1">
      <c r="A71" s="810" t="s">
        <v>985</v>
      </c>
    </row>
    <row r="72" spans="1:1" s="261" customFormat="1">
      <c r="A72" s="854" t="s">
        <v>987</v>
      </c>
    </row>
    <row r="73" spans="1:1" s="261" customFormat="1">
      <c r="A73" s="810" t="s">
        <v>988</v>
      </c>
    </row>
    <row r="74" spans="1:1" s="261" customFormat="1">
      <c r="A74" s="854" t="s">
        <v>989</v>
      </c>
    </row>
    <row r="75" spans="1:1" s="261" customFormat="1">
      <c r="A75" s="810" t="s">
        <v>990</v>
      </c>
    </row>
    <row r="76" spans="1:1" s="261" customFormat="1">
      <c r="A76" s="854" t="s">
        <v>991</v>
      </c>
    </row>
    <row r="77" spans="1:1" s="261" customFormat="1">
      <c r="A77" s="810" t="s">
        <v>992</v>
      </c>
    </row>
    <row r="78" spans="1:1">
      <c r="A78" s="629"/>
    </row>
    <row r="79" spans="1:1">
      <c r="A79" s="639" t="s">
        <v>616</v>
      </c>
    </row>
    <row r="80" spans="1:1">
      <c r="A80" s="631"/>
    </row>
    <row r="81" spans="1:1">
      <c r="A81" s="856" t="s">
        <v>1487</v>
      </c>
    </row>
    <row r="82" spans="1:1">
      <c r="A82" s="857" t="s">
        <v>1486</v>
      </c>
    </row>
    <row r="83" spans="1:1">
      <c r="A83" s="856" t="s">
        <v>730</v>
      </c>
    </row>
    <row r="84" spans="1:1">
      <c r="A84" s="857" t="s">
        <v>731</v>
      </c>
    </row>
    <row r="85" spans="1:1">
      <c r="A85" s="632"/>
    </row>
    <row r="86" spans="1:1">
      <c r="A86" s="640" t="s">
        <v>617</v>
      </c>
    </row>
    <row r="87" spans="1:1">
      <c r="A87" s="633"/>
    </row>
    <row r="88" spans="1:1">
      <c r="A88" s="812" t="s">
        <v>658</v>
      </c>
    </row>
    <row r="89" spans="1:1">
      <c r="A89" s="855" t="s">
        <v>659</v>
      </c>
    </row>
    <row r="90" spans="1:1" s="261" customFormat="1">
      <c r="A90" s="812" t="s">
        <v>660</v>
      </c>
    </row>
    <row r="91" spans="1:1" s="261" customFormat="1">
      <c r="A91" s="855" t="s">
        <v>661</v>
      </c>
    </row>
    <row r="92" spans="1:1">
      <c r="A92" s="812" t="s">
        <v>885</v>
      </c>
    </row>
    <row r="93" spans="1:1">
      <c r="A93" s="855" t="s">
        <v>886</v>
      </c>
    </row>
    <row r="94" spans="1:1">
      <c r="A94" s="812" t="s">
        <v>893</v>
      </c>
    </row>
    <row r="95" spans="1:1">
      <c r="A95" s="855" t="s">
        <v>894</v>
      </c>
    </row>
    <row r="96" spans="1:1">
      <c r="A96" s="812" t="s">
        <v>895</v>
      </c>
    </row>
    <row r="97" spans="1:5">
      <c r="A97" s="855" t="s">
        <v>896</v>
      </c>
    </row>
    <row r="98" spans="1:5">
      <c r="A98" s="812" t="s">
        <v>897</v>
      </c>
    </row>
    <row r="99" spans="1:5">
      <c r="A99" s="855" t="s">
        <v>898</v>
      </c>
    </row>
    <row r="100" spans="1:5">
      <c r="A100" s="812" t="s">
        <v>899</v>
      </c>
    </row>
    <row r="101" spans="1:5">
      <c r="A101" s="855" t="s">
        <v>900</v>
      </c>
    </row>
    <row r="102" spans="1:5" s="261" customFormat="1">
      <c r="A102" s="812" t="s">
        <v>1019</v>
      </c>
    </row>
    <row r="103" spans="1:5" s="261" customFormat="1">
      <c r="A103" s="855" t="s">
        <v>1020</v>
      </c>
    </row>
    <row r="104" spans="1:5">
      <c r="A104" s="634"/>
    </row>
    <row r="105" spans="1:5" s="261" customFormat="1">
      <c r="A105" s="735" t="s">
        <v>735</v>
      </c>
    </row>
    <row r="106" spans="1:5" s="261" customFormat="1">
      <c r="A106" s="634"/>
    </row>
    <row r="107" spans="1:5" s="261" customFormat="1">
      <c r="A107" s="858" t="s">
        <v>665</v>
      </c>
      <c r="E107" s="148"/>
    </row>
    <row r="108" spans="1:5" s="261" customFormat="1">
      <c r="A108" s="855" t="s">
        <v>666</v>
      </c>
      <c r="E108" s="148"/>
    </row>
    <row r="109" spans="1:5" s="261" customFormat="1">
      <c r="A109" s="858" t="s">
        <v>667</v>
      </c>
      <c r="E109" s="148"/>
    </row>
    <row r="110" spans="1:5" s="261" customFormat="1">
      <c r="A110" s="855" t="s">
        <v>668</v>
      </c>
      <c r="E110" s="148"/>
    </row>
    <row r="111" spans="1:5" s="261" customFormat="1">
      <c r="A111" s="858" t="s">
        <v>669</v>
      </c>
      <c r="E111" s="148"/>
    </row>
    <row r="112" spans="1:5" s="261" customFormat="1">
      <c r="A112" s="855" t="s">
        <v>670</v>
      </c>
      <c r="E112" s="712"/>
    </row>
    <row r="113" spans="1:5" s="261" customFormat="1">
      <c r="A113" s="858" t="s">
        <v>860</v>
      </c>
      <c r="E113" s="712"/>
    </row>
    <row r="114" spans="1:5" s="261" customFormat="1">
      <c r="A114" s="855" t="s">
        <v>861</v>
      </c>
      <c r="E114" s="712"/>
    </row>
    <row r="115" spans="1:5" s="261" customFormat="1">
      <c r="A115" s="634"/>
      <c r="E115" s="712"/>
    </row>
    <row r="116" spans="1:5">
      <c r="A116" s="657" t="s">
        <v>732</v>
      </c>
      <c r="E116" s="148"/>
    </row>
    <row r="117" spans="1:5">
      <c r="A117" s="631"/>
      <c r="E117" s="712"/>
    </row>
    <row r="118" spans="1:5">
      <c r="A118" s="859" t="s">
        <v>736</v>
      </c>
    </row>
    <row r="119" spans="1:5">
      <c r="A119" s="855" t="s">
        <v>737</v>
      </c>
    </row>
    <row r="120" spans="1:5">
      <c r="A120" s="859" t="s">
        <v>738</v>
      </c>
    </row>
    <row r="121" spans="1:5">
      <c r="A121" s="855" t="s">
        <v>739</v>
      </c>
      <c r="C121" s="643"/>
    </row>
    <row r="122" spans="1:5">
      <c r="A122" s="859" t="s">
        <v>704</v>
      </c>
    </row>
    <row r="123" spans="1:5">
      <c r="A123" s="855" t="s">
        <v>705</v>
      </c>
    </row>
    <row r="124" spans="1:5">
      <c r="A124" s="859" t="s">
        <v>740</v>
      </c>
    </row>
    <row r="125" spans="1:5">
      <c r="A125" s="855" t="s">
        <v>741</v>
      </c>
    </row>
    <row r="126" spans="1:5">
      <c r="A126" s="859" t="s">
        <v>742</v>
      </c>
    </row>
    <row r="127" spans="1:5">
      <c r="A127" s="855" t="s">
        <v>743</v>
      </c>
    </row>
    <row r="128" spans="1:5">
      <c r="A128" s="859" t="s">
        <v>744</v>
      </c>
    </row>
    <row r="129" spans="1:1">
      <c r="A129" s="855" t="s">
        <v>812</v>
      </c>
    </row>
    <row r="130" spans="1:1">
      <c r="A130" s="859" t="s">
        <v>711</v>
      </c>
    </row>
    <row r="131" spans="1:1">
      <c r="A131" s="855" t="s">
        <v>808</v>
      </c>
    </row>
    <row r="132" spans="1:1">
      <c r="A132" s="859" t="s">
        <v>712</v>
      </c>
    </row>
    <row r="133" spans="1:1">
      <c r="A133" s="855" t="s">
        <v>810</v>
      </c>
    </row>
    <row r="134" spans="1:1">
      <c r="A134" s="859" t="s">
        <v>713</v>
      </c>
    </row>
    <row r="135" spans="1:1">
      <c r="A135" s="855" t="s">
        <v>745</v>
      </c>
    </row>
    <row r="136" spans="1:1">
      <c r="A136" s="859" t="s">
        <v>746</v>
      </c>
    </row>
    <row r="137" spans="1:1">
      <c r="A137" s="855" t="s">
        <v>747</v>
      </c>
    </row>
    <row r="138" spans="1:1">
      <c r="A138" s="859" t="s">
        <v>748</v>
      </c>
    </row>
    <row r="139" spans="1:1">
      <c r="A139" s="855" t="s">
        <v>749</v>
      </c>
    </row>
    <row r="140" spans="1:1">
      <c r="A140" s="859" t="s">
        <v>750</v>
      </c>
    </row>
    <row r="141" spans="1:1">
      <c r="A141" s="855" t="s">
        <v>751</v>
      </c>
    </row>
    <row r="142" spans="1:1">
      <c r="A142" s="644"/>
    </row>
    <row r="143" spans="1:1">
      <c r="A143" s="645" t="s">
        <v>733</v>
      </c>
    </row>
    <row r="144" spans="1:1">
      <c r="A144" s="634"/>
    </row>
    <row r="145" spans="1:1">
      <c r="A145" s="860" t="s">
        <v>679</v>
      </c>
    </row>
    <row r="146" spans="1:1">
      <c r="A146" s="855" t="s">
        <v>680</v>
      </c>
    </row>
    <row r="147" spans="1:1">
      <c r="A147" s="860" t="s">
        <v>681</v>
      </c>
    </row>
    <row r="148" spans="1:1">
      <c r="A148" s="855" t="s">
        <v>682</v>
      </c>
    </row>
    <row r="149" spans="1:1">
      <c r="A149" s="860" t="s">
        <v>683</v>
      </c>
    </row>
    <row r="150" spans="1:1">
      <c r="A150" s="855" t="s">
        <v>684</v>
      </c>
    </row>
    <row r="151" spans="1:1">
      <c r="A151" s="860" t="s">
        <v>685</v>
      </c>
    </row>
    <row r="152" spans="1:1">
      <c r="A152" s="855" t="s">
        <v>993</v>
      </c>
    </row>
    <row r="153" spans="1:1">
      <c r="A153" s="860" t="s">
        <v>686</v>
      </c>
    </row>
    <row r="154" spans="1:1">
      <c r="A154" s="855" t="s">
        <v>687</v>
      </c>
    </row>
    <row r="155" spans="1:1">
      <c r="A155" s="860" t="s">
        <v>688</v>
      </c>
    </row>
    <row r="156" spans="1:1">
      <c r="A156" s="855" t="s">
        <v>689</v>
      </c>
    </row>
    <row r="157" spans="1:1">
      <c r="A157" s="860" t="s">
        <v>690</v>
      </c>
    </row>
    <row r="158" spans="1:1">
      <c r="A158" s="855" t="s">
        <v>691</v>
      </c>
    </row>
    <row r="159" spans="1:1" s="261" customFormat="1">
      <c r="A159" s="860" t="s">
        <v>822</v>
      </c>
    </row>
    <row r="160" spans="1:1" s="261" customFormat="1">
      <c r="A160" s="855" t="s">
        <v>823</v>
      </c>
    </row>
    <row r="161" spans="1:8">
      <c r="A161" s="646"/>
    </row>
    <row r="162" spans="1:8">
      <c r="A162" s="627" t="s">
        <v>734</v>
      </c>
    </row>
    <row r="163" spans="1:8">
      <c r="A163" s="188"/>
      <c r="B163" s="188"/>
      <c r="C163" s="188"/>
      <c r="D163" s="188"/>
      <c r="E163" s="188"/>
    </row>
    <row r="164" spans="1:8">
      <c r="A164" s="62" t="s">
        <v>694</v>
      </c>
    </row>
    <row r="165" spans="1:8">
      <c r="A165" s="855" t="s">
        <v>695</v>
      </c>
    </row>
    <row r="166" spans="1:8">
      <c r="A166" s="62" t="s">
        <v>696</v>
      </c>
    </row>
    <row r="167" spans="1:8">
      <c r="A167" s="855" t="s">
        <v>697</v>
      </c>
      <c r="H167" s="234"/>
    </row>
    <row r="168" spans="1:8">
      <c r="A168" s="62" t="s">
        <v>698</v>
      </c>
    </row>
    <row r="169" spans="1:8">
      <c r="A169" s="855" t="s">
        <v>699</v>
      </c>
      <c r="F169" s="62"/>
    </row>
    <row r="170" spans="1:8">
      <c r="A170" s="62" t="s">
        <v>700</v>
      </c>
    </row>
    <row r="171" spans="1:8">
      <c r="A171" s="855" t="s">
        <v>701</v>
      </c>
    </row>
    <row r="172" spans="1:8">
      <c r="A172" s="62" t="s">
        <v>702</v>
      </c>
    </row>
    <row r="173" spans="1:8" s="261" customFormat="1">
      <c r="A173" s="855" t="s">
        <v>703</v>
      </c>
    </row>
    <row r="174" spans="1:8">
      <c r="A174" s="62" t="s">
        <v>827</v>
      </c>
    </row>
    <row r="175" spans="1:8" s="261" customFormat="1">
      <c r="A175" s="855" t="s">
        <v>828</v>
      </c>
    </row>
    <row r="176" spans="1:8" s="261" customFormat="1">
      <c r="A176" s="635"/>
    </row>
    <row r="177" spans="1:1">
      <c r="A177" s="636"/>
    </row>
    <row r="178" spans="1:1">
      <c r="A178" s="25" t="s">
        <v>4</v>
      </c>
    </row>
    <row r="179" spans="1:1">
      <c r="A179" s="637" t="s">
        <v>5</v>
      </c>
    </row>
    <row r="180" spans="1:1">
      <c r="A180" s="635"/>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6.140625" customWidth="1"/>
    <col min="5" max="5" width="12.42578125" bestFit="1" customWidth="1"/>
    <col min="6" max="6" width="12.140625" customWidth="1"/>
  </cols>
  <sheetData>
    <row r="1" spans="1:8">
      <c r="A1" s="147" t="s">
        <v>1690</v>
      </c>
      <c r="F1" s="197"/>
    </row>
    <row r="2" spans="1:8">
      <c r="A2" s="542" t="s">
        <v>1691</v>
      </c>
    </row>
    <row r="3" spans="1:8" ht="12.75" customHeight="1"/>
    <row r="4" spans="1:8" ht="12.75" customHeight="1">
      <c r="B4" s="797"/>
      <c r="C4" s="796"/>
      <c r="D4" s="796"/>
      <c r="E4" s="796"/>
      <c r="F4" s="24" t="s">
        <v>1443</v>
      </c>
    </row>
    <row r="5" spans="1:8">
      <c r="A5" s="1203" t="s">
        <v>483</v>
      </c>
      <c r="B5" s="1203" t="s">
        <v>484</v>
      </c>
      <c r="C5" s="1204" t="s">
        <v>863</v>
      </c>
      <c r="D5" s="1204"/>
      <c r="E5" s="1205" t="s">
        <v>864</v>
      </c>
      <c r="F5" s="1205"/>
    </row>
    <row r="6" spans="1:8" ht="65.25">
      <c r="A6" s="1203"/>
      <c r="B6" s="1203"/>
      <c r="C6" s="392" t="s">
        <v>485</v>
      </c>
      <c r="D6" s="392" t="s">
        <v>1442</v>
      </c>
      <c r="E6" s="392" t="s">
        <v>486</v>
      </c>
      <c r="F6" s="392" t="s">
        <v>487</v>
      </c>
    </row>
    <row r="7" spans="1:8" ht="22.5">
      <c r="A7" s="90">
        <v>1</v>
      </c>
      <c r="B7" s="91" t="s">
        <v>488</v>
      </c>
      <c r="C7" s="877">
        <v>473021</v>
      </c>
      <c r="D7" s="877">
        <v>11037.326974405765</v>
      </c>
      <c r="E7" s="877">
        <v>2425</v>
      </c>
      <c r="F7" s="877">
        <v>2126.1104799999998</v>
      </c>
      <c r="G7" s="52"/>
    </row>
    <row r="8" spans="1:8" ht="22.5">
      <c r="A8" s="90">
        <v>2</v>
      </c>
      <c r="B8" s="91" t="s">
        <v>490</v>
      </c>
      <c r="C8" s="877">
        <v>141518</v>
      </c>
      <c r="D8" s="877">
        <v>21651.178011659304</v>
      </c>
      <c r="E8" s="877">
        <v>1243994</v>
      </c>
      <c r="F8" s="877">
        <v>13441.807029999778</v>
      </c>
      <c r="G8" s="52"/>
    </row>
    <row r="9" spans="1:8" ht="22.5">
      <c r="A9" s="90">
        <v>3</v>
      </c>
      <c r="B9" s="91" t="s">
        <v>489</v>
      </c>
      <c r="C9" s="877">
        <v>145984</v>
      </c>
      <c r="D9" s="877">
        <v>45496.080836691101</v>
      </c>
      <c r="E9" s="877">
        <v>23170</v>
      </c>
      <c r="F9" s="877">
        <v>28402.842519999998</v>
      </c>
      <c r="G9" s="52"/>
    </row>
    <row r="10" spans="1:8" ht="22.5">
      <c r="A10" s="90">
        <v>4</v>
      </c>
      <c r="B10" s="91" t="s">
        <v>491</v>
      </c>
      <c r="C10" s="877">
        <v>11</v>
      </c>
      <c r="D10" s="877">
        <v>118.12295</v>
      </c>
      <c r="E10" s="877">
        <v>25</v>
      </c>
      <c r="F10" s="877">
        <v>226.84657999999999</v>
      </c>
    </row>
    <row r="11" spans="1:8" ht="22.5">
      <c r="A11" s="90">
        <v>5</v>
      </c>
      <c r="B11" s="91" t="s">
        <v>492</v>
      </c>
      <c r="C11" s="877">
        <v>35</v>
      </c>
      <c r="D11" s="877">
        <v>307.50504000000006</v>
      </c>
      <c r="E11" s="877">
        <v>3</v>
      </c>
      <c r="F11" s="185">
        <v>22.898169999999997</v>
      </c>
    </row>
    <row r="12" spans="1:8" ht="22.5">
      <c r="A12" s="90">
        <v>6</v>
      </c>
      <c r="B12" s="91" t="s">
        <v>493</v>
      </c>
      <c r="C12" s="877">
        <v>2501</v>
      </c>
      <c r="D12" s="877">
        <v>3720.4303964469996</v>
      </c>
      <c r="E12" s="877">
        <v>279</v>
      </c>
      <c r="F12" s="877">
        <v>3037.3181227832247</v>
      </c>
    </row>
    <row r="13" spans="1:8" ht="22.5">
      <c r="A13" s="90">
        <v>7</v>
      </c>
      <c r="B13" s="91" t="s">
        <v>494</v>
      </c>
      <c r="C13" s="877">
        <v>4105</v>
      </c>
      <c r="D13" s="877">
        <v>1188.0254700000003</v>
      </c>
      <c r="E13" s="877">
        <v>299</v>
      </c>
      <c r="F13" s="877">
        <v>454.81579859569888</v>
      </c>
    </row>
    <row r="14" spans="1:8" ht="22.5">
      <c r="A14" s="90">
        <v>8</v>
      </c>
      <c r="B14" s="91" t="s">
        <v>495</v>
      </c>
      <c r="C14" s="877">
        <v>149120</v>
      </c>
      <c r="D14" s="877">
        <v>22998.691532027795</v>
      </c>
      <c r="E14" s="877">
        <v>5768</v>
      </c>
      <c r="F14" s="877">
        <v>13939.938225004269</v>
      </c>
      <c r="H14" s="261"/>
    </row>
    <row r="15" spans="1:8" ht="22.5">
      <c r="A15" s="90">
        <v>9</v>
      </c>
      <c r="B15" s="91" t="s">
        <v>496</v>
      </c>
      <c r="C15" s="877">
        <v>144889</v>
      </c>
      <c r="D15" s="877">
        <v>18259.246616881897</v>
      </c>
      <c r="E15" s="877">
        <v>10366</v>
      </c>
      <c r="F15" s="877">
        <v>9973.2806547838845</v>
      </c>
    </row>
    <row r="16" spans="1:8" ht="22.5">
      <c r="A16" s="90">
        <v>10</v>
      </c>
      <c r="B16" s="91" t="s">
        <v>497</v>
      </c>
      <c r="C16" s="877">
        <v>554306</v>
      </c>
      <c r="D16" s="877">
        <v>87002.140939122313</v>
      </c>
      <c r="E16" s="877">
        <v>23600</v>
      </c>
      <c r="F16" s="877">
        <v>55618.208461404298</v>
      </c>
    </row>
    <row r="17" spans="1:6" ht="22.5">
      <c r="A17" s="90">
        <v>11</v>
      </c>
      <c r="B17" s="91" t="s">
        <v>498</v>
      </c>
      <c r="C17" s="877">
        <v>535</v>
      </c>
      <c r="D17" s="877">
        <v>174.96486000000002</v>
      </c>
      <c r="E17" s="877">
        <v>1</v>
      </c>
      <c r="F17" s="877">
        <v>0.48978999999999995</v>
      </c>
    </row>
    <row r="18" spans="1:6" ht="22.5">
      <c r="A18" s="90">
        <v>12</v>
      </c>
      <c r="B18" s="91" t="s">
        <v>499</v>
      </c>
      <c r="C18" s="877">
        <v>4664</v>
      </c>
      <c r="D18" s="877">
        <v>489.2239948501001</v>
      </c>
      <c r="E18" s="877">
        <v>74</v>
      </c>
      <c r="F18" s="877">
        <v>216.3286472167749</v>
      </c>
    </row>
    <row r="19" spans="1:6" ht="22.5">
      <c r="A19" s="90">
        <v>13</v>
      </c>
      <c r="B19" s="91" t="s">
        <v>500</v>
      </c>
      <c r="C19" s="877">
        <v>80815</v>
      </c>
      <c r="D19" s="877">
        <v>12982.479062840301</v>
      </c>
      <c r="E19" s="877">
        <v>2006</v>
      </c>
      <c r="F19" s="877">
        <v>4175.9104100000004</v>
      </c>
    </row>
    <row r="20" spans="1:6" ht="22.5">
      <c r="A20" s="90">
        <v>14</v>
      </c>
      <c r="B20" s="91" t="s">
        <v>501</v>
      </c>
      <c r="C20" s="877">
        <v>4953</v>
      </c>
      <c r="D20" s="877">
        <v>2514.5460800000001</v>
      </c>
      <c r="E20" s="877">
        <v>206</v>
      </c>
      <c r="F20" s="877">
        <v>-911.96058999999991</v>
      </c>
    </row>
    <row r="21" spans="1:6" ht="22.5">
      <c r="A21" s="90">
        <v>15</v>
      </c>
      <c r="B21" s="91" t="s">
        <v>502</v>
      </c>
      <c r="C21" s="877">
        <v>309</v>
      </c>
      <c r="D21" s="877">
        <v>308.60568000000006</v>
      </c>
      <c r="E21" s="877">
        <v>85</v>
      </c>
      <c r="F21" s="877">
        <v>63.369050000000001</v>
      </c>
    </row>
    <row r="22" spans="1:6" ht="22.5">
      <c r="A22" s="90">
        <v>16</v>
      </c>
      <c r="B22" s="91" t="s">
        <v>503</v>
      </c>
      <c r="C22" s="877">
        <v>61008</v>
      </c>
      <c r="D22" s="877">
        <v>5012.1160974828008</v>
      </c>
      <c r="E22" s="877">
        <v>1204</v>
      </c>
      <c r="F22" s="877">
        <v>1429.7257302118469</v>
      </c>
    </row>
    <row r="23" spans="1:6" ht="22.5">
      <c r="A23" s="90">
        <v>17</v>
      </c>
      <c r="B23" s="91" t="s">
        <v>504</v>
      </c>
      <c r="C23" s="877">
        <v>2733</v>
      </c>
      <c r="D23" s="877">
        <v>80.872185027500009</v>
      </c>
      <c r="E23" s="877">
        <v>1</v>
      </c>
      <c r="F23" s="877">
        <v>2.96557</v>
      </c>
    </row>
    <row r="24" spans="1:6" ht="22.5">
      <c r="A24" s="90">
        <v>18</v>
      </c>
      <c r="B24" s="91" t="s">
        <v>505</v>
      </c>
      <c r="C24" s="877">
        <v>219699</v>
      </c>
      <c r="D24" s="877">
        <v>4912.335692564001</v>
      </c>
      <c r="E24" s="877">
        <v>63578</v>
      </c>
      <c r="F24" s="877">
        <v>2255.354150000001</v>
      </c>
    </row>
    <row r="25" spans="1:6" ht="22.5">
      <c r="A25" s="90">
        <v>19</v>
      </c>
      <c r="B25" s="91" t="s">
        <v>506</v>
      </c>
      <c r="C25" s="877">
        <v>754741</v>
      </c>
      <c r="D25" s="877">
        <v>39233.099953708239</v>
      </c>
      <c r="E25" s="877">
        <v>10133</v>
      </c>
      <c r="F25" s="877">
        <v>55509.68089058037</v>
      </c>
    </row>
    <row r="26" spans="1:6" ht="22.5">
      <c r="A26" s="90">
        <v>20</v>
      </c>
      <c r="B26" s="91" t="s">
        <v>507</v>
      </c>
      <c r="C26" s="877">
        <v>2985</v>
      </c>
      <c r="D26" s="877">
        <v>212.64541</v>
      </c>
      <c r="E26" s="877">
        <v>1035</v>
      </c>
      <c r="F26" s="877">
        <v>449.63816000000031</v>
      </c>
    </row>
    <row r="27" spans="1:6" ht="33.75">
      <c r="A27" s="90">
        <v>21</v>
      </c>
      <c r="B27" s="91" t="s">
        <v>508</v>
      </c>
      <c r="C27" s="877">
        <v>500357</v>
      </c>
      <c r="D27" s="877">
        <v>2676.9468662917416</v>
      </c>
      <c r="E27" s="877">
        <v>367</v>
      </c>
      <c r="F27" s="877">
        <v>295.61413508628738</v>
      </c>
    </row>
    <row r="28" spans="1:6" ht="22.5">
      <c r="A28" s="90">
        <v>22</v>
      </c>
      <c r="B28" s="91" t="s">
        <v>509</v>
      </c>
      <c r="C28" s="877">
        <v>1534</v>
      </c>
      <c r="D28" s="877">
        <v>48.963080000000005</v>
      </c>
      <c r="E28" s="877">
        <v>29</v>
      </c>
      <c r="F28" s="877">
        <v>144.05879999999999</v>
      </c>
    </row>
    <row r="29" spans="1:6" ht="45">
      <c r="A29" s="90">
        <v>23</v>
      </c>
      <c r="B29" s="91" t="s">
        <v>510</v>
      </c>
      <c r="C29" s="877">
        <v>76661</v>
      </c>
      <c r="D29" s="877">
        <v>6567.5578000000014</v>
      </c>
      <c r="E29" s="877">
        <v>4044</v>
      </c>
      <c r="F29" s="877">
        <v>29041.133440000089</v>
      </c>
    </row>
    <row r="30" spans="1:6" ht="22.5">
      <c r="A30" s="90">
        <v>24</v>
      </c>
      <c r="B30" s="91" t="s">
        <v>511</v>
      </c>
      <c r="C30" s="877">
        <v>0</v>
      </c>
      <c r="D30" s="877">
        <v>0</v>
      </c>
      <c r="E30" s="877">
        <v>0</v>
      </c>
      <c r="F30" s="877">
        <v>0</v>
      </c>
    </row>
    <row r="31" spans="1:6" ht="22.5">
      <c r="A31" s="90">
        <v>25</v>
      </c>
      <c r="B31" s="91" t="s">
        <v>512</v>
      </c>
      <c r="C31" s="877">
        <v>0</v>
      </c>
      <c r="D31" s="877">
        <v>0</v>
      </c>
      <c r="E31" s="877">
        <v>0</v>
      </c>
      <c r="F31" s="877">
        <v>0</v>
      </c>
    </row>
    <row r="32" spans="1:6" ht="22.5">
      <c r="A32" s="395"/>
      <c r="B32" s="396" t="s">
        <v>513</v>
      </c>
      <c r="C32" s="878">
        <v>1990206</v>
      </c>
      <c r="D32" s="878">
        <v>238253.8924199999</v>
      </c>
      <c r="E32" s="878">
        <v>1377084</v>
      </c>
      <c r="F32" s="878">
        <v>134476.2487999998</v>
      </c>
    </row>
    <row r="33" spans="1:7" ht="22.5">
      <c r="A33" s="395"/>
      <c r="B33" s="396" t="s">
        <v>514</v>
      </c>
      <c r="C33" s="878">
        <v>1336278</v>
      </c>
      <c r="D33" s="878">
        <v>48739.21310999999</v>
      </c>
      <c r="E33" s="878">
        <v>15608</v>
      </c>
      <c r="F33" s="878">
        <v>85440.125425666745</v>
      </c>
    </row>
    <row r="34" spans="1:7">
      <c r="A34" s="393"/>
      <c r="B34" s="394" t="s">
        <v>276</v>
      </c>
      <c r="C34" s="879">
        <v>3326484</v>
      </c>
      <c r="D34" s="879">
        <v>286993.10552999983</v>
      </c>
      <c r="E34" s="879">
        <v>1392692</v>
      </c>
      <c r="F34" s="879">
        <v>219916.37422566651</v>
      </c>
    </row>
    <row r="35" spans="1:7" ht="12.75" customHeight="1">
      <c r="A35" s="33" t="s">
        <v>482</v>
      </c>
      <c r="F35" s="261"/>
    </row>
    <row r="36" spans="1:7" ht="12.75" customHeight="1">
      <c r="G36" s="76"/>
    </row>
    <row r="37" spans="1:7" s="1073" customFormat="1" ht="12.75" customHeight="1">
      <c r="A37" s="286" t="s">
        <v>1446</v>
      </c>
      <c r="G37" s="76"/>
    </row>
    <row r="38" spans="1:7" s="1073" customFormat="1" ht="12.75" customHeight="1">
      <c r="A38" s="1085" t="s">
        <v>1447</v>
      </c>
      <c r="G38" s="76"/>
    </row>
    <row r="39" spans="1:7" ht="12.75" customHeight="1"/>
    <row r="40" spans="1:7" ht="12.75" customHeight="1">
      <c r="A40" s="611" t="s">
        <v>81</v>
      </c>
      <c r="F40" s="34" t="s">
        <v>1042</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6" t="s">
        <v>89</v>
      </c>
      <c r="B1" s="197"/>
      <c r="C1" s="197"/>
      <c r="D1" s="197"/>
      <c r="E1" s="197"/>
      <c r="F1" s="197"/>
      <c r="G1" s="197"/>
    </row>
    <row r="2" spans="1:7">
      <c r="A2" s="597" t="s">
        <v>90</v>
      </c>
      <c r="B2" s="197"/>
      <c r="C2" s="197"/>
      <c r="D2" s="197"/>
      <c r="E2" s="197"/>
      <c r="F2" s="197"/>
      <c r="G2" s="197"/>
    </row>
    <row r="3" spans="1:7" s="261" customFormat="1">
      <c r="A3" s="541"/>
      <c r="B3" s="197"/>
      <c r="C3" s="197"/>
      <c r="D3" s="197"/>
      <c r="E3" s="197"/>
      <c r="F3" s="197"/>
      <c r="G3" s="197"/>
    </row>
    <row r="4" spans="1:7" ht="12.75" customHeight="1">
      <c r="A4" s="23" t="s">
        <v>658</v>
      </c>
    </row>
    <row r="5" spans="1:7" ht="12.75" customHeight="1">
      <c r="A5" s="523" t="s">
        <v>659</v>
      </c>
      <c r="B5" s="197"/>
    </row>
    <row r="6" spans="1:7" ht="53.25" customHeight="1">
      <c r="A6" s="801" t="s">
        <v>1415</v>
      </c>
      <c r="B6" s="1206" t="s">
        <v>465</v>
      </c>
      <c r="C6" s="1207"/>
      <c r="D6" s="1208"/>
      <c r="E6" s="1206" t="s">
        <v>838</v>
      </c>
      <c r="F6" s="1207"/>
      <c r="G6" s="1208"/>
    </row>
    <row r="7" spans="1:7" s="261" customFormat="1">
      <c r="A7" s="1209" t="s">
        <v>848</v>
      </c>
      <c r="B7" s="404" t="str">
        <f>Naslovnica!A20</f>
        <v>Veljača 2024.</v>
      </c>
      <c r="C7" s="1210" t="s">
        <v>849</v>
      </c>
      <c r="D7" s="1212" t="s">
        <v>844</v>
      </c>
      <c r="E7" s="404" t="str">
        <f>$B$7</f>
        <v>Veljača 2024.</v>
      </c>
      <c r="F7" s="1210" t="s">
        <v>849</v>
      </c>
      <c r="G7" s="1212" t="s">
        <v>844</v>
      </c>
    </row>
    <row r="8" spans="1:7" s="261" customFormat="1">
      <c r="A8" s="1209"/>
      <c r="B8" s="787" t="str">
        <f>Naslovnica!A24</f>
        <v>February 2024</v>
      </c>
      <c r="C8" s="1211"/>
      <c r="D8" s="1209"/>
      <c r="E8" s="787" t="str">
        <f>$B$8</f>
        <v>February 2024</v>
      </c>
      <c r="F8" s="1211"/>
      <c r="G8" s="1209"/>
    </row>
    <row r="9" spans="1:7" ht="25.5">
      <c r="A9" s="241" t="s">
        <v>469</v>
      </c>
      <c r="B9" s="249">
        <v>31818476.020000003</v>
      </c>
      <c r="C9" s="245">
        <v>61378204.350000001</v>
      </c>
      <c r="D9" s="252">
        <v>7.641300572128773E-2</v>
      </c>
      <c r="E9" s="249">
        <v>42100</v>
      </c>
      <c r="F9" s="244">
        <v>137433.20000000001</v>
      </c>
      <c r="G9" s="255">
        <v>-0.55839099075663046</v>
      </c>
    </row>
    <row r="10" spans="1:7">
      <c r="A10" s="92" t="s">
        <v>471</v>
      </c>
      <c r="B10" s="250">
        <v>27121714.16</v>
      </c>
      <c r="C10" s="190">
        <v>53587223.689999998</v>
      </c>
      <c r="D10" s="253">
        <v>2.4794709856470254E-2</v>
      </c>
      <c r="E10" s="250">
        <v>42100</v>
      </c>
      <c r="F10" s="191">
        <v>137433.20000000001</v>
      </c>
      <c r="G10" s="253">
        <v>-0.55839099075663046</v>
      </c>
    </row>
    <row r="11" spans="1:7">
      <c r="A11" s="92" t="s">
        <v>470</v>
      </c>
      <c r="B11" s="250">
        <v>1387325.28</v>
      </c>
      <c r="C11" s="190">
        <v>3684329.3499999996</v>
      </c>
      <c r="D11" s="253">
        <v>-0.39602837534371449</v>
      </c>
      <c r="E11" s="250" t="s">
        <v>139</v>
      </c>
      <c r="F11" s="191" t="s">
        <v>139</v>
      </c>
      <c r="G11" s="253" t="s">
        <v>139</v>
      </c>
    </row>
    <row r="12" spans="1:7">
      <c r="A12" s="92" t="s">
        <v>472</v>
      </c>
      <c r="B12" s="250" t="s">
        <v>139</v>
      </c>
      <c r="C12" s="191" t="s">
        <v>139</v>
      </c>
      <c r="D12" s="254">
        <v>0</v>
      </c>
      <c r="E12" s="250" t="s">
        <v>139</v>
      </c>
      <c r="F12" s="191" t="s">
        <v>139</v>
      </c>
      <c r="G12" s="253" t="s">
        <v>139</v>
      </c>
    </row>
    <row r="13" spans="1:7">
      <c r="A13" s="92" t="s">
        <v>1684</v>
      </c>
      <c r="B13" s="250">
        <v>319099</v>
      </c>
      <c r="C13" s="191">
        <v>319099</v>
      </c>
      <c r="D13" s="254">
        <v>1</v>
      </c>
      <c r="E13" s="250" t="s">
        <v>139</v>
      </c>
      <c r="F13" s="191" t="s">
        <v>139</v>
      </c>
      <c r="G13" s="253" t="s">
        <v>139</v>
      </c>
    </row>
    <row r="14" spans="1:7">
      <c r="A14" s="92" t="s">
        <v>473</v>
      </c>
      <c r="B14" s="250" t="s">
        <v>139</v>
      </c>
      <c r="C14" s="191" t="s">
        <v>139</v>
      </c>
      <c r="D14" s="254">
        <v>0</v>
      </c>
      <c r="E14" s="250" t="s">
        <v>139</v>
      </c>
      <c r="F14" s="191" t="s">
        <v>139</v>
      </c>
      <c r="G14" s="253" t="s">
        <v>139</v>
      </c>
    </row>
    <row r="15" spans="1:7" s="261" customFormat="1">
      <c r="A15" s="92" t="s">
        <v>1015</v>
      </c>
      <c r="B15" s="250">
        <v>2990337.58</v>
      </c>
      <c r="C15" s="191">
        <v>3787552.31</v>
      </c>
      <c r="D15" s="254">
        <v>2.7509813447626592</v>
      </c>
      <c r="E15" s="250" t="s">
        <v>139</v>
      </c>
      <c r="F15" s="191" t="s">
        <v>139</v>
      </c>
      <c r="G15" s="253" t="s">
        <v>139</v>
      </c>
    </row>
    <row r="16" spans="1:7">
      <c r="A16" s="880" t="s">
        <v>1011</v>
      </c>
      <c r="B16" s="881">
        <v>3307582.1</v>
      </c>
      <c r="C16" s="882">
        <v>5705842.0999999996</v>
      </c>
      <c r="D16" s="883">
        <v>0.37915909867987629</v>
      </c>
      <c r="E16" s="250" t="s">
        <v>139</v>
      </c>
      <c r="F16" s="191" t="s">
        <v>139</v>
      </c>
      <c r="G16" s="253" t="s">
        <v>139</v>
      </c>
    </row>
    <row r="17" spans="1:10">
      <c r="A17" s="880" t="s">
        <v>1012</v>
      </c>
      <c r="B17" s="881" t="s">
        <v>139</v>
      </c>
      <c r="C17" s="882" t="s">
        <v>139</v>
      </c>
      <c r="D17" s="883" t="s">
        <v>139</v>
      </c>
      <c r="E17" s="250" t="s">
        <v>139</v>
      </c>
      <c r="F17" s="191" t="s">
        <v>139</v>
      </c>
      <c r="G17" s="253" t="s">
        <v>139</v>
      </c>
    </row>
    <row r="18" spans="1:10" ht="18.75" customHeight="1">
      <c r="A18" s="397" t="s">
        <v>474</v>
      </c>
      <c r="B18" s="398">
        <v>35126058.120000005</v>
      </c>
      <c r="C18" s="399">
        <v>67084046.450000003</v>
      </c>
      <c r="D18" s="400">
        <v>9.9132328270676418E-2</v>
      </c>
      <c r="E18" s="398">
        <v>42100</v>
      </c>
      <c r="F18" s="757">
        <v>137433.20000000001</v>
      </c>
      <c r="G18" s="400">
        <v>-0.55839099075663046</v>
      </c>
      <c r="J18" s="76"/>
    </row>
    <row r="19" spans="1:10" ht="15" customHeight="1">
      <c r="A19" s="1213" t="s">
        <v>847</v>
      </c>
      <c r="B19" s="401" t="str">
        <f>B7</f>
        <v>Veljača 2024.</v>
      </c>
      <c r="C19" s="1211" t="s">
        <v>849</v>
      </c>
      <c r="D19" s="1209" t="s">
        <v>844</v>
      </c>
      <c r="E19" s="788" t="str">
        <f>E7</f>
        <v>Veljača 2024.</v>
      </c>
      <c r="F19" s="1211" t="s">
        <v>849</v>
      </c>
      <c r="G19" s="1209" t="s">
        <v>844</v>
      </c>
    </row>
    <row r="20" spans="1:10" s="261" customFormat="1">
      <c r="A20" s="1213"/>
      <c r="B20" s="787" t="str">
        <f>B8</f>
        <v>February 2024</v>
      </c>
      <c r="C20" s="1211"/>
      <c r="D20" s="1209"/>
      <c r="E20" s="790" t="str">
        <f>E8</f>
        <v>February 2024</v>
      </c>
      <c r="F20" s="1211"/>
      <c r="G20" s="1209"/>
    </row>
    <row r="21" spans="1:10" ht="25.5">
      <c r="A21" s="242" t="s">
        <v>475</v>
      </c>
      <c r="B21" s="249">
        <v>3036219.41</v>
      </c>
      <c r="C21" s="244">
        <v>6425826.4100000001</v>
      </c>
      <c r="D21" s="255">
        <v>-0.10425621318341616</v>
      </c>
      <c r="E21" s="249">
        <v>203</v>
      </c>
      <c r="F21" s="244">
        <v>1190</v>
      </c>
      <c r="G21" s="255">
        <v>-0.79432624113475181</v>
      </c>
    </row>
    <row r="22" spans="1:10">
      <c r="A22" s="92" t="s">
        <v>471</v>
      </c>
      <c r="B22" s="250">
        <v>1071256</v>
      </c>
      <c r="C22" s="191">
        <v>2118492</v>
      </c>
      <c r="D22" s="253">
        <v>2.293656826159518E-2</v>
      </c>
      <c r="E22" s="250">
        <v>203</v>
      </c>
      <c r="F22" s="191">
        <v>1190</v>
      </c>
      <c r="G22" s="253">
        <v>-0.79432624113475181</v>
      </c>
    </row>
    <row r="23" spans="1:10">
      <c r="A23" s="92" t="s">
        <v>470</v>
      </c>
      <c r="B23" s="250">
        <v>1487748.41</v>
      </c>
      <c r="C23" s="191">
        <v>3784817.41</v>
      </c>
      <c r="D23" s="253">
        <v>-0.35232750518160316</v>
      </c>
      <c r="E23" s="250" t="s">
        <v>139</v>
      </c>
      <c r="F23" s="191" t="s">
        <v>139</v>
      </c>
      <c r="G23" s="253" t="s">
        <v>139</v>
      </c>
    </row>
    <row r="24" spans="1:10">
      <c r="A24" s="92" t="s">
        <v>472</v>
      </c>
      <c r="B24" s="250" t="s">
        <v>139</v>
      </c>
      <c r="C24" s="191" t="s">
        <v>139</v>
      </c>
      <c r="D24" s="254" t="s">
        <v>139</v>
      </c>
      <c r="E24" s="250" t="s">
        <v>139</v>
      </c>
      <c r="F24" s="191" t="s">
        <v>139</v>
      </c>
      <c r="G24" s="253" t="s">
        <v>139</v>
      </c>
    </row>
    <row r="25" spans="1:10">
      <c r="A25" s="92" t="s">
        <v>1684</v>
      </c>
      <c r="B25" s="250">
        <v>328000</v>
      </c>
      <c r="C25" s="191">
        <v>328000</v>
      </c>
      <c r="D25" s="254">
        <v>1</v>
      </c>
      <c r="E25" s="250" t="s">
        <v>139</v>
      </c>
      <c r="F25" s="191" t="s">
        <v>139</v>
      </c>
      <c r="G25" s="253" t="s">
        <v>139</v>
      </c>
    </row>
    <row r="26" spans="1:10">
      <c r="A26" s="92" t="s">
        <v>473</v>
      </c>
      <c r="B26" s="250" t="s">
        <v>139</v>
      </c>
      <c r="C26" s="191" t="s">
        <v>139</v>
      </c>
      <c r="D26" s="254" t="s">
        <v>139</v>
      </c>
      <c r="E26" s="250" t="s">
        <v>139</v>
      </c>
      <c r="F26" s="191" t="s">
        <v>139</v>
      </c>
      <c r="G26" s="253" t="s">
        <v>139</v>
      </c>
    </row>
    <row r="27" spans="1:10" s="261" customFormat="1">
      <c r="A27" s="92" t="s">
        <v>1015</v>
      </c>
      <c r="B27" s="250">
        <v>149215</v>
      </c>
      <c r="C27" s="191">
        <v>194517</v>
      </c>
      <c r="D27" s="254">
        <v>2.2937839388989447</v>
      </c>
      <c r="E27" s="250" t="s">
        <v>139</v>
      </c>
      <c r="F27" s="191" t="s">
        <v>139</v>
      </c>
      <c r="G27" s="253" t="s">
        <v>139</v>
      </c>
    </row>
    <row r="28" spans="1:10">
      <c r="A28" s="880" t="s">
        <v>1013</v>
      </c>
      <c r="B28" s="881">
        <v>121553</v>
      </c>
      <c r="C28" s="882">
        <v>144311</v>
      </c>
      <c r="D28" s="929">
        <v>4.3411108181738287</v>
      </c>
      <c r="E28" s="250" t="s">
        <v>139</v>
      </c>
      <c r="F28" s="191" t="s">
        <v>139</v>
      </c>
      <c r="G28" s="253" t="s">
        <v>139</v>
      </c>
    </row>
    <row r="29" spans="1:10">
      <c r="A29" s="880" t="s">
        <v>1014</v>
      </c>
      <c r="B29" s="881" t="s">
        <v>139</v>
      </c>
      <c r="C29" s="882" t="s">
        <v>139</v>
      </c>
      <c r="D29" s="883" t="s">
        <v>139</v>
      </c>
      <c r="E29" s="250" t="s">
        <v>139</v>
      </c>
      <c r="F29" s="191" t="s">
        <v>139</v>
      </c>
      <c r="G29" s="253" t="s">
        <v>139</v>
      </c>
    </row>
    <row r="30" spans="1:10" ht="18.75" customHeight="1">
      <c r="A30" s="397" t="s">
        <v>476</v>
      </c>
      <c r="B30" s="398">
        <v>3157772.41</v>
      </c>
      <c r="C30" s="402">
        <v>6570137.4100000001</v>
      </c>
      <c r="D30" s="400">
        <v>-7.4608838737942662E-2</v>
      </c>
      <c r="E30" s="398">
        <v>203</v>
      </c>
      <c r="F30" s="402">
        <v>1190</v>
      </c>
      <c r="G30" s="400">
        <v>-0.79432624113475181</v>
      </c>
    </row>
    <row r="31" spans="1:10" ht="18.75" customHeight="1">
      <c r="A31" s="405" t="s">
        <v>477</v>
      </c>
      <c r="B31" s="249">
        <v>7998</v>
      </c>
      <c r="C31" s="406">
        <v>15412</v>
      </c>
      <c r="D31" s="407">
        <v>7.8769894793633721E-2</v>
      </c>
      <c r="E31" s="249">
        <v>27</v>
      </c>
      <c r="F31" s="406">
        <v>78</v>
      </c>
      <c r="G31" s="407">
        <v>-0.47058823529411764</v>
      </c>
    </row>
    <row r="32" spans="1:10" ht="15" customHeight="1">
      <c r="A32" s="1213" t="s">
        <v>846</v>
      </c>
      <c r="B32" s="401" t="str">
        <f>B7</f>
        <v>Veljača 2024.</v>
      </c>
      <c r="C32" s="1211" t="s">
        <v>849</v>
      </c>
      <c r="D32" s="1209" t="s">
        <v>844</v>
      </c>
      <c r="E32" s="401" t="str">
        <f>E7</f>
        <v>Veljača 2024.</v>
      </c>
      <c r="F32" s="1211" t="s">
        <v>849</v>
      </c>
      <c r="G32" s="1209" t="s">
        <v>844</v>
      </c>
    </row>
    <row r="33" spans="1:7" s="261" customFormat="1">
      <c r="A33" s="1213"/>
      <c r="B33" s="787" t="str">
        <f>B8</f>
        <v>February 2024</v>
      </c>
      <c r="C33" s="1211"/>
      <c r="D33" s="1209"/>
      <c r="E33" s="787" t="str">
        <f>E8</f>
        <v>February 2024</v>
      </c>
      <c r="F33" s="1211"/>
      <c r="G33" s="1209"/>
    </row>
    <row r="34" spans="1:7" ht="17.25" customHeight="1">
      <c r="A34" s="243" t="s">
        <v>478</v>
      </c>
      <c r="B34" s="250">
        <v>91101888.620000005</v>
      </c>
      <c r="C34" s="191">
        <v>183638618.55000001</v>
      </c>
      <c r="D34" s="253">
        <v>-1.5505640961004263E-2</v>
      </c>
      <c r="E34" s="250" t="s">
        <v>139</v>
      </c>
      <c r="F34" s="191" t="s">
        <v>139</v>
      </c>
      <c r="G34" s="253" t="s">
        <v>139</v>
      </c>
    </row>
    <row r="35" spans="1:7" ht="17.25" customHeight="1">
      <c r="A35" s="243" t="s">
        <v>479</v>
      </c>
      <c r="B35" s="250">
        <v>91682099</v>
      </c>
      <c r="C35" s="259">
        <v>184715661.19999999</v>
      </c>
      <c r="D35" s="253">
        <v>-1.4526619942754393E-2</v>
      </c>
      <c r="E35" s="250" t="s">
        <v>139</v>
      </c>
      <c r="F35" s="191" t="s">
        <v>139</v>
      </c>
      <c r="G35" s="253" t="s">
        <v>139</v>
      </c>
    </row>
    <row r="36" spans="1:7">
      <c r="A36" s="1213" t="s">
        <v>842</v>
      </c>
      <c r="B36" s="789" t="str">
        <f>B7</f>
        <v>Veljača 2024.</v>
      </c>
      <c r="C36" s="1214" t="s">
        <v>843</v>
      </c>
      <c r="D36" s="1209" t="s">
        <v>844</v>
      </c>
      <c r="E36" s="403"/>
      <c r="F36" s="1214"/>
      <c r="G36" s="1209"/>
    </row>
    <row r="37" spans="1:7" s="261" customFormat="1" ht="21" customHeight="1">
      <c r="A37" s="1213"/>
      <c r="B37" s="787" t="str">
        <f>B8</f>
        <v>February 2024</v>
      </c>
      <c r="C37" s="1214"/>
      <c r="D37" s="1209"/>
      <c r="E37" s="403"/>
      <c r="F37" s="1214"/>
      <c r="G37" s="1209"/>
    </row>
    <row r="38" spans="1:7">
      <c r="A38" s="192" t="s">
        <v>62</v>
      </c>
      <c r="B38" s="251">
        <v>2727.54</v>
      </c>
      <c r="C38" s="93">
        <v>7.641125213108535E-2</v>
      </c>
      <c r="D38" s="253">
        <v>2.310629646578688E-2</v>
      </c>
      <c r="E38" s="251"/>
      <c r="F38" s="93"/>
      <c r="G38" s="253"/>
    </row>
    <row r="39" spans="1:7">
      <c r="A39" s="94" t="s">
        <v>111</v>
      </c>
      <c r="B39" s="251">
        <v>2025.01</v>
      </c>
      <c r="C39" s="93">
        <v>7.6365781836350788E-2</v>
      </c>
      <c r="D39" s="253">
        <v>2.3094023139493824E-2</v>
      </c>
      <c r="E39" s="251"/>
      <c r="F39" s="93"/>
      <c r="G39" s="253"/>
    </row>
    <row r="40" spans="1:7">
      <c r="A40" s="94" t="s">
        <v>63</v>
      </c>
      <c r="B40" s="251">
        <v>1642.59</v>
      </c>
      <c r="C40" s="93">
        <v>6.0693529639674448E-2</v>
      </c>
      <c r="D40" s="253">
        <v>2.1460375105716079E-2</v>
      </c>
      <c r="E40" s="251"/>
      <c r="F40" s="93"/>
      <c r="G40" s="253"/>
    </row>
    <row r="41" spans="1:7" s="261" customFormat="1">
      <c r="A41" s="94" t="s">
        <v>1001</v>
      </c>
      <c r="B41" s="251">
        <v>1785.66</v>
      </c>
      <c r="C41" s="93">
        <v>6.0664199628162274E-2</v>
      </c>
      <c r="D41" s="253">
        <v>2.145112575507957E-2</v>
      </c>
      <c r="E41" s="251"/>
      <c r="F41" s="93"/>
      <c r="G41" s="253"/>
    </row>
    <row r="42" spans="1:7">
      <c r="A42" s="94" t="s">
        <v>806</v>
      </c>
      <c r="B42" s="251">
        <v>1616.85</v>
      </c>
      <c r="C42" s="93">
        <v>-3.6419433557642877E-3</v>
      </c>
      <c r="D42" s="253">
        <v>-2.2389774348804181E-2</v>
      </c>
      <c r="E42" s="251"/>
      <c r="F42" s="93"/>
      <c r="G42" s="253"/>
    </row>
    <row r="43" spans="1:7" s="261" customFormat="1">
      <c r="A43" s="94" t="s">
        <v>91</v>
      </c>
      <c r="B43" s="251">
        <v>1891</v>
      </c>
      <c r="C43" s="93">
        <v>5.6642993244413686E-2</v>
      </c>
      <c r="D43" s="253">
        <v>4.5953196801871155E-3</v>
      </c>
      <c r="E43" s="251"/>
      <c r="F43" s="93"/>
      <c r="G43" s="253"/>
    </row>
    <row r="44" spans="1:7">
      <c r="A44" s="94" t="s">
        <v>92</v>
      </c>
      <c r="B44" s="251">
        <v>1874.44</v>
      </c>
      <c r="C44" s="93">
        <v>0.14546565631874842</v>
      </c>
      <c r="D44" s="253">
        <v>7.6046085753485926E-2</v>
      </c>
      <c r="E44" s="251"/>
      <c r="F44" s="93"/>
      <c r="G44" s="253"/>
    </row>
    <row r="45" spans="1:7">
      <c r="A45" s="94" t="s">
        <v>93</v>
      </c>
      <c r="B45" s="251">
        <v>577.51</v>
      </c>
      <c r="C45" s="93">
        <v>0.1035504089276158</v>
      </c>
      <c r="D45" s="253">
        <v>-4.8708572181590637E-2</v>
      </c>
      <c r="E45" s="251"/>
      <c r="F45" s="93"/>
      <c r="G45" s="253"/>
    </row>
    <row r="46" spans="1:7">
      <c r="A46" s="94" t="s">
        <v>94</v>
      </c>
      <c r="B46" s="251">
        <v>916.26</v>
      </c>
      <c r="C46" s="93">
        <v>-1.6508522605298226E-2</v>
      </c>
      <c r="D46" s="253">
        <v>-3.3144449017062816E-2</v>
      </c>
      <c r="E46" s="251"/>
      <c r="F46" s="93"/>
      <c r="G46" s="253"/>
    </row>
    <row r="47" spans="1:7">
      <c r="A47" s="94" t="s">
        <v>95</v>
      </c>
      <c r="B47" s="251">
        <v>1454.38</v>
      </c>
      <c r="C47" s="93">
        <v>-2.9060490950724605E-2</v>
      </c>
      <c r="D47" s="253">
        <v>-3.0225843663108098E-2</v>
      </c>
      <c r="E47" s="251"/>
      <c r="F47" s="93"/>
      <c r="G47" s="253"/>
    </row>
    <row r="48" spans="1:7">
      <c r="A48" s="94" t="s">
        <v>96</v>
      </c>
      <c r="B48" s="251">
        <v>4333.78</v>
      </c>
      <c r="C48" s="93">
        <v>5.3330287092038686E-2</v>
      </c>
      <c r="D48" s="253">
        <v>-2.2121837078220685E-2</v>
      </c>
      <c r="E48" s="251"/>
      <c r="F48" s="93"/>
      <c r="G48" s="253"/>
    </row>
    <row r="49" spans="1:7">
      <c r="A49" s="192" t="s">
        <v>64</v>
      </c>
      <c r="B49" s="251">
        <v>96.090900000000005</v>
      </c>
      <c r="C49" s="93">
        <v>2.2550266128602559E-3</v>
      </c>
      <c r="D49" s="253">
        <v>-4.337758471111286E-4</v>
      </c>
      <c r="E49" s="251"/>
      <c r="F49" s="93"/>
      <c r="G49" s="253"/>
    </row>
    <row r="50" spans="1:7">
      <c r="A50" s="192" t="s">
        <v>82</v>
      </c>
      <c r="B50" s="251">
        <v>172.51900000000001</v>
      </c>
      <c r="C50" s="93">
        <v>6.2773123164110434E-3</v>
      </c>
      <c r="D50" s="253">
        <v>1.6303003631017443E-3</v>
      </c>
      <c r="E50" s="251"/>
      <c r="F50" s="93"/>
      <c r="G50" s="253"/>
    </row>
    <row r="51" spans="1:7" ht="15" customHeight="1">
      <c r="A51" s="1213" t="s">
        <v>845</v>
      </c>
      <c r="B51" s="401" t="str">
        <f>B7</f>
        <v>Veljača 2024.</v>
      </c>
      <c r="C51" s="1215"/>
      <c r="D51" s="1209" t="s">
        <v>844</v>
      </c>
      <c r="E51" s="401" t="str">
        <f>E7</f>
        <v>Veljača 2024.</v>
      </c>
      <c r="F51" s="1215"/>
      <c r="G51" s="1209" t="s">
        <v>844</v>
      </c>
    </row>
    <row r="52" spans="1:7" s="261" customFormat="1">
      <c r="A52" s="1213"/>
      <c r="B52" s="787" t="str">
        <f>B8</f>
        <v>February 2024</v>
      </c>
      <c r="C52" s="1215"/>
      <c r="D52" s="1209"/>
      <c r="E52" s="787" t="str">
        <f>E8</f>
        <v>February 2024</v>
      </c>
      <c r="F52" s="1215"/>
      <c r="G52" s="1209"/>
    </row>
    <row r="53" spans="1:7">
      <c r="A53" s="92" t="s">
        <v>471</v>
      </c>
      <c r="B53" s="250">
        <v>24007.077167930001</v>
      </c>
      <c r="C53" s="191"/>
      <c r="D53" s="253">
        <v>-6.3588128343661232E-3</v>
      </c>
      <c r="E53" s="250">
        <v>57.413460000000001</v>
      </c>
      <c r="F53" s="191"/>
      <c r="G53" s="253">
        <v>0.11010941101813398</v>
      </c>
    </row>
    <row r="54" spans="1:7">
      <c r="A54" s="92" t="s">
        <v>470</v>
      </c>
      <c r="B54" s="250">
        <v>17902.483607169997</v>
      </c>
      <c r="C54" s="191"/>
      <c r="D54" s="253">
        <v>-4.9296372935836441E-4</v>
      </c>
      <c r="E54" s="250">
        <v>1.8612280800000001</v>
      </c>
      <c r="F54" s="191"/>
      <c r="G54" s="253">
        <v>0</v>
      </c>
    </row>
    <row r="55" spans="1:7">
      <c r="A55" s="92" t="s">
        <v>472</v>
      </c>
      <c r="B55" s="250" t="s">
        <v>139</v>
      </c>
      <c r="C55" s="191"/>
      <c r="D55" s="254" t="s">
        <v>139</v>
      </c>
      <c r="E55" s="250" t="s">
        <v>139</v>
      </c>
      <c r="F55" s="191"/>
      <c r="G55" s="253" t="s">
        <v>139</v>
      </c>
    </row>
    <row r="56" spans="1:7">
      <c r="A56" s="92" t="s">
        <v>1684</v>
      </c>
      <c r="B56" s="250">
        <v>1099.6485990000001</v>
      </c>
      <c r="C56" s="191"/>
      <c r="D56" s="254">
        <v>1</v>
      </c>
      <c r="E56" s="250" t="s">
        <v>139</v>
      </c>
      <c r="F56" s="191"/>
      <c r="G56" s="253" t="s">
        <v>139</v>
      </c>
    </row>
    <row r="57" spans="1:7" s="261" customFormat="1">
      <c r="A57" s="92" t="s">
        <v>1015</v>
      </c>
      <c r="B57" s="250">
        <v>35.214194020000001</v>
      </c>
      <c r="C57" s="191"/>
      <c r="D57" s="253">
        <v>0.27720848135183429</v>
      </c>
      <c r="E57" s="250" t="s">
        <v>139</v>
      </c>
      <c r="F57" s="191"/>
      <c r="G57" s="253" t="s">
        <v>139</v>
      </c>
    </row>
    <row r="58" spans="1:7" ht="18.75" customHeight="1">
      <c r="A58" s="397" t="s">
        <v>480</v>
      </c>
      <c r="B58" s="398">
        <v>43044.423568120001</v>
      </c>
      <c r="C58" s="402"/>
      <c r="D58" s="400">
        <v>2.2442698292911567E-2</v>
      </c>
      <c r="E58" s="398">
        <v>59.274688080000004</v>
      </c>
      <c r="F58" s="402"/>
      <c r="G58" s="400">
        <v>0.10628449780890592</v>
      </c>
    </row>
    <row r="59" spans="1:7" s="197" customFormat="1">
      <c r="A59" s="19" t="s">
        <v>481</v>
      </c>
      <c r="B59" s="256"/>
      <c r="C59" s="237"/>
      <c r="D59" s="237"/>
    </row>
    <row r="60" spans="1:7" s="197" customFormat="1">
      <c r="A60" s="287"/>
      <c r="B60" s="257"/>
      <c r="C60" s="239"/>
      <c r="D60" s="240"/>
    </row>
    <row r="61" spans="1:7" s="197" customFormat="1">
      <c r="B61" s="238"/>
      <c r="C61" s="239"/>
      <c r="D61" s="240"/>
    </row>
    <row r="62" spans="1:7" s="197" customFormat="1">
      <c r="A62" s="611" t="s">
        <v>81</v>
      </c>
      <c r="B62" s="238"/>
      <c r="C62" s="239"/>
      <c r="D62" s="240"/>
    </row>
    <row r="63" spans="1:7" ht="12.75" customHeight="1">
      <c r="B63" s="35"/>
      <c r="C63" s="35"/>
      <c r="D63" s="35"/>
    </row>
    <row r="64" spans="1:7" ht="12.75" customHeight="1">
      <c r="B64" s="51"/>
      <c r="C64" s="51"/>
      <c r="G64" s="13" t="s">
        <v>1043</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1"/>
    </row>
    <row r="118" spans="1:1">
      <c r="A118" s="642"/>
    </row>
    <row r="120" spans="1:1">
      <c r="A120" s="642"/>
    </row>
    <row r="122" spans="1:1">
      <c r="A122" s="642"/>
    </row>
    <row r="124" spans="1:1">
      <c r="A124" s="642"/>
    </row>
    <row r="126" spans="1:1">
      <c r="A126" s="642"/>
    </row>
    <row r="128" spans="1:1">
      <c r="A128" s="64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6"/>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660</v>
      </c>
      <c r="E1" s="137" t="str">
        <f>Naslovnica!A20</f>
        <v>Veljača 2024.</v>
      </c>
      <c r="G1" s="139" t="s">
        <v>885</v>
      </c>
      <c r="H1" s="261"/>
      <c r="I1" s="261"/>
      <c r="J1" s="261"/>
      <c r="K1" s="137" t="str">
        <f>E1</f>
        <v>Veljača 2024.</v>
      </c>
    </row>
    <row r="2" spans="1:18" ht="12.75" customHeight="1">
      <c r="A2" s="529" t="s">
        <v>661</v>
      </c>
      <c r="E2" s="539" t="str">
        <f>Naslovnica!A24</f>
        <v>February 2024</v>
      </c>
      <c r="G2" s="529" t="s">
        <v>886</v>
      </c>
      <c r="H2" s="261"/>
      <c r="I2" s="261"/>
      <c r="J2" s="261"/>
      <c r="K2" s="527" t="str">
        <f>E2</f>
        <v>February 2024</v>
      </c>
    </row>
    <row r="3" spans="1:18" ht="12.75" customHeight="1">
      <c r="A3" s="38" t="s">
        <v>1413</v>
      </c>
      <c r="G3" s="38" t="s">
        <v>1413</v>
      </c>
      <c r="H3" s="261"/>
      <c r="I3" s="261"/>
      <c r="J3" s="261"/>
      <c r="K3" s="261"/>
    </row>
    <row r="4" spans="1:18" ht="45" customHeight="1">
      <c r="A4" s="408" t="s">
        <v>453</v>
      </c>
      <c r="B4" s="408" t="s">
        <v>454</v>
      </c>
      <c r="C4" s="408" t="s">
        <v>455</v>
      </c>
      <c r="D4" s="408" t="s">
        <v>456</v>
      </c>
      <c r="E4" s="408" t="s">
        <v>457</v>
      </c>
      <c r="G4" s="408" t="s">
        <v>453</v>
      </c>
      <c r="H4" s="408" t="s">
        <v>454</v>
      </c>
      <c r="I4" s="408" t="s">
        <v>455</v>
      </c>
      <c r="J4" s="408" t="s">
        <v>456</v>
      </c>
      <c r="K4" s="408" t="s">
        <v>460</v>
      </c>
    </row>
    <row r="5" spans="1:18" ht="12.75" customHeight="1">
      <c r="A5" s="95" t="s">
        <v>1656</v>
      </c>
      <c r="B5" s="96">
        <v>3143914.5</v>
      </c>
      <c r="C5" s="97">
        <v>0.11591872406931965</v>
      </c>
      <c r="D5" s="98">
        <v>17</v>
      </c>
      <c r="E5" s="246">
        <v>-1.73</v>
      </c>
      <c r="F5" s="52"/>
      <c r="G5" s="95" t="s">
        <v>1681</v>
      </c>
      <c r="H5" s="96">
        <v>34150</v>
      </c>
      <c r="I5" s="97">
        <v>0.8111638954869359</v>
      </c>
      <c r="J5" s="98">
        <v>240</v>
      </c>
      <c r="K5" s="246">
        <v>29.73</v>
      </c>
      <c r="P5" s="76"/>
      <c r="R5" s="786"/>
    </row>
    <row r="6" spans="1:18" ht="12.75" customHeight="1">
      <c r="A6" s="95" t="s">
        <v>1657</v>
      </c>
      <c r="B6" s="96">
        <v>2680594</v>
      </c>
      <c r="C6" s="97">
        <v>9.8835714593343379E-2</v>
      </c>
      <c r="D6" s="98">
        <v>160</v>
      </c>
      <c r="E6" s="246">
        <v>-5.6000000000000005</v>
      </c>
      <c r="F6" s="52"/>
      <c r="G6" s="95" t="s">
        <v>1682</v>
      </c>
      <c r="H6" s="96">
        <v>5200</v>
      </c>
      <c r="I6" s="97">
        <v>0.12351543942992874</v>
      </c>
      <c r="J6" s="98">
        <v>2600</v>
      </c>
      <c r="K6" s="246">
        <v>8.33</v>
      </c>
      <c r="P6" s="76"/>
      <c r="R6" s="786"/>
    </row>
    <row r="7" spans="1:18" ht="12.75" customHeight="1">
      <c r="A7" s="95" t="s">
        <v>1658</v>
      </c>
      <c r="B7" s="96">
        <v>2579491</v>
      </c>
      <c r="C7" s="97">
        <v>9.5107963485741548E-2</v>
      </c>
      <c r="D7" s="98">
        <v>199</v>
      </c>
      <c r="E7" s="246">
        <v>-5.24</v>
      </c>
      <c r="F7" s="52"/>
      <c r="G7" s="95" t="s">
        <v>1683</v>
      </c>
      <c r="H7" s="96">
        <v>2750</v>
      </c>
      <c r="I7" s="97">
        <v>6.5320665083135387E-2</v>
      </c>
      <c r="J7" s="98">
        <v>55</v>
      </c>
      <c r="K7" s="96">
        <v>0</v>
      </c>
      <c r="P7" s="76"/>
      <c r="R7" s="786"/>
    </row>
    <row r="8" spans="1:18" ht="12.75" customHeight="1">
      <c r="A8" s="95" t="s">
        <v>1659</v>
      </c>
      <c r="B8" s="96">
        <v>2265114</v>
      </c>
      <c r="C8" s="97">
        <v>8.3516623862243358E-2</v>
      </c>
      <c r="D8" s="98">
        <v>246</v>
      </c>
      <c r="E8" s="246">
        <v>17.14</v>
      </c>
      <c r="G8" s="95"/>
      <c r="H8" s="96"/>
      <c r="I8" s="97"/>
      <c r="J8" s="98"/>
      <c r="K8" s="246"/>
      <c r="P8" s="76"/>
      <c r="R8" s="786"/>
    </row>
    <row r="9" spans="1:18" ht="12.75" customHeight="1">
      <c r="A9" s="95" t="s">
        <v>1660</v>
      </c>
      <c r="B9" s="96">
        <v>2131785</v>
      </c>
      <c r="C9" s="97">
        <v>7.8600673520260997E-2</v>
      </c>
      <c r="D9" s="98">
        <v>1260</v>
      </c>
      <c r="E9" s="246">
        <v>27.27</v>
      </c>
      <c r="G9" s="95"/>
      <c r="H9" s="96"/>
      <c r="I9" s="97"/>
      <c r="J9" s="98"/>
      <c r="K9" s="246"/>
      <c r="P9" s="76"/>
      <c r="R9" s="786"/>
    </row>
    <row r="10" spans="1:18" ht="12.75" customHeight="1">
      <c r="A10" s="95" t="s">
        <v>1661</v>
      </c>
      <c r="B10" s="96">
        <v>1953776</v>
      </c>
      <c r="C10" s="97">
        <v>7.2037334678554096E-2</v>
      </c>
      <c r="D10" s="98">
        <v>238</v>
      </c>
      <c r="E10" s="247">
        <v>27.27</v>
      </c>
      <c r="G10" s="95"/>
      <c r="H10" s="96"/>
      <c r="I10" s="97"/>
      <c r="J10" s="98"/>
      <c r="K10" s="247"/>
    </row>
    <row r="11" spans="1:18" ht="12.75" customHeight="1">
      <c r="A11" s="95" t="s">
        <v>1662</v>
      </c>
      <c r="B11" s="96">
        <v>1750759.2</v>
      </c>
      <c r="C11" s="97">
        <v>6.4551937597737724E-2</v>
      </c>
      <c r="D11" s="98">
        <v>61.2</v>
      </c>
      <c r="E11" s="246">
        <v>3.38</v>
      </c>
      <c r="G11" s="95"/>
      <c r="H11" s="96"/>
      <c r="I11" s="97"/>
      <c r="J11" s="98"/>
      <c r="K11" s="246"/>
    </row>
    <row r="12" spans="1:18" ht="12.75" customHeight="1">
      <c r="A12" s="95" t="s">
        <v>1663</v>
      </c>
      <c r="B12" s="96">
        <v>1451054.93</v>
      </c>
      <c r="C12" s="97">
        <v>5.3501593647058761E-2</v>
      </c>
      <c r="D12" s="98">
        <v>4.7300000000000004</v>
      </c>
      <c r="E12" s="246">
        <v>0</v>
      </c>
      <c r="G12" s="95"/>
      <c r="H12" s="96"/>
      <c r="I12" s="97"/>
      <c r="J12" s="98"/>
      <c r="K12" s="246"/>
    </row>
    <row r="13" spans="1:18" ht="12.75" customHeight="1">
      <c r="A13" s="95" t="s">
        <v>1664</v>
      </c>
      <c r="B13" s="96">
        <v>1397828.3</v>
      </c>
      <c r="C13" s="97">
        <v>5.153908384085705E-2</v>
      </c>
      <c r="D13" s="98">
        <v>27.8</v>
      </c>
      <c r="E13" s="246">
        <v>-0.36</v>
      </c>
      <c r="G13" s="95"/>
      <c r="H13" s="96"/>
      <c r="I13" s="97"/>
      <c r="J13" s="98"/>
      <c r="K13" s="246"/>
    </row>
    <row r="14" spans="1:18" ht="12.75" customHeight="1">
      <c r="A14" s="95" t="s">
        <v>1665</v>
      </c>
      <c r="B14" s="96">
        <v>1078604.7</v>
      </c>
      <c r="C14" s="97">
        <v>3.9769046072713268E-2</v>
      </c>
      <c r="D14" s="98">
        <v>48</v>
      </c>
      <c r="E14" s="246">
        <v>-4</v>
      </c>
      <c r="G14" s="95"/>
      <c r="H14" s="96"/>
      <c r="I14" s="97"/>
      <c r="J14" s="98"/>
      <c r="K14" s="246"/>
    </row>
    <row r="15" spans="1:18" ht="12.75" customHeight="1">
      <c r="A15" s="95"/>
      <c r="B15" s="96">
        <v>6688792.5300000012</v>
      </c>
      <c r="C15" s="97">
        <v>0.24662130463217008</v>
      </c>
      <c r="D15" s="99"/>
      <c r="E15" s="248"/>
      <c r="G15" s="95" t="s">
        <v>461</v>
      </c>
      <c r="H15" s="96">
        <v>0</v>
      </c>
      <c r="I15" s="97"/>
      <c r="J15" s="99"/>
      <c r="K15" s="248"/>
    </row>
    <row r="16" spans="1:18" ht="15.75" customHeight="1">
      <c r="A16" s="410" t="s">
        <v>458</v>
      </c>
      <c r="B16" s="411">
        <f>SUM(B5:B15)</f>
        <v>27121714.16</v>
      </c>
      <c r="C16" s="977">
        <f>SUM(C5:C15)</f>
        <v>0.99999999999999978</v>
      </c>
      <c r="D16" s="412"/>
      <c r="E16" s="412"/>
      <c r="G16" s="410" t="s">
        <v>458</v>
      </c>
      <c r="H16" s="411">
        <f>SUM(H5:H15)</f>
        <v>42100</v>
      </c>
      <c r="I16" s="977">
        <f>SUM(I5:I15)</f>
        <v>1</v>
      </c>
      <c r="J16" s="412"/>
      <c r="K16" s="412"/>
    </row>
    <row r="17" spans="1:11" ht="12.75" customHeight="1">
      <c r="A17" s="37" t="s">
        <v>459</v>
      </c>
      <c r="G17" s="37" t="s">
        <v>459</v>
      </c>
      <c r="H17" s="261"/>
      <c r="I17" s="261"/>
      <c r="J17" s="261"/>
      <c r="K17" s="261"/>
    </row>
    <row r="18" spans="1:11" ht="12.75" customHeight="1"/>
    <row r="19" spans="1:11" ht="12.75" customHeight="1">
      <c r="A19" s="139" t="s">
        <v>887</v>
      </c>
      <c r="G19" s="139" t="s">
        <v>1549</v>
      </c>
    </row>
    <row r="20" spans="1:11" ht="12.75" customHeight="1">
      <c r="A20" s="529" t="s">
        <v>888</v>
      </c>
      <c r="G20" s="529" t="s">
        <v>1550</v>
      </c>
    </row>
    <row r="21" spans="1:11" ht="12.75" customHeight="1">
      <c r="A21" s="38" t="s">
        <v>1414</v>
      </c>
      <c r="G21" s="38" t="s">
        <v>1414</v>
      </c>
    </row>
    <row r="22" spans="1:11" ht="43.5">
      <c r="A22" s="408" t="s">
        <v>462</v>
      </c>
      <c r="B22" s="408" t="s">
        <v>454</v>
      </c>
      <c r="C22" s="408" t="s">
        <v>455</v>
      </c>
      <c r="D22" s="408" t="s">
        <v>463</v>
      </c>
      <c r="G22" s="408" t="s">
        <v>462</v>
      </c>
      <c r="H22" s="408" t="s">
        <v>454</v>
      </c>
      <c r="I22" s="408" t="s">
        <v>455</v>
      </c>
      <c r="J22" s="408" t="s">
        <v>463</v>
      </c>
    </row>
    <row r="23" spans="1:11" ht="15" customHeight="1">
      <c r="A23" s="101" t="s">
        <v>1666</v>
      </c>
      <c r="B23" s="96">
        <v>658868.22</v>
      </c>
      <c r="C23" s="102">
        <v>0.47491978233107662</v>
      </c>
      <c r="D23" s="134">
        <v>100.03</v>
      </c>
      <c r="E23" s="52"/>
      <c r="F23" s="52"/>
      <c r="G23" s="1102" t="s">
        <v>1692</v>
      </c>
      <c r="H23" s="96">
        <v>0</v>
      </c>
      <c r="I23" s="97" t="s">
        <v>139</v>
      </c>
      <c r="J23" s="134">
        <v>100</v>
      </c>
    </row>
    <row r="24" spans="1:11" ht="12.75" customHeight="1">
      <c r="A24" s="101" t="s">
        <v>1667</v>
      </c>
      <c r="B24" s="96">
        <v>499210.45</v>
      </c>
      <c r="C24" s="102">
        <v>0.35983662749950035</v>
      </c>
      <c r="D24" s="134">
        <v>96.81</v>
      </c>
      <c r="E24" s="52"/>
      <c r="F24" s="52"/>
      <c r="G24" s="101" t="s">
        <v>1692</v>
      </c>
      <c r="H24" s="96">
        <v>0</v>
      </c>
      <c r="I24" s="97" t="s">
        <v>139</v>
      </c>
      <c r="J24" s="134">
        <v>100</v>
      </c>
    </row>
    <row r="25" spans="1:11" ht="12.75" customHeight="1">
      <c r="A25" s="101" t="s">
        <v>1668</v>
      </c>
      <c r="B25" s="96">
        <v>202519.75</v>
      </c>
      <c r="C25" s="102">
        <v>0.14597856243202026</v>
      </c>
      <c r="D25" s="134">
        <v>100</v>
      </c>
      <c r="E25" s="52"/>
      <c r="F25" s="52"/>
      <c r="G25" s="101" t="s">
        <v>1692</v>
      </c>
      <c r="H25" s="96">
        <v>0</v>
      </c>
      <c r="I25" s="102" t="s">
        <v>139</v>
      </c>
      <c r="J25" s="134">
        <v>100</v>
      </c>
    </row>
    <row r="26" spans="1:11" ht="12.75" customHeight="1">
      <c r="A26" s="101" t="s">
        <v>1669</v>
      </c>
      <c r="B26" s="96">
        <v>12274.53</v>
      </c>
      <c r="C26" s="102">
        <v>8.8476222389604255E-3</v>
      </c>
      <c r="D26" s="134">
        <v>97.35</v>
      </c>
      <c r="E26" s="52"/>
      <c r="G26" s="101"/>
      <c r="H26" s="96"/>
      <c r="I26" s="102"/>
      <c r="J26" s="134"/>
    </row>
    <row r="27" spans="1:11" ht="12.75" customHeight="1">
      <c r="A27" s="101" t="s">
        <v>1670</v>
      </c>
      <c r="B27" s="96">
        <v>10306.66</v>
      </c>
      <c r="C27" s="102">
        <v>7.429158935242642E-3</v>
      </c>
      <c r="D27" s="134">
        <v>82</v>
      </c>
      <c r="G27" s="101"/>
      <c r="H27" s="96"/>
      <c r="I27" s="102"/>
      <c r="J27" s="134"/>
    </row>
    <row r="28" spans="1:11" ht="12.75" customHeight="1">
      <c r="A28" s="101" t="s">
        <v>1671</v>
      </c>
      <c r="B28" s="96">
        <v>4145.67</v>
      </c>
      <c r="C28" s="102">
        <v>2.9882465631996557E-3</v>
      </c>
      <c r="D28" s="134">
        <v>70</v>
      </c>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461</v>
      </c>
      <c r="B33" s="263">
        <v>0</v>
      </c>
      <c r="C33" s="102"/>
      <c r="D33" s="103"/>
      <c r="G33" s="95" t="s">
        <v>461</v>
      </c>
      <c r="H33" s="263">
        <v>0</v>
      </c>
      <c r="I33" s="263"/>
      <c r="J33" s="103"/>
    </row>
    <row r="34" spans="1:10" ht="15" customHeight="1">
      <c r="A34" s="417" t="s">
        <v>458</v>
      </c>
      <c r="B34" s="418">
        <f>SUM(B23:B33)</f>
        <v>1387325.2799999998</v>
      </c>
      <c r="C34" s="419"/>
      <c r="D34" s="420"/>
      <c r="G34" s="417" t="s">
        <v>458</v>
      </c>
      <c r="H34" s="418">
        <f>SUM(H23:H33)</f>
        <v>0</v>
      </c>
      <c r="I34" s="419">
        <f>SUM(I23:I33)</f>
        <v>0</v>
      </c>
      <c r="J34" s="420"/>
    </row>
    <row r="35" spans="1:10" ht="15" customHeight="1">
      <c r="A35" s="100" t="s">
        <v>464</v>
      </c>
      <c r="B35" s="96"/>
      <c r="C35" s="102"/>
      <c r="D35" s="103"/>
    </row>
    <row r="36" spans="1:10" ht="12.75" customHeight="1">
      <c r="A36" s="187"/>
      <c r="B36" s="263"/>
      <c r="C36" s="102"/>
      <c r="D36" s="103">
        <v>0</v>
      </c>
    </row>
    <row r="37" spans="1:10" ht="12.75" customHeight="1">
      <c r="A37" s="95" t="s">
        <v>461</v>
      </c>
      <c r="B37" s="264">
        <v>0</v>
      </c>
      <c r="C37" s="102"/>
      <c r="D37" s="103"/>
    </row>
    <row r="38" spans="1:10" ht="15" customHeight="1">
      <c r="A38" s="104" t="s">
        <v>458</v>
      </c>
      <c r="B38" s="96">
        <f>SUM(B36:B37)</f>
        <v>0</v>
      </c>
      <c r="C38" s="102"/>
      <c r="D38" s="103"/>
    </row>
    <row r="39" spans="1:10" ht="26.25" customHeight="1">
      <c r="A39" s="413" t="s">
        <v>465</v>
      </c>
      <c r="B39" s="414">
        <f>B34+B38</f>
        <v>1387325.2799999998</v>
      </c>
      <c r="C39" s="415"/>
      <c r="D39" s="416"/>
    </row>
    <row r="40" spans="1:10" ht="12.75" customHeight="1"/>
    <row r="41" spans="1:10" ht="12.75" customHeight="1">
      <c r="A41" s="139" t="s">
        <v>889</v>
      </c>
      <c r="G41" s="144"/>
      <c r="H41" s="197"/>
      <c r="I41" s="197"/>
      <c r="J41" s="197"/>
    </row>
    <row r="42" spans="1:10" ht="12.75" customHeight="1">
      <c r="A42" s="529" t="s">
        <v>890</v>
      </c>
      <c r="B42" s="44"/>
      <c r="G42" s="163"/>
      <c r="H42" s="197"/>
      <c r="I42" s="197"/>
      <c r="J42" s="197"/>
    </row>
    <row r="43" spans="1:10" ht="12.75" customHeight="1">
      <c r="A43" s="38" t="s">
        <v>1416</v>
      </c>
      <c r="G43" s="210"/>
      <c r="H43" s="197"/>
      <c r="I43" s="197"/>
      <c r="J43" s="197"/>
    </row>
    <row r="44" spans="1:10" ht="43.5">
      <c r="A44" s="408" t="s">
        <v>933</v>
      </c>
      <c r="B44" s="408" t="s">
        <v>454</v>
      </c>
      <c r="C44" s="408" t="s">
        <v>455</v>
      </c>
      <c r="D44" s="200"/>
      <c r="G44" s="200"/>
      <c r="H44" s="211"/>
      <c r="I44" s="200"/>
      <c r="J44" s="200"/>
    </row>
    <row r="45" spans="1:10" ht="12.75" customHeight="1">
      <c r="A45" s="101" t="s">
        <v>1672</v>
      </c>
      <c r="B45" s="96">
        <v>65640086</v>
      </c>
      <c r="C45" s="102">
        <v>0.72051290038338178</v>
      </c>
      <c r="D45" s="202"/>
      <c r="E45" s="52"/>
      <c r="F45" s="52"/>
      <c r="G45" s="199"/>
      <c r="H45" s="196"/>
      <c r="I45" s="201"/>
      <c r="J45" s="202"/>
    </row>
    <row r="46" spans="1:10" ht="12.75" customHeight="1">
      <c r="A46" s="101" t="s">
        <v>1667</v>
      </c>
      <c r="B46" s="96">
        <v>7930872.9100000001</v>
      </c>
      <c r="C46" s="102">
        <v>8.7054978004692002E-2</v>
      </c>
      <c r="D46" s="202"/>
      <c r="E46" s="52"/>
      <c r="F46" s="52"/>
      <c r="G46" s="207"/>
      <c r="H46" s="208"/>
      <c r="I46" s="201"/>
      <c r="J46" s="202"/>
    </row>
    <row r="47" spans="1:10" ht="12.75" customHeight="1">
      <c r="A47" s="101" t="s">
        <v>1673</v>
      </c>
      <c r="B47" s="96">
        <v>7559468.6100000003</v>
      </c>
      <c r="C47" s="102">
        <v>8.2978176682282717E-2</v>
      </c>
      <c r="D47" s="202"/>
      <c r="E47" s="52"/>
      <c r="G47" s="207"/>
      <c r="H47" s="208"/>
      <c r="I47" s="201"/>
      <c r="J47" s="202"/>
    </row>
    <row r="48" spans="1:10" ht="12.75" customHeight="1">
      <c r="A48" s="101" t="s">
        <v>1668</v>
      </c>
      <c r="B48" s="96">
        <v>3997000</v>
      </c>
      <c r="C48" s="102">
        <v>4.3873953224747103E-2</v>
      </c>
      <c r="D48" s="202"/>
      <c r="G48" s="207"/>
      <c r="H48" s="208"/>
      <c r="I48" s="201"/>
      <c r="J48" s="202"/>
    </row>
    <row r="49" spans="1:10" ht="12.75" customHeight="1">
      <c r="A49" s="101" t="s">
        <v>1674</v>
      </c>
      <c r="B49" s="96">
        <v>3395316.1</v>
      </c>
      <c r="C49" s="102">
        <v>3.7269437016420007E-2</v>
      </c>
      <c r="D49" s="202"/>
      <c r="G49" s="207"/>
      <c r="H49" s="208"/>
      <c r="I49" s="201"/>
      <c r="J49" s="202"/>
    </row>
    <row r="50" spans="1:10" ht="12.75" customHeight="1">
      <c r="A50" s="101" t="s">
        <v>1669</v>
      </c>
      <c r="B50" s="96">
        <v>974750</v>
      </c>
      <c r="C50" s="102">
        <v>1.0699558645439639E-2</v>
      </c>
      <c r="D50" s="203"/>
      <c r="G50" s="207"/>
      <c r="H50" s="208"/>
      <c r="I50" s="201"/>
      <c r="J50" s="203"/>
    </row>
    <row r="51" spans="1:10" ht="12.75" customHeight="1">
      <c r="A51" s="101" t="s">
        <v>1675</v>
      </c>
      <c r="B51" s="96">
        <v>481750</v>
      </c>
      <c r="C51" s="102">
        <v>5.2880352679564469E-3</v>
      </c>
      <c r="D51" s="202"/>
      <c r="G51" s="207"/>
      <c r="H51" s="208"/>
      <c r="I51" s="201"/>
      <c r="J51" s="202"/>
    </row>
    <row r="52" spans="1:10" ht="12.75" customHeight="1">
      <c r="A52" s="101" t="s">
        <v>1676</v>
      </c>
      <c r="B52" s="96">
        <v>451000</v>
      </c>
      <c r="C52" s="102">
        <v>4.9505011019166734E-3</v>
      </c>
      <c r="D52" s="202"/>
      <c r="G52" s="207"/>
      <c r="H52" s="208"/>
      <c r="I52" s="201"/>
      <c r="J52" s="202"/>
    </row>
    <row r="53" spans="1:10" ht="12.75" customHeight="1">
      <c r="A53" s="101" t="s">
        <v>1666</v>
      </c>
      <c r="B53" s="96">
        <v>200140</v>
      </c>
      <c r="C53" s="102">
        <v>2.1968809102829337E-3</v>
      </c>
      <c r="D53" s="202"/>
      <c r="G53" s="207"/>
      <c r="H53" s="208"/>
      <c r="I53" s="201"/>
      <c r="J53" s="202"/>
    </row>
    <row r="54" spans="1:10" ht="12.75" customHeight="1">
      <c r="A54" s="105" t="s">
        <v>1677</v>
      </c>
      <c r="B54" s="96">
        <v>169405</v>
      </c>
      <c r="C54" s="102">
        <v>1.8595113950558627E-3</v>
      </c>
      <c r="D54" s="202"/>
      <c r="G54" s="207"/>
      <c r="H54" s="208"/>
      <c r="I54" s="201"/>
      <c r="J54" s="202"/>
    </row>
    <row r="55" spans="1:10" ht="24">
      <c r="A55" s="106" t="s">
        <v>466</v>
      </c>
      <c r="B55" s="96">
        <v>302100.0000000149</v>
      </c>
      <c r="C55" s="102">
        <v>3.3160673678250567E-3</v>
      </c>
      <c r="D55" s="204"/>
      <c r="G55" s="209"/>
      <c r="H55" s="208"/>
      <c r="I55" s="201"/>
      <c r="J55" s="204"/>
    </row>
    <row r="56" spans="1:10">
      <c r="A56" s="410" t="s">
        <v>458</v>
      </c>
      <c r="B56" s="414">
        <f>SUM(B45:B55)</f>
        <v>91101888.620000005</v>
      </c>
      <c r="C56" s="976">
        <f>SUM(C45:C55)</f>
        <v>1</v>
      </c>
      <c r="D56" s="206"/>
      <c r="G56" s="199"/>
      <c r="H56" s="196"/>
      <c r="I56" s="205"/>
      <c r="J56" s="206"/>
    </row>
    <row r="57" spans="1:10" ht="12.75" customHeight="1">
      <c r="G57" s="197"/>
      <c r="H57" s="197"/>
      <c r="I57" s="197"/>
      <c r="J57" s="197"/>
    </row>
    <row r="58" spans="1:10" ht="12.75" customHeight="1">
      <c r="A58" s="140" t="s">
        <v>891</v>
      </c>
      <c r="G58" s="212"/>
      <c r="H58" s="197"/>
      <c r="I58" s="197"/>
      <c r="J58" s="197"/>
    </row>
    <row r="59" spans="1:10" ht="12.75" customHeight="1">
      <c r="A59" s="540" t="s">
        <v>892</v>
      </c>
      <c r="G59" s="213"/>
      <c r="H59" s="197"/>
      <c r="I59" s="197"/>
      <c r="J59" s="197"/>
    </row>
    <row r="60" spans="1:10" ht="12.75" customHeight="1">
      <c r="A60" s="38" t="s">
        <v>1413</v>
      </c>
      <c r="G60" s="210"/>
      <c r="H60" s="197"/>
      <c r="I60" s="197"/>
      <c r="J60" s="197"/>
    </row>
    <row r="61" spans="1:10" ht="12.75" customHeight="1">
      <c r="A61" s="409"/>
      <c r="B61" s="884" t="s">
        <v>65</v>
      </c>
      <c r="C61" s="884" t="s">
        <v>66</v>
      </c>
      <c r="D61" s="884" t="s">
        <v>67</v>
      </c>
      <c r="E61" s="884" t="s">
        <v>68</v>
      </c>
      <c r="F61" s="884" t="s">
        <v>69</v>
      </c>
      <c r="G61" s="214"/>
      <c r="H61" s="194"/>
      <c r="I61" s="194"/>
      <c r="J61" s="194"/>
    </row>
    <row r="62" spans="1:10" ht="12.75" customHeight="1">
      <c r="A62" s="409"/>
      <c r="B62" s="885" t="s">
        <v>70</v>
      </c>
      <c r="C62" s="885" t="s">
        <v>71</v>
      </c>
      <c r="D62" s="885" t="s">
        <v>194</v>
      </c>
      <c r="E62" s="885" t="s">
        <v>72</v>
      </c>
      <c r="F62" s="885"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0" t="s">
        <v>458</v>
      </c>
      <c r="B64" s="421"/>
      <c r="C64" s="421"/>
      <c r="D64" s="421"/>
      <c r="E64" s="422" t="str">
        <f>IF(SUM(E63:E63)=0,"",SUM(E63:E63))</f>
        <v/>
      </c>
      <c r="F64" s="422" t="str">
        <f>IF(SUM(F63:F63)=0,"",SUM(F63:F63))</f>
        <v/>
      </c>
      <c r="G64" s="199"/>
      <c r="H64" s="196"/>
      <c r="I64" s="196"/>
      <c r="J64" s="198"/>
    </row>
    <row r="65" spans="1:7" ht="12.75" customHeight="1"/>
    <row r="66" spans="1:7" ht="12.75" customHeight="1">
      <c r="A66" s="140" t="s">
        <v>1679</v>
      </c>
    </row>
    <row r="67" spans="1:7" ht="12.75" customHeight="1">
      <c r="A67" s="540" t="s">
        <v>1680</v>
      </c>
    </row>
    <row r="68" spans="1:7" ht="12.75" customHeight="1">
      <c r="A68" s="38" t="s">
        <v>1413</v>
      </c>
    </row>
    <row r="69" spans="1:7" ht="12.75" customHeight="1">
      <c r="A69" s="409"/>
      <c r="B69" s="884" t="s">
        <v>65</v>
      </c>
      <c r="C69" s="884" t="s">
        <v>66</v>
      </c>
      <c r="D69" s="884" t="s">
        <v>67</v>
      </c>
      <c r="E69" s="884" t="s">
        <v>68</v>
      </c>
      <c r="F69" s="884" t="s">
        <v>69</v>
      </c>
    </row>
    <row r="70" spans="1:7" ht="12.75" customHeight="1">
      <c r="A70" s="409"/>
      <c r="B70" s="885" t="s">
        <v>70</v>
      </c>
      <c r="C70" s="885" t="s">
        <v>71</v>
      </c>
      <c r="D70" s="885" t="s">
        <v>194</v>
      </c>
      <c r="E70" s="885" t="s">
        <v>72</v>
      </c>
      <c r="F70" s="885" t="s">
        <v>73</v>
      </c>
    </row>
    <row r="71" spans="1:7" ht="12.75" customHeight="1">
      <c r="A71" s="107" t="s">
        <v>1678</v>
      </c>
      <c r="B71" s="110">
        <v>97.3</v>
      </c>
      <c r="C71" s="110">
        <v>97</v>
      </c>
      <c r="D71" s="110">
        <v>97.3</v>
      </c>
      <c r="E71" s="111">
        <v>328000</v>
      </c>
      <c r="F71" s="111">
        <v>319099</v>
      </c>
      <c r="G71" s="52"/>
    </row>
    <row r="72" spans="1:7" ht="15" customHeight="1">
      <c r="A72" s="410" t="s">
        <v>458</v>
      </c>
      <c r="B72" s="423"/>
      <c r="C72" s="423"/>
      <c r="D72" s="423"/>
      <c r="E72" s="422">
        <f>IF(SUM(E71)=0,"",SUM(E71))</f>
        <v>328000</v>
      </c>
      <c r="F72" s="422">
        <f>IF(SUM(F71)=0,"",SUM(F71))</f>
        <v>319099</v>
      </c>
    </row>
    <row r="73" spans="1:7" ht="12.75" customHeight="1">
      <c r="A73" s="16"/>
    </row>
    <row r="74" spans="1:7" s="261" customFormat="1" ht="12.75" customHeight="1">
      <c r="A74" s="140" t="s">
        <v>1017</v>
      </c>
    </row>
    <row r="75" spans="1:7" s="261" customFormat="1" ht="12.75" customHeight="1">
      <c r="A75" s="540" t="s">
        <v>1018</v>
      </c>
    </row>
    <row r="76" spans="1:7" ht="12.75" customHeight="1">
      <c r="A76" s="38" t="s">
        <v>1413</v>
      </c>
    </row>
    <row r="77" spans="1:7" ht="43.5">
      <c r="A77" s="408" t="s">
        <v>1016</v>
      </c>
      <c r="B77" s="408" t="s">
        <v>454</v>
      </c>
      <c r="C77" s="408" t="s">
        <v>455</v>
      </c>
      <c r="D77" s="408" t="s">
        <v>456</v>
      </c>
      <c r="E77" s="408" t="s">
        <v>457</v>
      </c>
    </row>
    <row r="78" spans="1:7" ht="12.75" customHeight="1">
      <c r="A78" s="95" t="s">
        <v>1009</v>
      </c>
      <c r="B78" s="96">
        <v>1224815.22</v>
      </c>
      <c r="C78" s="97">
        <v>0.40959095327290773</v>
      </c>
      <c r="D78" s="98">
        <v>21.98</v>
      </c>
      <c r="E78" s="246">
        <v>3.1399999999999997</v>
      </c>
    </row>
    <row r="79" spans="1:7" s="1073" customFormat="1" ht="12.75" customHeight="1">
      <c r="A79" s="95" t="s">
        <v>1481</v>
      </c>
      <c r="B79" s="96">
        <v>812603.16</v>
      </c>
      <c r="C79" s="97">
        <v>0.27174295150984257</v>
      </c>
      <c r="D79" s="98">
        <v>13.04</v>
      </c>
      <c r="E79" s="246">
        <v>2.8400000000000003</v>
      </c>
    </row>
    <row r="80" spans="1:7" s="1073" customFormat="1" ht="12.75" customHeight="1">
      <c r="A80" s="95" t="s">
        <v>1099</v>
      </c>
      <c r="B80" s="96">
        <v>716400.74</v>
      </c>
      <c r="C80" s="97">
        <v>0.2395718613147349</v>
      </c>
      <c r="D80" s="98">
        <v>26</v>
      </c>
      <c r="E80" s="246">
        <v>6.7299999999999995</v>
      </c>
    </row>
    <row r="81" spans="1:11" ht="12.75" customHeight="1">
      <c r="A81" s="95" t="s">
        <v>1546</v>
      </c>
      <c r="B81" s="96">
        <v>236518.46</v>
      </c>
      <c r="C81" s="97">
        <v>7.9094233902514771E-2</v>
      </c>
      <c r="D81" s="98">
        <v>101.26</v>
      </c>
      <c r="E81" s="246">
        <v>0.32</v>
      </c>
    </row>
    <row r="82" spans="1:11" ht="12.75" customHeight="1">
      <c r="A82" s="410" t="s">
        <v>458</v>
      </c>
      <c r="B82" s="411">
        <f>SUM(B78:B81)</f>
        <v>2990337.58</v>
      </c>
      <c r="C82" s="977">
        <f>SUM(C78:C81)</f>
        <v>0.99999999999999989</v>
      </c>
      <c r="D82" s="412"/>
      <c r="E82" s="412"/>
    </row>
    <row r="83" spans="1:11" ht="12.75" customHeight="1">
      <c r="A83" s="16" t="s">
        <v>468</v>
      </c>
      <c r="B83" s="261"/>
      <c r="C83" s="261"/>
      <c r="D83" s="261"/>
      <c r="E83" s="261"/>
    </row>
    <row r="84" spans="1:11" ht="12.75" customHeight="1">
      <c r="A84" s="261"/>
      <c r="B84" s="261"/>
      <c r="C84" s="261"/>
      <c r="D84" s="261"/>
      <c r="E84" s="261"/>
    </row>
    <row r="85" spans="1:11" ht="12.75" customHeight="1">
      <c r="A85" s="611" t="s">
        <v>81</v>
      </c>
      <c r="K85" s="34" t="s">
        <v>1044</v>
      </c>
    </row>
    <row r="86" spans="1:11" ht="12.75" customHeight="1"/>
  </sheetData>
  <sortState xmlns:xlrd2="http://schemas.microsoft.com/office/spreadsheetml/2017/richdata2" ref="N5:R9">
    <sortCondition descending="1" ref="O5"/>
  </sortState>
  <hyperlinks>
    <hyperlink ref="A85" location="'2 Sadržaj'!A1" display="Sadržaj / Contents" xr:uid="{00000000-0004-0000-1500-000000000000}"/>
  </hyperlinks>
  <pageMargins left="0.7" right="0.7" top="0.75" bottom="0.75" header="0.3" footer="0.3"/>
  <pageSetup paperSize="9" scale="48" orientation="portrait" r:id="rId1"/>
  <rowBreaks count="1" manualBreakCount="1">
    <brk id="92"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0" t="s">
        <v>662</v>
      </c>
      <c r="B1" s="709"/>
      <c r="C1" s="709"/>
      <c r="D1" s="709"/>
    </row>
    <row r="2" spans="1:7">
      <c r="A2" s="711" t="s">
        <v>663</v>
      </c>
      <c r="B2" s="709"/>
      <c r="C2" s="709"/>
      <c r="D2" s="709"/>
    </row>
    <row r="3" spans="1:7">
      <c r="A3" s="41" t="s">
        <v>839</v>
      </c>
    </row>
    <row r="4" spans="1:7">
      <c r="A4" s="1216"/>
      <c r="B4" s="1216"/>
      <c r="C4" s="1216"/>
      <c r="D4" s="1216"/>
      <c r="E4" s="1216"/>
      <c r="F4" s="1216"/>
      <c r="G4" s="1216"/>
    </row>
    <row r="5" spans="1:7">
      <c r="A5" s="148" t="s">
        <v>665</v>
      </c>
    </row>
    <row r="6" spans="1:7" s="713" customFormat="1">
      <c r="A6" s="712" t="s">
        <v>666</v>
      </c>
    </row>
    <row r="8" spans="1:7" ht="63.75">
      <c r="A8" s="732" t="s">
        <v>664</v>
      </c>
      <c r="B8" s="716" t="s">
        <v>619</v>
      </c>
      <c r="C8" s="716" t="s">
        <v>620</v>
      </c>
      <c r="D8" s="716" t="s">
        <v>621</v>
      </c>
      <c r="E8" s="708"/>
    </row>
    <row r="9" spans="1:7">
      <c r="A9" s="717" t="s">
        <v>1328</v>
      </c>
      <c r="B9" s="718">
        <v>6</v>
      </c>
      <c r="C9" s="718">
        <v>13</v>
      </c>
      <c r="D9" s="718">
        <v>6</v>
      </c>
    </row>
    <row r="10" spans="1:7">
      <c r="A10" s="717" t="s">
        <v>1334</v>
      </c>
      <c r="B10" s="718">
        <v>6</v>
      </c>
      <c r="C10" s="718">
        <v>13</v>
      </c>
      <c r="D10" s="718">
        <v>6</v>
      </c>
    </row>
    <row r="11" spans="1:7">
      <c r="A11" s="717" t="s">
        <v>1359</v>
      </c>
      <c r="B11" s="718">
        <v>5</v>
      </c>
      <c r="C11" s="718">
        <v>12</v>
      </c>
      <c r="D11" s="718">
        <v>6</v>
      </c>
    </row>
    <row r="12" spans="1:7">
      <c r="A12" s="717" t="s">
        <v>1377</v>
      </c>
      <c r="B12" s="718">
        <v>5</v>
      </c>
      <c r="C12" s="718">
        <v>12</v>
      </c>
      <c r="D12" s="718">
        <v>6</v>
      </c>
    </row>
    <row r="13" spans="1:7">
      <c r="A13" s="717" t="s">
        <v>1427</v>
      </c>
      <c r="B13" s="718">
        <v>5</v>
      </c>
      <c r="C13" s="718">
        <v>12</v>
      </c>
      <c r="D13" s="718">
        <v>6</v>
      </c>
    </row>
    <row r="14" spans="1:7">
      <c r="A14" s="717" t="s">
        <v>1478</v>
      </c>
      <c r="B14" s="718">
        <v>5</v>
      </c>
      <c r="C14" s="718">
        <v>12</v>
      </c>
      <c r="D14" s="718">
        <v>6</v>
      </c>
    </row>
    <row r="15" spans="1:7">
      <c r="A15" s="717" t="s">
        <v>1506</v>
      </c>
      <c r="B15" s="718">
        <v>5</v>
      </c>
      <c r="C15" s="718">
        <v>12</v>
      </c>
      <c r="D15" s="718">
        <v>6</v>
      </c>
    </row>
    <row r="16" spans="1:7">
      <c r="A16" s="314" t="s">
        <v>1540</v>
      </c>
      <c r="B16" s="314">
        <v>5</v>
      </c>
      <c r="C16" s="314">
        <v>11</v>
      </c>
      <c r="D16" s="314">
        <v>6</v>
      </c>
    </row>
    <row r="17" spans="1:9">
      <c r="A17" s="800" t="s">
        <v>1647</v>
      </c>
      <c r="B17" s="314">
        <v>5</v>
      </c>
      <c r="C17" s="314">
        <v>11</v>
      </c>
      <c r="D17" s="314">
        <v>6</v>
      </c>
    </row>
    <row r="18" spans="1:9">
      <c r="A18" s="33" t="s">
        <v>482</v>
      </c>
    </row>
    <row r="19" spans="1:9">
      <c r="A19" s="33"/>
    </row>
    <row r="20" spans="1:9">
      <c r="A20" s="148" t="s">
        <v>667</v>
      </c>
    </row>
    <row r="21" spans="1:9" s="713" customFormat="1">
      <c r="A21" s="712" t="s">
        <v>668</v>
      </c>
    </row>
    <row r="23" spans="1:9" s="714" customFormat="1">
      <c r="D23" s="137" t="s">
        <v>1431</v>
      </c>
    </row>
    <row r="24" spans="1:9" s="714" customFormat="1" ht="63.75">
      <c r="A24" s="732" t="s">
        <v>664</v>
      </c>
      <c r="B24" s="716" t="s">
        <v>619</v>
      </c>
      <c r="C24" s="716" t="s">
        <v>620</v>
      </c>
      <c r="D24" s="716" t="s">
        <v>621</v>
      </c>
      <c r="H24" s="612"/>
    </row>
    <row r="25" spans="1:9">
      <c r="A25" s="717" t="s">
        <v>1328</v>
      </c>
      <c r="B25" s="719">
        <v>4387805.8889110088</v>
      </c>
      <c r="C25" s="719">
        <v>66403194.984405071</v>
      </c>
      <c r="D25" s="719">
        <v>633065761.44933295</v>
      </c>
      <c r="H25" s="613"/>
    </row>
    <row r="26" spans="1:9">
      <c r="A26" s="717" t="s">
        <v>1334</v>
      </c>
      <c r="B26" s="719">
        <v>4408457.3707611645</v>
      </c>
      <c r="C26" s="719">
        <v>60338443.762691617</v>
      </c>
      <c r="D26" s="719">
        <v>602210908.87915587</v>
      </c>
    </row>
    <row r="27" spans="1:9">
      <c r="A27" s="717" t="s">
        <v>1359</v>
      </c>
      <c r="B27" s="719">
        <v>4117766.5405799984</v>
      </c>
      <c r="C27" s="719">
        <v>55102178.512177311</v>
      </c>
      <c r="D27" s="719">
        <v>558811708.93888116</v>
      </c>
      <c r="E27" s="1078"/>
      <c r="F27" s="1078"/>
      <c r="G27" s="1078"/>
      <c r="I27" s="1078"/>
    </row>
    <row r="28" spans="1:9">
      <c r="A28" s="717" t="s">
        <v>1377</v>
      </c>
      <c r="B28" s="719">
        <v>4085669.1220386219</v>
      </c>
      <c r="C28" s="719">
        <v>51583037.228747755</v>
      </c>
      <c r="D28" s="719">
        <v>552721271.08633614</v>
      </c>
    </row>
    <row r="29" spans="1:9">
      <c r="A29" s="717" t="s">
        <v>1427</v>
      </c>
      <c r="B29" s="719">
        <v>3958593.9345676554</v>
      </c>
      <c r="C29" s="719">
        <v>50289952.219788969</v>
      </c>
      <c r="D29" s="719">
        <v>577498269.5600239</v>
      </c>
      <c r="E29" s="937"/>
      <c r="F29" s="937"/>
      <c r="G29" s="937"/>
    </row>
    <row r="30" spans="1:9">
      <c r="A30" s="717" t="s">
        <v>1478</v>
      </c>
      <c r="B30" s="719">
        <v>4622276</v>
      </c>
      <c r="C30" s="719">
        <v>50920135</v>
      </c>
      <c r="D30" s="719">
        <v>591068571</v>
      </c>
    </row>
    <row r="31" spans="1:9">
      <c r="A31" s="717" t="s">
        <v>1506</v>
      </c>
      <c r="B31" s="719">
        <v>4990328.72</v>
      </c>
      <c r="C31" s="719">
        <v>48373007.909999996</v>
      </c>
      <c r="D31" s="719">
        <v>596464408.23999989</v>
      </c>
    </row>
    <row r="32" spans="1:9">
      <c r="A32" s="314" t="s">
        <v>1540</v>
      </c>
      <c r="B32" s="719">
        <v>5150111.82</v>
      </c>
      <c r="C32" s="719">
        <v>47781620.990000002</v>
      </c>
      <c r="D32" s="719">
        <v>619227317.36000001</v>
      </c>
    </row>
    <row r="33" spans="1:11">
      <c r="A33" s="800" t="s">
        <v>1647</v>
      </c>
      <c r="B33" s="719">
        <v>5530726.3100000005</v>
      </c>
      <c r="C33" s="719">
        <v>50993044.340000004</v>
      </c>
      <c r="D33" s="719">
        <v>648160243.52999997</v>
      </c>
      <c r="E33" s="719"/>
      <c r="F33" s="719"/>
      <c r="G33" s="719"/>
      <c r="I33" s="791"/>
      <c r="J33" s="791"/>
      <c r="K33" s="791"/>
    </row>
    <row r="34" spans="1:11">
      <c r="A34" s="33" t="s">
        <v>482</v>
      </c>
      <c r="E34" s="937"/>
      <c r="F34" s="937"/>
      <c r="G34" s="937"/>
      <c r="I34" s="937"/>
      <c r="J34" s="937"/>
      <c r="K34" s="937"/>
    </row>
    <row r="35" spans="1:11">
      <c r="A35" s="553"/>
    </row>
    <row r="36" spans="1:11" s="713" customFormat="1">
      <c r="A36" s="148" t="s">
        <v>669</v>
      </c>
      <c r="B36" s="314"/>
      <c r="C36" s="314"/>
      <c r="D36" s="314"/>
      <c r="E36" s="314"/>
      <c r="F36" s="314"/>
      <c r="G36" s="314"/>
      <c r="H36" s="314"/>
      <c r="I36" s="314"/>
      <c r="J36" s="314"/>
    </row>
    <row r="37" spans="1:11">
      <c r="A37" s="712" t="s">
        <v>670</v>
      </c>
      <c r="B37" s="713"/>
      <c r="C37" s="713"/>
      <c r="D37" s="713"/>
      <c r="E37" s="713"/>
      <c r="F37" s="713"/>
      <c r="G37" s="713"/>
      <c r="H37" s="713"/>
      <c r="I37" s="713"/>
      <c r="J37" s="713"/>
    </row>
    <row r="38" spans="1:11" s="714" customFormat="1">
      <c r="A38" s="314"/>
      <c r="B38" s="314"/>
      <c r="C38" s="314"/>
      <c r="D38" s="314"/>
      <c r="E38" s="314"/>
      <c r="F38" s="314"/>
      <c r="G38" s="314"/>
      <c r="H38" s="314"/>
      <c r="I38" s="314"/>
      <c r="J38" s="314"/>
    </row>
    <row r="39" spans="1:11" s="714" customFormat="1">
      <c r="C39" s="137" t="s">
        <v>1431</v>
      </c>
    </row>
    <row r="40" spans="1:11" ht="51">
      <c r="A40" s="732" t="s">
        <v>664</v>
      </c>
      <c r="B40" s="716" t="s">
        <v>619</v>
      </c>
      <c r="C40" s="716" t="s">
        <v>620</v>
      </c>
      <c r="D40" s="714"/>
      <c r="E40" s="714"/>
      <c r="F40" s="714"/>
      <c r="G40" s="714"/>
      <c r="H40" s="714"/>
      <c r="I40" s="714"/>
      <c r="J40" s="714"/>
    </row>
    <row r="41" spans="1:11">
      <c r="A41" s="717" t="s">
        <v>1328</v>
      </c>
      <c r="B41" s="719">
        <v>581119452.9696728</v>
      </c>
      <c r="C41" s="719">
        <v>10943368654.43095</v>
      </c>
      <c r="D41" s="1078"/>
      <c r="E41" s="1078"/>
      <c r="F41" s="1078"/>
      <c r="G41" s="1078"/>
      <c r="I41" s="1078"/>
    </row>
    <row r="42" spans="1:11">
      <c r="A42" s="717" t="s">
        <v>1334</v>
      </c>
      <c r="B42" s="719">
        <v>602349878.31972933</v>
      </c>
      <c r="C42" s="719">
        <v>10927899032.193243</v>
      </c>
    </row>
    <row r="43" spans="1:11">
      <c r="A43" s="717" t="s">
        <v>1359</v>
      </c>
      <c r="B43" s="719">
        <v>659002849.42597377</v>
      </c>
      <c r="C43" s="719">
        <v>10459325564.80191</v>
      </c>
    </row>
    <row r="44" spans="1:11">
      <c r="A44" s="717" t="s">
        <v>1377</v>
      </c>
      <c r="B44" s="719">
        <v>575836870.92706883</v>
      </c>
      <c r="C44" s="719">
        <v>9797711106.6427765</v>
      </c>
      <c r="D44" s="706"/>
      <c r="E44" s="706"/>
      <c r="F44" s="706"/>
      <c r="G44" s="706"/>
      <c r="H44" s="706"/>
      <c r="I44" s="706"/>
      <c r="J44" s="706"/>
    </row>
    <row r="45" spans="1:11">
      <c r="A45" s="717" t="s">
        <v>1427</v>
      </c>
      <c r="B45" s="719">
        <v>659669627.4470768</v>
      </c>
      <c r="C45" s="719">
        <v>10772312419.669519</v>
      </c>
      <c r="H45" s="613"/>
    </row>
    <row r="46" spans="1:11">
      <c r="A46" s="717" t="s">
        <v>1478</v>
      </c>
      <c r="B46" s="719">
        <v>748991921</v>
      </c>
      <c r="C46" s="719">
        <v>12434586514</v>
      </c>
    </row>
    <row r="47" spans="1:11">
      <c r="A47" s="717" t="s">
        <v>1506</v>
      </c>
      <c r="B47" s="719">
        <v>843540092.06000006</v>
      </c>
      <c r="C47" s="719">
        <v>12545109063.289999</v>
      </c>
    </row>
    <row r="48" spans="1:11">
      <c r="A48" s="314" t="s">
        <v>1540</v>
      </c>
      <c r="B48" s="719">
        <v>1399133793.3699999</v>
      </c>
      <c r="C48" s="719">
        <v>14837057660.85</v>
      </c>
    </row>
    <row r="49" spans="1:10">
      <c r="A49" s="800" t="s">
        <v>1647</v>
      </c>
      <c r="B49" s="719">
        <v>977784997.59000003</v>
      </c>
      <c r="C49" s="719">
        <v>19160539854.84</v>
      </c>
    </row>
    <row r="50" spans="1:10">
      <c r="A50" s="275" t="s">
        <v>820</v>
      </c>
    </row>
    <row r="51" spans="1:10">
      <c r="A51" s="761" t="s">
        <v>821</v>
      </c>
    </row>
    <row r="52" spans="1:10">
      <c r="A52" s="33" t="s">
        <v>482</v>
      </c>
    </row>
    <row r="53" spans="1:10">
      <c r="A53" s="33"/>
    </row>
    <row r="54" spans="1:10">
      <c r="A54" s="148" t="s">
        <v>860</v>
      </c>
    </row>
    <row r="55" spans="1:10" ht="15" customHeight="1">
      <c r="A55" s="712" t="s">
        <v>861</v>
      </c>
    </row>
    <row r="56" spans="1:10" ht="15" customHeight="1">
      <c r="J56" s="137" t="s">
        <v>1431</v>
      </c>
    </row>
    <row r="57" spans="1:10" ht="15">
      <c r="A57" s="709"/>
      <c r="B57" s="1217" t="s">
        <v>875</v>
      </c>
      <c r="C57" s="1217"/>
      <c r="D57" s="1217"/>
      <c r="E57" s="1217"/>
      <c r="F57" s="1217"/>
      <c r="G57" s="1217"/>
      <c r="H57" s="1217"/>
      <c r="I57" s="1217"/>
      <c r="J57" s="1217"/>
    </row>
    <row r="58" spans="1:10" ht="84">
      <c r="A58" s="732" t="s">
        <v>664</v>
      </c>
      <c r="B58" s="793" t="s">
        <v>876</v>
      </c>
      <c r="C58" s="793" t="s">
        <v>877</v>
      </c>
      <c r="D58" s="793" t="s">
        <v>878</v>
      </c>
      <c r="E58" s="793" t="s">
        <v>879</v>
      </c>
      <c r="F58" s="793" t="s">
        <v>880</v>
      </c>
      <c r="G58" s="793" t="s">
        <v>881</v>
      </c>
      <c r="H58" s="799" t="s">
        <v>882</v>
      </c>
      <c r="I58" s="799" t="s">
        <v>883</v>
      </c>
      <c r="J58" s="793" t="s">
        <v>862</v>
      </c>
    </row>
    <row r="59" spans="1:10">
      <c r="A59" s="800" t="s">
        <v>1328</v>
      </c>
      <c r="B59" s="1077">
        <v>232220164.178114</v>
      </c>
      <c r="C59" s="1077">
        <v>5508367.1112880744</v>
      </c>
      <c r="D59" s="1077">
        <v>0</v>
      </c>
      <c r="E59" s="1077">
        <v>0</v>
      </c>
      <c r="F59" s="1077">
        <v>0</v>
      </c>
      <c r="G59" s="1077">
        <v>25228932.775897536</v>
      </c>
      <c r="H59" s="1077">
        <v>0</v>
      </c>
      <c r="I59" s="1077">
        <v>3902455.5046784789</v>
      </c>
      <c r="J59" s="1077">
        <v>266859919.56997809</v>
      </c>
    </row>
    <row r="60" spans="1:10">
      <c r="A60" s="800" t="s">
        <v>1334</v>
      </c>
      <c r="B60" s="1077">
        <v>250811442.98564461</v>
      </c>
      <c r="C60" s="1077">
        <v>8520307.3952886723</v>
      </c>
      <c r="D60" s="1077">
        <v>0</v>
      </c>
      <c r="E60" s="1077">
        <v>0</v>
      </c>
      <c r="F60" s="1077">
        <v>0</v>
      </c>
      <c r="G60" s="1077">
        <v>19573234.120445944</v>
      </c>
      <c r="H60" s="1077">
        <v>0</v>
      </c>
      <c r="I60" s="1077">
        <v>8085611.7486230005</v>
      </c>
      <c r="J60" s="1077">
        <v>286990596.25000226</v>
      </c>
    </row>
    <row r="61" spans="1:10">
      <c r="A61" s="800" t="s">
        <v>1359</v>
      </c>
      <c r="B61" s="1077">
        <v>143497241.62187272</v>
      </c>
      <c r="C61" s="1077">
        <v>1445306.1251576082</v>
      </c>
      <c r="D61" s="1077">
        <v>181830247.5280377</v>
      </c>
      <c r="E61" s="1077">
        <v>0</v>
      </c>
      <c r="F61" s="1077">
        <v>0</v>
      </c>
      <c r="G61" s="1077">
        <v>25294880.094233193</v>
      </c>
      <c r="H61" s="1077">
        <v>0</v>
      </c>
      <c r="I61" s="1077">
        <v>8127766.6733028069</v>
      </c>
      <c r="J61" s="1077">
        <v>360195442.04260409</v>
      </c>
    </row>
    <row r="62" spans="1:10">
      <c r="A62" s="800" t="s">
        <v>1377</v>
      </c>
      <c r="B62" s="1077">
        <v>173256581.45862365</v>
      </c>
      <c r="C62" s="1077">
        <v>1979222.9079567322</v>
      </c>
      <c r="D62" s="1077">
        <v>0</v>
      </c>
      <c r="E62" s="1077">
        <v>0</v>
      </c>
      <c r="F62" s="1077">
        <v>0</v>
      </c>
      <c r="G62" s="1077">
        <v>8319975.4462804431</v>
      </c>
      <c r="H62" s="1077">
        <v>0</v>
      </c>
      <c r="I62" s="1077">
        <v>3787286.216736346</v>
      </c>
      <c r="J62" s="1077">
        <v>187343066.02959716</v>
      </c>
    </row>
    <row r="63" spans="1:10">
      <c r="A63" s="800" t="s">
        <v>1427</v>
      </c>
      <c r="B63" s="1077">
        <v>148711049.57196894</v>
      </c>
      <c r="C63" s="1077">
        <v>26924559.161191851</v>
      </c>
      <c r="D63" s="1077">
        <v>0</v>
      </c>
      <c r="E63" s="1077">
        <v>0</v>
      </c>
      <c r="F63" s="1077">
        <v>0</v>
      </c>
      <c r="G63" s="1077">
        <v>18415374.875572365</v>
      </c>
      <c r="H63" s="1077">
        <v>0</v>
      </c>
      <c r="I63" s="1077">
        <v>2139229.1459287279</v>
      </c>
      <c r="J63" s="1077">
        <v>196190212.75466189</v>
      </c>
    </row>
    <row r="64" spans="1:10">
      <c r="A64" s="800" t="s">
        <v>1478</v>
      </c>
      <c r="B64" s="1077">
        <v>248972818</v>
      </c>
      <c r="C64" s="1077">
        <v>33219541</v>
      </c>
      <c r="D64" s="1077">
        <v>0</v>
      </c>
      <c r="E64" s="1077">
        <v>0</v>
      </c>
      <c r="F64" s="1077">
        <v>0</v>
      </c>
      <c r="G64" s="1077">
        <v>9737234</v>
      </c>
      <c r="H64" s="1077">
        <v>0</v>
      </c>
      <c r="I64" s="1077">
        <v>12861896</v>
      </c>
      <c r="J64" s="1077">
        <v>304791489</v>
      </c>
    </row>
    <row r="65" spans="1:10">
      <c r="A65" s="800" t="s">
        <v>1506</v>
      </c>
      <c r="B65" s="1077">
        <v>192578298.73612595</v>
      </c>
      <c r="C65" s="1077">
        <v>19248480.18</v>
      </c>
      <c r="D65" s="1077">
        <v>0</v>
      </c>
      <c r="E65" s="1077">
        <v>0</v>
      </c>
      <c r="F65" s="1077">
        <v>0</v>
      </c>
      <c r="G65" s="1077">
        <v>20068584.364</v>
      </c>
      <c r="H65" s="1077">
        <v>13157</v>
      </c>
      <c r="I65" s="1077">
        <v>8798086.5</v>
      </c>
      <c r="J65" s="1077">
        <v>240706606.78012595</v>
      </c>
    </row>
    <row r="66" spans="1:10">
      <c r="A66" s="800" t="s">
        <v>1540</v>
      </c>
      <c r="B66" s="1077">
        <v>155571450.64124143</v>
      </c>
      <c r="C66" s="1077">
        <v>17924453.780000001</v>
      </c>
      <c r="D66" s="1077">
        <v>0</v>
      </c>
      <c r="E66" s="1077">
        <v>0</v>
      </c>
      <c r="F66" s="1077">
        <v>0</v>
      </c>
      <c r="G66" s="1077">
        <v>2362062.5</v>
      </c>
      <c r="H66" s="1077">
        <v>0</v>
      </c>
      <c r="I66" s="1077">
        <v>3884281.2800000003</v>
      </c>
      <c r="J66" s="1077">
        <v>179742248.20124143</v>
      </c>
    </row>
    <row r="67" spans="1:10">
      <c r="A67" s="800" t="s">
        <v>1647</v>
      </c>
      <c r="B67" s="1077">
        <v>227033204.83233634</v>
      </c>
      <c r="C67" s="1077">
        <v>38749856.410000004</v>
      </c>
      <c r="D67" s="1077">
        <v>0</v>
      </c>
      <c r="E67" s="1077">
        <v>0</v>
      </c>
      <c r="F67" s="1077">
        <v>0</v>
      </c>
      <c r="G67" s="1077">
        <v>23928707.57</v>
      </c>
      <c r="H67" s="1077">
        <v>0</v>
      </c>
      <c r="I67" s="1077">
        <v>3856463.9834752027</v>
      </c>
      <c r="J67" s="1077">
        <v>293568232.79581153</v>
      </c>
    </row>
    <row r="68" spans="1:10">
      <c r="A68" s="33" t="s">
        <v>482</v>
      </c>
    </row>
    <row r="70" spans="1:10">
      <c r="A70" s="611" t="s">
        <v>81</v>
      </c>
    </row>
    <row r="75" spans="1:10">
      <c r="J75" s="34" t="s">
        <v>1045</v>
      </c>
    </row>
    <row r="106" spans="2:2">
      <c r="B106" s="715"/>
    </row>
    <row r="107" spans="2:2">
      <c r="B107" s="720"/>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6"/>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61"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98" t="s">
        <v>671</v>
      </c>
      <c r="B1" s="535"/>
      <c r="C1" s="535"/>
      <c r="D1" s="535"/>
      <c r="E1" s="536"/>
      <c r="F1" s="536"/>
      <c r="G1" s="536"/>
      <c r="H1" s="536"/>
      <c r="I1" s="536"/>
      <c r="J1" s="536"/>
      <c r="K1" s="536"/>
      <c r="L1" s="536"/>
    </row>
    <row r="2" spans="1:19" ht="15" customHeight="1">
      <c r="A2" s="599" t="s">
        <v>672</v>
      </c>
      <c r="B2" s="538"/>
      <c r="C2" s="538"/>
      <c r="D2" s="538"/>
      <c r="E2" s="538"/>
      <c r="F2" s="538"/>
      <c r="G2" s="538"/>
      <c r="H2" s="538"/>
      <c r="I2" s="538"/>
      <c r="J2" s="536"/>
      <c r="K2" s="536"/>
      <c r="L2" s="536"/>
    </row>
    <row r="3" spans="1:19" s="261" customFormat="1">
      <c r="A3" s="537"/>
      <c r="B3" s="538"/>
      <c r="C3" s="538"/>
      <c r="D3" s="538"/>
      <c r="E3" s="538"/>
      <c r="F3" s="538"/>
      <c r="G3" s="538"/>
      <c r="H3" s="538"/>
      <c r="I3" s="538"/>
      <c r="J3" s="536"/>
      <c r="K3" s="536"/>
      <c r="L3" s="536"/>
    </row>
    <row r="4" spans="1:19" ht="12.75" customHeight="1">
      <c r="A4" s="139" t="s">
        <v>673</v>
      </c>
    </row>
    <row r="5" spans="1:19" ht="12.75" customHeight="1">
      <c r="A5" s="529" t="s">
        <v>674</v>
      </c>
      <c r="H5" s="261"/>
      <c r="I5" s="261"/>
    </row>
    <row r="6" spans="1:19" ht="12.75" customHeight="1">
      <c r="F6" s="137"/>
      <c r="G6" s="137"/>
      <c r="H6" s="1219" t="str">
        <f>Naslovnica!A20</f>
        <v>Veljača 2024.</v>
      </c>
      <c r="I6" s="1219"/>
    </row>
    <row r="7" spans="1:19" ht="12.75" customHeight="1">
      <c r="F7" s="281"/>
      <c r="G7" s="281"/>
      <c r="H7" s="1220" t="str">
        <f>Naslovnica!A24</f>
        <v>February 2024</v>
      </c>
      <c r="I7" s="1220"/>
    </row>
    <row r="8" spans="1:19" ht="15" customHeight="1">
      <c r="A8" s="557"/>
      <c r="B8" s="558"/>
      <c r="C8" s="558"/>
      <c r="D8" s="558"/>
      <c r="E8" s="558"/>
      <c r="F8" s="558"/>
      <c r="G8" s="558"/>
      <c r="H8" s="736"/>
      <c r="I8" s="736"/>
      <c r="J8" s="559"/>
      <c r="K8" s="1218" t="s">
        <v>1095</v>
      </c>
      <c r="L8" s="1218"/>
    </row>
    <row r="9" spans="1:19" ht="33.75">
      <c r="A9" s="560" t="s">
        <v>74</v>
      </c>
      <c r="B9" s="561" t="s">
        <v>161</v>
      </c>
      <c r="C9" s="561" t="s">
        <v>162</v>
      </c>
      <c r="D9" s="562" t="s">
        <v>75</v>
      </c>
      <c r="E9" s="561" t="s">
        <v>104</v>
      </c>
      <c r="F9" s="561" t="s">
        <v>141</v>
      </c>
      <c r="G9" s="561" t="s">
        <v>628</v>
      </c>
      <c r="H9" s="561" t="s">
        <v>1417</v>
      </c>
      <c r="I9" s="561" t="s">
        <v>1419</v>
      </c>
      <c r="J9" s="561" t="s">
        <v>624</v>
      </c>
      <c r="K9" s="561" t="s">
        <v>626</v>
      </c>
      <c r="L9" s="561" t="s">
        <v>59</v>
      </c>
    </row>
    <row r="10" spans="1:19" ht="31.5">
      <c r="A10" s="563" t="s">
        <v>195</v>
      </c>
      <c r="B10" s="564" t="s">
        <v>164</v>
      </c>
      <c r="C10" s="564" t="s">
        <v>163</v>
      </c>
      <c r="D10" s="565" t="s">
        <v>76</v>
      </c>
      <c r="E10" s="564" t="s">
        <v>450</v>
      </c>
      <c r="F10" s="564" t="s">
        <v>142</v>
      </c>
      <c r="G10" s="566" t="s">
        <v>629</v>
      </c>
      <c r="H10" s="566" t="s">
        <v>1418</v>
      </c>
      <c r="I10" s="566" t="s">
        <v>1420</v>
      </c>
      <c r="J10" s="566" t="s">
        <v>766</v>
      </c>
      <c r="K10" s="566" t="s">
        <v>238</v>
      </c>
      <c r="L10" s="566" t="s">
        <v>239</v>
      </c>
    </row>
    <row r="11" spans="1:19" ht="12.75" customHeight="1">
      <c r="A11" s="133" t="s">
        <v>1137</v>
      </c>
      <c r="B11" s="189">
        <v>37695515978</v>
      </c>
      <c r="C11" s="424" t="s">
        <v>1138</v>
      </c>
      <c r="D11" s="424" t="s">
        <v>77</v>
      </c>
      <c r="E11" s="425" t="s">
        <v>1132</v>
      </c>
      <c r="F11" s="425" t="s">
        <v>1131</v>
      </c>
      <c r="G11" s="425" t="s">
        <v>1133</v>
      </c>
      <c r="H11" s="426">
        <v>961824.18</v>
      </c>
      <c r="I11" s="427">
        <v>13.069599999999999</v>
      </c>
      <c r="J11" s="428">
        <v>1.0132207312440356E-2</v>
      </c>
      <c r="K11" s="428">
        <v>1.0116936013664368E-2</v>
      </c>
      <c r="L11" s="428">
        <v>2.93287885952358E-2</v>
      </c>
      <c r="M11" s="288"/>
      <c r="N11" s="288"/>
      <c r="O11" s="288"/>
      <c r="P11" s="164"/>
      <c r="Q11" s="193"/>
      <c r="R11" s="76"/>
      <c r="S11" s="76"/>
    </row>
    <row r="12" spans="1:19" ht="12.75" customHeight="1">
      <c r="A12" s="133" t="s">
        <v>1139</v>
      </c>
      <c r="B12" s="189">
        <v>56499633647</v>
      </c>
      <c r="C12" s="424" t="s">
        <v>1140</v>
      </c>
      <c r="D12" s="424" t="s">
        <v>103</v>
      </c>
      <c r="E12" s="425" t="s">
        <v>1136</v>
      </c>
      <c r="F12" s="425" t="s">
        <v>1131</v>
      </c>
      <c r="G12" s="425" t="s">
        <v>1133</v>
      </c>
      <c r="H12" s="426">
        <v>75753194.969999984</v>
      </c>
      <c r="I12" s="427">
        <v>110.0605</v>
      </c>
      <c r="J12" s="428">
        <v>-7.4642683151171618E-2</v>
      </c>
      <c r="K12" s="428">
        <v>-9.2413970659059874E-3</v>
      </c>
      <c r="L12" s="428">
        <v>-1.009409883759782E-2</v>
      </c>
      <c r="M12" s="288"/>
      <c r="N12" s="288"/>
      <c r="O12" s="288"/>
      <c r="P12" s="164"/>
      <c r="Q12" s="193"/>
      <c r="R12" s="76"/>
      <c r="S12" s="76"/>
    </row>
    <row r="13" spans="1:19" ht="12.75" customHeight="1">
      <c r="A13" s="133" t="s">
        <v>1141</v>
      </c>
      <c r="B13" s="189">
        <v>29300390100</v>
      </c>
      <c r="C13" s="424" t="s">
        <v>1142</v>
      </c>
      <c r="D13" s="424" t="s">
        <v>103</v>
      </c>
      <c r="E13" s="113" t="s">
        <v>1132</v>
      </c>
      <c r="F13" s="113" t="s">
        <v>1131</v>
      </c>
      <c r="G13" s="113" t="s">
        <v>1133</v>
      </c>
      <c r="H13" s="426">
        <v>20248027.59</v>
      </c>
      <c r="I13" s="427">
        <v>113.6343</v>
      </c>
      <c r="J13" s="428">
        <v>4.1247822305373383E-2</v>
      </c>
      <c r="K13" s="428">
        <v>2.2554192061579492E-2</v>
      </c>
      <c r="L13" s="428">
        <v>5.5328584747621479E-2</v>
      </c>
      <c r="M13" s="288"/>
      <c r="N13" s="288"/>
      <c r="O13" s="288"/>
      <c r="P13" s="164"/>
      <c r="Q13" s="193"/>
      <c r="R13" s="76"/>
      <c r="S13" s="76"/>
    </row>
    <row r="14" spans="1:19" s="1073" customFormat="1" ht="12.75" customHeight="1">
      <c r="A14" s="133" t="s">
        <v>1143</v>
      </c>
      <c r="B14" s="189" t="s">
        <v>1144</v>
      </c>
      <c r="C14" s="424" t="s">
        <v>1145</v>
      </c>
      <c r="D14" s="424" t="s">
        <v>103</v>
      </c>
      <c r="E14" s="113" t="s">
        <v>1146</v>
      </c>
      <c r="F14" s="113" t="s">
        <v>1131</v>
      </c>
      <c r="G14" s="113" t="s">
        <v>1133</v>
      </c>
      <c r="H14" s="426">
        <v>23802112.350000001</v>
      </c>
      <c r="I14" s="427">
        <v>94.507000000000005</v>
      </c>
      <c r="J14" s="428">
        <v>0.16020918988665556</v>
      </c>
      <c r="K14" s="428">
        <v>1.3334123503616624E-4</v>
      </c>
      <c r="L14" s="428">
        <v>4.7856448905694293E-3</v>
      </c>
      <c r="M14" s="288"/>
      <c r="N14" s="288"/>
      <c r="O14" s="288"/>
      <c r="P14" s="164"/>
      <c r="Q14" s="193"/>
      <c r="R14" s="76"/>
      <c r="S14" s="76"/>
    </row>
    <row r="15" spans="1:19" s="1073" customFormat="1" ht="12.75" customHeight="1">
      <c r="A15" s="133" t="s">
        <v>1147</v>
      </c>
      <c r="B15" s="189">
        <v>15448763136</v>
      </c>
      <c r="C15" s="424" t="s">
        <v>1148</v>
      </c>
      <c r="D15" s="424" t="s">
        <v>103</v>
      </c>
      <c r="E15" s="113" t="s">
        <v>1136</v>
      </c>
      <c r="F15" s="113" t="s">
        <v>1131</v>
      </c>
      <c r="G15" s="113" t="s">
        <v>1133</v>
      </c>
      <c r="H15" s="426">
        <v>53518081.729999997</v>
      </c>
      <c r="I15" s="427">
        <v>113.7805</v>
      </c>
      <c r="J15" s="428">
        <v>2.5943442988186405E-2</v>
      </c>
      <c r="K15" s="428">
        <v>7.5025154975771891E-4</v>
      </c>
      <c r="L15" s="428">
        <v>2.7441174237217147E-3</v>
      </c>
      <c r="M15" s="288"/>
      <c r="N15" s="288"/>
      <c r="O15" s="288"/>
      <c r="P15" s="164"/>
      <c r="Q15" s="193"/>
      <c r="R15" s="76"/>
      <c r="S15" s="76"/>
    </row>
    <row r="16" spans="1:19" s="1073" customFormat="1" ht="12.75" customHeight="1">
      <c r="A16" s="133" t="s">
        <v>1321</v>
      </c>
      <c r="B16" s="189" t="s">
        <v>1322</v>
      </c>
      <c r="C16" s="424" t="s">
        <v>1323</v>
      </c>
      <c r="D16" s="424" t="s">
        <v>103</v>
      </c>
      <c r="E16" s="113" t="s">
        <v>1150</v>
      </c>
      <c r="F16" s="113" t="s">
        <v>1131</v>
      </c>
      <c r="G16" s="113" t="s">
        <v>1133</v>
      </c>
      <c r="H16" s="426">
        <v>2072905.51</v>
      </c>
      <c r="I16" s="427">
        <v>98.847999999999999</v>
      </c>
      <c r="J16" s="428">
        <v>5.2769032686956985E-2</v>
      </c>
      <c r="K16" s="428">
        <v>2.6076467858814789E-2</v>
      </c>
      <c r="L16" s="428">
        <v>4.9752840377597529E-2</v>
      </c>
      <c r="M16" s="288"/>
      <c r="N16" s="288"/>
      <c r="O16" s="288"/>
      <c r="P16" s="164"/>
      <c r="Q16" s="193"/>
      <c r="R16" s="76"/>
      <c r="S16" s="76"/>
    </row>
    <row r="17" spans="1:19" s="1073" customFormat="1" ht="12.75" customHeight="1">
      <c r="A17" s="133" t="s">
        <v>1149</v>
      </c>
      <c r="B17" s="189" t="s">
        <v>1279</v>
      </c>
      <c r="C17" s="424" t="s">
        <v>1280</v>
      </c>
      <c r="D17" s="424" t="s">
        <v>103</v>
      </c>
      <c r="E17" s="113" t="s">
        <v>1150</v>
      </c>
      <c r="F17" s="113" t="s">
        <v>1131</v>
      </c>
      <c r="G17" s="113" t="s">
        <v>1133</v>
      </c>
      <c r="H17" s="426">
        <v>5475968.2800000003</v>
      </c>
      <c r="I17" s="427">
        <v>87.1126</v>
      </c>
      <c r="J17" s="428">
        <v>-0.15189205908496817</v>
      </c>
      <c r="K17" s="428">
        <v>2.1751598968309249E-2</v>
      </c>
      <c r="L17" s="428">
        <v>-3.6852355918883029E-2</v>
      </c>
      <c r="M17" s="288"/>
      <c r="N17" s="288"/>
      <c r="O17" s="288"/>
      <c r="P17" s="164"/>
      <c r="Q17" s="193"/>
      <c r="R17" s="76"/>
      <c r="S17" s="76"/>
    </row>
    <row r="18" spans="1:19" s="1073" customFormat="1" ht="12.75" customHeight="1">
      <c r="A18" s="133" t="s">
        <v>1324</v>
      </c>
      <c r="B18" s="189" t="s">
        <v>1325</v>
      </c>
      <c r="C18" s="424" t="s">
        <v>1326</v>
      </c>
      <c r="D18" s="424" t="s">
        <v>103</v>
      </c>
      <c r="E18" s="113" t="s">
        <v>1150</v>
      </c>
      <c r="F18" s="113" t="s">
        <v>1131</v>
      </c>
      <c r="G18" s="113" t="s">
        <v>1133</v>
      </c>
      <c r="H18" s="426">
        <v>3347424.58</v>
      </c>
      <c r="I18" s="427">
        <v>94.477400000000003</v>
      </c>
      <c r="J18" s="428">
        <v>4.916899740590841E-3</v>
      </c>
      <c r="K18" s="428">
        <v>6.5253358816768081E-3</v>
      </c>
      <c r="L18" s="428">
        <v>-2.7810138946736451E-2</v>
      </c>
      <c r="M18" s="288"/>
      <c r="N18" s="288"/>
      <c r="O18" s="288"/>
      <c r="P18" s="164"/>
      <c r="Q18" s="193"/>
      <c r="R18" s="76"/>
      <c r="S18" s="76"/>
    </row>
    <row r="19" spans="1:19" s="1073" customFormat="1" ht="12.75" customHeight="1">
      <c r="A19" s="133" t="s">
        <v>1491</v>
      </c>
      <c r="B19" s="189" t="s">
        <v>1492</v>
      </c>
      <c r="C19" s="424" t="s">
        <v>1535</v>
      </c>
      <c r="D19" s="424" t="s">
        <v>103</v>
      </c>
      <c r="E19" s="113" t="s">
        <v>1146</v>
      </c>
      <c r="F19" s="113" t="s">
        <v>1131</v>
      </c>
      <c r="G19" s="113" t="s">
        <v>1133</v>
      </c>
      <c r="H19" s="426">
        <v>9818250.1199999992</v>
      </c>
      <c r="I19" s="427">
        <v>102.1153</v>
      </c>
      <c r="J19" s="428">
        <v>-4.1813893762714383E-3</v>
      </c>
      <c r="K19" s="428">
        <v>-3.6443006455338933E-3</v>
      </c>
      <c r="L19" s="428">
        <v>-2.7378375195156179E-3</v>
      </c>
      <c r="M19" s="288"/>
      <c r="N19" s="288"/>
      <c r="O19" s="288"/>
      <c r="P19" s="164"/>
      <c r="Q19" s="193"/>
      <c r="R19" s="76"/>
      <c r="S19" s="76"/>
    </row>
    <row r="20" spans="1:19" s="1073" customFormat="1" ht="12.75" customHeight="1">
      <c r="A20" s="133" t="s">
        <v>1594</v>
      </c>
      <c r="B20" s="189" t="s">
        <v>1131</v>
      </c>
      <c r="C20" s="424" t="s">
        <v>1131</v>
      </c>
      <c r="D20" s="424" t="s">
        <v>103</v>
      </c>
      <c r="E20" s="113" t="s">
        <v>1146</v>
      </c>
      <c r="F20" s="113" t="s">
        <v>1131</v>
      </c>
      <c r="G20" s="113" t="s">
        <v>1133</v>
      </c>
      <c r="H20" s="426">
        <v>5041172.0999999996</v>
      </c>
      <c r="I20" s="427">
        <v>100.2392</v>
      </c>
      <c r="J20" s="428">
        <v>-5.1841358765436496E-3</v>
      </c>
      <c r="K20" s="428">
        <v>-3.205995131342454E-3</v>
      </c>
      <c r="L20" s="428">
        <v>-1.9106503308785605E-3</v>
      </c>
      <c r="M20" s="288"/>
      <c r="N20" s="288"/>
      <c r="O20" s="288"/>
      <c r="P20" s="164"/>
      <c r="Q20" s="193"/>
      <c r="R20" s="76"/>
      <c r="S20" s="76"/>
    </row>
    <row r="21" spans="1:19" s="1073" customFormat="1" ht="12.75" customHeight="1">
      <c r="A21" s="133" t="s">
        <v>1541</v>
      </c>
      <c r="B21" s="189" t="s">
        <v>1582</v>
      </c>
      <c r="C21" s="424" t="s">
        <v>1583</v>
      </c>
      <c r="D21" s="424" t="s">
        <v>103</v>
      </c>
      <c r="E21" s="113" t="s">
        <v>1146</v>
      </c>
      <c r="F21" s="113" t="s">
        <v>1131</v>
      </c>
      <c r="G21" s="113" t="s">
        <v>1158</v>
      </c>
      <c r="H21" s="426">
        <v>9423283.0600000005</v>
      </c>
      <c r="I21" s="427">
        <v>94.532300000000006</v>
      </c>
      <c r="J21" s="428">
        <v>-2.9506578890601265E-3</v>
      </c>
      <c r="K21" s="428">
        <v>-6.4433085351688346E-3</v>
      </c>
      <c r="L21" s="428">
        <v>-2.0409232770592922E-3</v>
      </c>
      <c r="M21" s="288"/>
      <c r="N21" s="288"/>
      <c r="O21" s="288"/>
      <c r="P21" s="164"/>
      <c r="Q21" s="193"/>
      <c r="R21" s="76"/>
      <c r="S21" s="76"/>
    </row>
    <row r="22" spans="1:19" s="261" customFormat="1" ht="12.75" customHeight="1">
      <c r="A22" s="133" t="s">
        <v>1457</v>
      </c>
      <c r="B22" s="189" t="s">
        <v>1459</v>
      </c>
      <c r="C22" s="424" t="s">
        <v>1460</v>
      </c>
      <c r="D22" s="424" t="s">
        <v>103</v>
      </c>
      <c r="E22" s="113" t="s">
        <v>1146</v>
      </c>
      <c r="F22" s="113" t="s">
        <v>1131</v>
      </c>
      <c r="G22" s="113" t="s">
        <v>1133</v>
      </c>
      <c r="H22" s="426">
        <v>14872587.649999999</v>
      </c>
      <c r="I22" s="427">
        <v>102.0086</v>
      </c>
      <c r="J22" s="428">
        <v>-6.0967035537130565E-3</v>
      </c>
      <c r="K22" s="428">
        <v>-6.0964024697396368E-3</v>
      </c>
      <c r="L22" s="428">
        <v>-5.4346246492764649E-3</v>
      </c>
      <c r="M22" s="288"/>
      <c r="N22" s="288"/>
      <c r="O22" s="288"/>
      <c r="P22" s="164"/>
      <c r="Q22" s="193"/>
      <c r="R22" s="76"/>
      <c r="S22" s="76"/>
    </row>
    <row r="23" spans="1:19" s="261" customFormat="1" ht="12.75" customHeight="1">
      <c r="A23" s="133" t="s">
        <v>1461</v>
      </c>
      <c r="B23" s="189" t="s">
        <v>1462</v>
      </c>
      <c r="C23" s="424" t="s">
        <v>1463</v>
      </c>
      <c r="D23" s="424" t="s">
        <v>103</v>
      </c>
      <c r="E23" s="113" t="s">
        <v>1146</v>
      </c>
      <c r="F23" s="113" t="s">
        <v>1131</v>
      </c>
      <c r="G23" s="113" t="s">
        <v>1133</v>
      </c>
      <c r="H23" s="426">
        <v>2769811.69</v>
      </c>
      <c r="I23" s="427">
        <v>102.5941</v>
      </c>
      <c r="J23" s="428">
        <v>-6.2394359568294089E-3</v>
      </c>
      <c r="K23" s="428">
        <v>-6.1840989998305229E-3</v>
      </c>
      <c r="L23" s="428">
        <v>-5.5779628865194608E-3</v>
      </c>
      <c r="M23" s="288"/>
      <c r="N23" s="288"/>
      <c r="O23" s="288"/>
      <c r="P23" s="164"/>
      <c r="Q23" s="193"/>
      <c r="R23" s="76"/>
      <c r="S23" s="76"/>
    </row>
    <row r="24" spans="1:19" s="261" customFormat="1" ht="12.75" customHeight="1">
      <c r="A24" s="133" t="s">
        <v>1542</v>
      </c>
      <c r="B24" s="189" t="s">
        <v>1584</v>
      </c>
      <c r="C24" s="424" t="s">
        <v>1585</v>
      </c>
      <c r="D24" s="424" t="s">
        <v>103</v>
      </c>
      <c r="E24" s="113" t="s">
        <v>1146</v>
      </c>
      <c r="F24" s="113" t="s">
        <v>1131</v>
      </c>
      <c r="G24" s="113" t="s">
        <v>1133</v>
      </c>
      <c r="H24" s="426">
        <v>14001581.42</v>
      </c>
      <c r="I24" s="427">
        <v>102.7697</v>
      </c>
      <c r="J24" s="428">
        <v>-4.9525939366991123E-3</v>
      </c>
      <c r="K24" s="428">
        <v>-4.9524986154304562E-3</v>
      </c>
      <c r="L24" s="428">
        <v>-3.4322665050906531E-3</v>
      </c>
      <c r="M24" s="288"/>
      <c r="N24" s="288"/>
      <c r="O24" s="288"/>
      <c r="P24" s="164"/>
      <c r="Q24" s="193"/>
      <c r="R24" s="76"/>
      <c r="S24" s="76"/>
    </row>
    <row r="25" spans="1:19" s="261" customFormat="1" ht="12.75" customHeight="1">
      <c r="A25" s="133" t="s">
        <v>1547</v>
      </c>
      <c r="B25" s="189" t="s">
        <v>1586</v>
      </c>
      <c r="C25" s="424" t="s">
        <v>1587</v>
      </c>
      <c r="D25" s="424" t="s">
        <v>103</v>
      </c>
      <c r="E25" s="113" t="s">
        <v>1146</v>
      </c>
      <c r="F25" s="113" t="s">
        <v>1131</v>
      </c>
      <c r="G25" s="113" t="s">
        <v>1133</v>
      </c>
      <c r="H25" s="426">
        <v>6031032.8599999994</v>
      </c>
      <c r="I25" s="427">
        <v>101.5489</v>
      </c>
      <c r="J25" s="428">
        <v>-5.0272066907209867E-3</v>
      </c>
      <c r="K25" s="428">
        <v>-5.0273363249788705E-3</v>
      </c>
      <c r="L25" s="428">
        <v>-3.5468750044466146E-3</v>
      </c>
      <c r="M25" s="288"/>
      <c r="N25" s="288"/>
      <c r="O25" s="288"/>
      <c r="P25" s="164"/>
      <c r="Q25" s="193"/>
      <c r="R25" s="76"/>
      <c r="S25" s="76"/>
    </row>
    <row r="26" spans="1:19" s="261" customFormat="1" ht="12.75" customHeight="1">
      <c r="A26" s="133" t="s">
        <v>1694</v>
      </c>
      <c r="B26" s="189" t="s">
        <v>1131</v>
      </c>
      <c r="C26" s="424" t="s">
        <v>1131</v>
      </c>
      <c r="D26" s="424" t="s">
        <v>103</v>
      </c>
      <c r="E26" s="113" t="s">
        <v>1146</v>
      </c>
      <c r="F26" s="113" t="s">
        <v>1131</v>
      </c>
      <c r="G26" s="113" t="s">
        <v>1158</v>
      </c>
      <c r="H26" s="426">
        <v>8905248.6899999995</v>
      </c>
      <c r="I26" s="427">
        <v>92.152799999999999</v>
      </c>
      <c r="J26" s="428" t="s">
        <v>1131</v>
      </c>
      <c r="K26" s="428" t="s">
        <v>1131</v>
      </c>
      <c r="L26" s="428" t="s">
        <v>1131</v>
      </c>
      <c r="M26" s="288"/>
      <c r="N26" s="288"/>
      <c r="O26" s="288"/>
      <c r="P26" s="164"/>
      <c r="Q26" s="193"/>
      <c r="R26" s="76"/>
      <c r="S26" s="76"/>
    </row>
    <row r="27" spans="1:19" s="261" customFormat="1" ht="12.75" customHeight="1">
      <c r="A27" s="133" t="s">
        <v>1151</v>
      </c>
      <c r="B27" s="189" t="s">
        <v>1281</v>
      </c>
      <c r="C27" s="424" t="s">
        <v>1282</v>
      </c>
      <c r="D27" s="424" t="s">
        <v>103</v>
      </c>
      <c r="E27" s="113" t="s">
        <v>1150</v>
      </c>
      <c r="F27" s="113" t="s">
        <v>1131</v>
      </c>
      <c r="G27" s="113" t="s">
        <v>1133</v>
      </c>
      <c r="H27" s="426">
        <v>11302197.870000001</v>
      </c>
      <c r="I27" s="427">
        <v>139.9753</v>
      </c>
      <c r="J27" s="428">
        <v>1.2154840834725622E-2</v>
      </c>
      <c r="K27" s="428">
        <v>4.4389148374196052E-2</v>
      </c>
      <c r="L27" s="428">
        <v>0.10493298899132331</v>
      </c>
      <c r="M27" s="288"/>
      <c r="N27" s="288"/>
      <c r="O27" s="288"/>
      <c r="P27" s="164"/>
      <c r="Q27" s="193"/>
      <c r="R27" s="76"/>
      <c r="S27" s="76"/>
    </row>
    <row r="28" spans="1:19" s="1073" customFormat="1" ht="12.75" customHeight="1">
      <c r="A28" s="133" t="s">
        <v>1363</v>
      </c>
      <c r="B28" s="189" t="s">
        <v>1404</v>
      </c>
      <c r="C28" s="424" t="s">
        <v>1405</v>
      </c>
      <c r="D28" s="424" t="s">
        <v>1309</v>
      </c>
      <c r="E28" s="113" t="s">
        <v>1146</v>
      </c>
      <c r="F28" s="113" t="s">
        <v>1131</v>
      </c>
      <c r="G28" s="113" t="s">
        <v>1133</v>
      </c>
      <c r="H28" s="426">
        <v>13027559.24</v>
      </c>
      <c r="I28" s="427">
        <v>99.324399999999997</v>
      </c>
      <c r="J28" s="428">
        <v>-4.4471896452200621E-3</v>
      </c>
      <c r="K28" s="428">
        <v>1.2762379810842273E-3</v>
      </c>
      <c r="L28" s="428">
        <v>1.8447799902405748E-3</v>
      </c>
      <c r="M28" s="288"/>
      <c r="N28" s="288"/>
      <c r="O28" s="288"/>
      <c r="P28" s="164"/>
      <c r="Q28" s="193"/>
      <c r="R28" s="76"/>
      <c r="S28" s="76"/>
    </row>
    <row r="29" spans="1:19" s="1073" customFormat="1" ht="12.75" customHeight="1">
      <c r="A29" s="133" t="s">
        <v>1339</v>
      </c>
      <c r="B29" s="189" t="s">
        <v>1340</v>
      </c>
      <c r="C29" s="424" t="s">
        <v>1341</v>
      </c>
      <c r="D29" s="424" t="s">
        <v>1309</v>
      </c>
      <c r="E29" s="113" t="s">
        <v>1146</v>
      </c>
      <c r="F29" s="113" t="s">
        <v>1131</v>
      </c>
      <c r="G29" s="113" t="s">
        <v>1133</v>
      </c>
      <c r="H29" s="426">
        <v>8995677.9299999997</v>
      </c>
      <c r="I29" s="427">
        <v>102.07989999999999</v>
      </c>
      <c r="J29" s="428">
        <v>3.7464694288686928E-3</v>
      </c>
      <c r="K29" s="428">
        <v>8.4007132308268062E-3</v>
      </c>
      <c r="L29" s="428">
        <v>1.0700288142947878E-2</v>
      </c>
      <c r="M29" s="288"/>
      <c r="N29" s="288"/>
      <c r="O29" s="288"/>
      <c r="P29" s="164"/>
      <c r="Q29" s="193"/>
      <c r="R29" s="76"/>
      <c r="S29" s="76"/>
    </row>
    <row r="30" spans="1:19" s="261" customFormat="1" ht="12.75" customHeight="1">
      <c r="A30" s="133" t="s">
        <v>1308</v>
      </c>
      <c r="B30" s="189" t="s">
        <v>1211</v>
      </c>
      <c r="C30" s="424" t="s">
        <v>1212</v>
      </c>
      <c r="D30" s="424" t="s">
        <v>1309</v>
      </c>
      <c r="E30" s="113" t="s">
        <v>1136</v>
      </c>
      <c r="F30" s="113" t="s">
        <v>1131</v>
      </c>
      <c r="G30" s="113" t="s">
        <v>1133</v>
      </c>
      <c r="H30" s="426">
        <v>58652348.979999997</v>
      </c>
      <c r="I30" s="427">
        <v>128.2123</v>
      </c>
      <c r="J30" s="428">
        <v>-1.322644230749892E-2</v>
      </c>
      <c r="K30" s="428">
        <v>-5.9667286650296747E-3</v>
      </c>
      <c r="L30" s="428">
        <v>-5.4347803530818695E-3</v>
      </c>
      <c r="M30" s="288"/>
      <c r="N30" s="288"/>
      <c r="O30" s="288"/>
      <c r="P30" s="164"/>
      <c r="Q30" s="193"/>
      <c r="R30" s="76"/>
      <c r="S30" s="76"/>
    </row>
    <row r="31" spans="1:19" s="261" customFormat="1" ht="12.75" customHeight="1">
      <c r="A31" s="133" t="s">
        <v>1595</v>
      </c>
      <c r="B31" s="189" t="s">
        <v>1131</v>
      </c>
      <c r="C31" s="424" t="s">
        <v>1131</v>
      </c>
      <c r="D31" s="424" t="s">
        <v>1309</v>
      </c>
      <c r="E31" s="113" t="s">
        <v>1544</v>
      </c>
      <c r="F31" s="113" t="s">
        <v>114</v>
      </c>
      <c r="G31" s="113" t="s">
        <v>1133</v>
      </c>
      <c r="H31" s="426">
        <v>77809129.261254996</v>
      </c>
      <c r="I31" s="427">
        <v>100.65832472681767</v>
      </c>
      <c r="J31" s="428">
        <v>0.7403888742148057</v>
      </c>
      <c r="K31" s="428">
        <v>2.5749312773561961E-3</v>
      </c>
      <c r="L31" s="428">
        <v>5.3436585372002021E-3</v>
      </c>
      <c r="M31" s="288"/>
      <c r="N31" s="288"/>
      <c r="O31" s="288"/>
      <c r="P31" s="164"/>
      <c r="Q31" s="193"/>
      <c r="R31" s="76"/>
      <c r="S31" s="76"/>
    </row>
    <row r="32" spans="1:19" s="261" customFormat="1" ht="12.75" customHeight="1">
      <c r="A32" s="133" t="s">
        <v>1131</v>
      </c>
      <c r="B32" s="189" t="s">
        <v>1131</v>
      </c>
      <c r="C32" s="424" t="s">
        <v>1131</v>
      </c>
      <c r="D32" s="424" t="s">
        <v>1131</v>
      </c>
      <c r="E32" s="113" t="s">
        <v>1131</v>
      </c>
      <c r="F32" s="113" t="s">
        <v>115</v>
      </c>
      <c r="G32" s="113" t="s">
        <v>1133</v>
      </c>
      <c r="H32" s="426">
        <v>9771115.7299559992</v>
      </c>
      <c r="I32" s="427">
        <v>100.66621235250848</v>
      </c>
      <c r="J32" s="428">
        <v>1.1400763115022907</v>
      </c>
      <c r="K32" s="428">
        <v>2.6142362870347213E-3</v>
      </c>
      <c r="L32" s="428">
        <v>5.3943212859433043E-3</v>
      </c>
      <c r="M32" s="288"/>
      <c r="N32" s="288"/>
      <c r="O32" s="288"/>
      <c r="P32" s="164"/>
      <c r="Q32" s="193"/>
      <c r="R32" s="76"/>
      <c r="S32" s="76"/>
    </row>
    <row r="33" spans="1:19" s="1073" customFormat="1" ht="12.75" customHeight="1">
      <c r="A33" s="133" t="s">
        <v>1131</v>
      </c>
      <c r="B33" s="189" t="s">
        <v>1131</v>
      </c>
      <c r="C33" s="424" t="s">
        <v>1131</v>
      </c>
      <c r="D33" s="424" t="s">
        <v>1131</v>
      </c>
      <c r="E33" s="113" t="s">
        <v>1131</v>
      </c>
      <c r="F33" s="113" t="s">
        <v>116</v>
      </c>
      <c r="G33" s="113" t="s">
        <v>1133</v>
      </c>
      <c r="H33" s="426">
        <v>1204846.518527</v>
      </c>
      <c r="I33" s="427">
        <v>100.67155297505164</v>
      </c>
      <c r="J33" s="428">
        <v>2.6647525189160692E-3</v>
      </c>
      <c r="K33" s="428">
        <v>2.6647525189160692E-3</v>
      </c>
      <c r="L33" s="428" t="s">
        <v>1131</v>
      </c>
      <c r="M33" s="288"/>
      <c r="N33" s="288"/>
      <c r="O33" s="288"/>
      <c r="P33" s="164"/>
      <c r="Q33" s="193"/>
      <c r="R33" s="76"/>
      <c r="S33" s="76"/>
    </row>
    <row r="34" spans="1:19" s="1073" customFormat="1" ht="12.75" customHeight="1">
      <c r="A34" s="133" t="s">
        <v>1310</v>
      </c>
      <c r="B34" s="189">
        <v>97407922886</v>
      </c>
      <c r="C34" s="424" t="s">
        <v>1213</v>
      </c>
      <c r="D34" s="424" t="s">
        <v>1309</v>
      </c>
      <c r="E34" s="113" t="s">
        <v>1136</v>
      </c>
      <c r="F34" s="113" t="s">
        <v>1131</v>
      </c>
      <c r="G34" s="113" t="s">
        <v>1133</v>
      </c>
      <c r="H34" s="426">
        <v>51161600.690000005</v>
      </c>
      <c r="I34" s="427">
        <v>113.8994</v>
      </c>
      <c r="J34" s="428">
        <v>-1.5127735644614893E-2</v>
      </c>
      <c r="K34" s="428">
        <v>-1.1689629378239808E-3</v>
      </c>
      <c r="L34" s="428">
        <v>-7.2838123329965754E-4</v>
      </c>
      <c r="M34" s="288"/>
      <c r="N34" s="288"/>
      <c r="O34" s="288"/>
      <c r="P34" s="164"/>
      <c r="Q34" s="193"/>
      <c r="R34" s="76"/>
      <c r="S34" s="76"/>
    </row>
    <row r="35" spans="1:19" s="1073" customFormat="1" ht="12.75" customHeight="1">
      <c r="A35" s="133" t="s">
        <v>1458</v>
      </c>
      <c r="B35" s="189" t="s">
        <v>1406</v>
      </c>
      <c r="C35" s="424" t="s">
        <v>1407</v>
      </c>
      <c r="D35" s="424" t="s">
        <v>1309</v>
      </c>
      <c r="E35" s="113" t="s">
        <v>1146</v>
      </c>
      <c r="F35" s="113" t="s">
        <v>1131</v>
      </c>
      <c r="G35" s="113" t="s">
        <v>1158</v>
      </c>
      <c r="H35" s="426">
        <v>10700148.300000001</v>
      </c>
      <c r="I35" s="427">
        <v>96.599699999999999</v>
      </c>
      <c r="J35" s="428">
        <v>-2.4978143328696634E-3</v>
      </c>
      <c r="K35" s="428">
        <v>-5.9034305776698437E-3</v>
      </c>
      <c r="L35" s="428">
        <v>-1.7644435610921771E-3</v>
      </c>
      <c r="M35" s="288"/>
      <c r="N35" s="288"/>
      <c r="O35" s="288"/>
      <c r="P35" s="164"/>
      <c r="Q35" s="193"/>
      <c r="R35" s="76"/>
      <c r="S35" s="76"/>
    </row>
    <row r="36" spans="1:19" s="1073" customFormat="1" ht="12.75" customHeight="1">
      <c r="A36" s="133" t="s">
        <v>1311</v>
      </c>
      <c r="B36" s="189" t="s">
        <v>1214</v>
      </c>
      <c r="C36" s="424" t="s">
        <v>1215</v>
      </c>
      <c r="D36" s="424" t="s">
        <v>1309</v>
      </c>
      <c r="E36" s="113" t="s">
        <v>1146</v>
      </c>
      <c r="F36" s="113" t="s">
        <v>1131</v>
      </c>
      <c r="G36" s="113" t="s">
        <v>1158</v>
      </c>
      <c r="H36" s="426">
        <v>7005176.4100000011</v>
      </c>
      <c r="I36" s="427">
        <v>93.998400000000004</v>
      </c>
      <c r="J36" s="428">
        <v>0.10393209448954299</v>
      </c>
      <c r="K36" s="428">
        <v>6.7796552705592372E-3</v>
      </c>
      <c r="L36" s="428">
        <v>1.3700321737062593E-2</v>
      </c>
      <c r="M36" s="288"/>
      <c r="N36" s="288"/>
      <c r="O36" s="288"/>
      <c r="P36" s="164"/>
      <c r="Q36" s="193"/>
      <c r="R36" s="76"/>
      <c r="S36" s="76"/>
    </row>
    <row r="37" spans="1:19" s="1073" customFormat="1" ht="12.75" customHeight="1">
      <c r="A37" s="133" t="s">
        <v>1312</v>
      </c>
      <c r="B37" s="189">
        <v>30096106301</v>
      </c>
      <c r="C37" s="424" t="s">
        <v>1216</v>
      </c>
      <c r="D37" s="424" t="s">
        <v>1309</v>
      </c>
      <c r="E37" s="113" t="s">
        <v>1136</v>
      </c>
      <c r="F37" s="113" t="s">
        <v>1131</v>
      </c>
      <c r="G37" s="113" t="s">
        <v>1158</v>
      </c>
      <c r="H37" s="426">
        <v>45476417.75</v>
      </c>
      <c r="I37" s="427">
        <v>133.62620000000001</v>
      </c>
      <c r="J37" s="428">
        <v>5.4316722208422874E-2</v>
      </c>
      <c r="K37" s="428">
        <v>-4.9340949071492446E-3</v>
      </c>
      <c r="L37" s="428">
        <v>-1.0672896263707043E-3</v>
      </c>
      <c r="M37" s="288"/>
      <c r="N37" s="288"/>
      <c r="O37" s="288"/>
      <c r="P37" s="164"/>
      <c r="Q37" s="193"/>
      <c r="R37" s="76"/>
      <c r="S37" s="76"/>
    </row>
    <row r="38" spans="1:19" s="261" customFormat="1" ht="12.75" customHeight="1">
      <c r="A38" s="133" t="s">
        <v>1313</v>
      </c>
      <c r="B38" s="189">
        <v>18911840764</v>
      </c>
      <c r="C38" s="424" t="s">
        <v>1217</v>
      </c>
      <c r="D38" s="424" t="s">
        <v>1309</v>
      </c>
      <c r="E38" s="113" t="s">
        <v>1132</v>
      </c>
      <c r="F38" s="113" t="s">
        <v>1131</v>
      </c>
      <c r="G38" s="113" t="s">
        <v>1133</v>
      </c>
      <c r="H38" s="426">
        <v>84161761.400000006</v>
      </c>
      <c r="I38" s="427">
        <v>18.662600000000001</v>
      </c>
      <c r="J38" s="428">
        <v>7.8457587103356596E-2</v>
      </c>
      <c r="K38" s="428">
        <v>2.4528156874801033E-2</v>
      </c>
      <c r="L38" s="428">
        <v>5.8017818242272146E-2</v>
      </c>
      <c r="M38" s="288"/>
      <c r="N38" s="288"/>
      <c r="O38" s="288"/>
      <c r="P38" s="164"/>
      <c r="Q38" s="193"/>
      <c r="R38" s="76"/>
      <c r="S38" s="76"/>
    </row>
    <row r="39" spans="1:19" s="261" customFormat="1" ht="12.75" customHeight="1">
      <c r="A39" s="133" t="s">
        <v>1314</v>
      </c>
      <c r="B39" s="189" t="s">
        <v>1290</v>
      </c>
      <c r="C39" s="424" t="s">
        <v>1291</v>
      </c>
      <c r="D39" s="424" t="s">
        <v>1309</v>
      </c>
      <c r="E39" s="113" t="s">
        <v>1146</v>
      </c>
      <c r="F39" s="113" t="s">
        <v>1131</v>
      </c>
      <c r="G39" s="113" t="s">
        <v>1133</v>
      </c>
      <c r="H39" s="426">
        <v>12719044.32</v>
      </c>
      <c r="I39" s="427">
        <v>111.7381</v>
      </c>
      <c r="J39" s="428">
        <v>6.2900449420054017E-2</v>
      </c>
      <c r="K39" s="428">
        <v>3.2429595586366933E-2</v>
      </c>
      <c r="L39" s="428">
        <v>6.3070992516279789E-2</v>
      </c>
      <c r="M39" s="288"/>
      <c r="N39" s="288"/>
      <c r="O39" s="288"/>
      <c r="P39" s="164"/>
      <c r="Q39" s="193"/>
      <c r="R39" s="76"/>
      <c r="S39" s="76"/>
    </row>
    <row r="40" spans="1:19" s="261" customFormat="1" ht="12.75" customHeight="1">
      <c r="A40" s="133" t="s">
        <v>1315</v>
      </c>
      <c r="B40" s="189" t="s">
        <v>1218</v>
      </c>
      <c r="C40" s="424" t="s">
        <v>1219</v>
      </c>
      <c r="D40" s="424" t="s">
        <v>1309</v>
      </c>
      <c r="E40" s="113" t="s">
        <v>1136</v>
      </c>
      <c r="F40" s="113" t="s">
        <v>1131</v>
      </c>
      <c r="G40" s="113" t="s">
        <v>1133</v>
      </c>
      <c r="H40" s="426">
        <v>41115999.579999998</v>
      </c>
      <c r="I40" s="427">
        <v>100.89879999999999</v>
      </c>
      <c r="J40" s="428">
        <v>-3.1956543716057606E-2</v>
      </c>
      <c r="K40" s="428">
        <v>7.5379775209571953E-4</v>
      </c>
      <c r="L40" s="428">
        <v>2.9268331335010611E-3</v>
      </c>
      <c r="M40" s="288"/>
      <c r="N40" s="288"/>
      <c r="O40" s="288"/>
      <c r="P40" s="164"/>
      <c r="Q40" s="193"/>
      <c r="R40" s="76"/>
      <c r="S40" s="76"/>
    </row>
    <row r="41" spans="1:19" s="1073" customFormat="1" ht="12.75" customHeight="1">
      <c r="A41" s="133" t="s">
        <v>1316</v>
      </c>
      <c r="B41" s="189">
        <v>62937824927</v>
      </c>
      <c r="C41" s="424" t="s">
        <v>1220</v>
      </c>
      <c r="D41" s="424" t="s">
        <v>1309</v>
      </c>
      <c r="E41" s="113" t="s">
        <v>1146</v>
      </c>
      <c r="F41" s="113" t="s">
        <v>1131</v>
      </c>
      <c r="G41" s="113" t="s">
        <v>1133</v>
      </c>
      <c r="H41" s="426">
        <v>21794560.619999997</v>
      </c>
      <c r="I41" s="427">
        <v>107.91347105099527</v>
      </c>
      <c r="J41" s="428">
        <v>-1.3137939502536167E-2</v>
      </c>
      <c r="K41" s="428">
        <v>-2.9853944876754301E-3</v>
      </c>
      <c r="L41" s="428">
        <v>-5.2620653563406616E-3</v>
      </c>
      <c r="M41" s="288"/>
      <c r="N41" s="288"/>
      <c r="O41" s="288"/>
      <c r="P41" s="164"/>
      <c r="Q41" s="193"/>
      <c r="R41" s="76"/>
      <c r="S41" s="76"/>
    </row>
    <row r="42" spans="1:19" s="1073" customFormat="1" ht="12.75" customHeight="1">
      <c r="A42" s="133" t="s">
        <v>1317</v>
      </c>
      <c r="B42" s="189">
        <v>52772437018</v>
      </c>
      <c r="C42" s="424" t="s">
        <v>1221</v>
      </c>
      <c r="D42" s="424" t="s">
        <v>1309</v>
      </c>
      <c r="E42" s="113" t="s">
        <v>1134</v>
      </c>
      <c r="F42" s="113" t="s">
        <v>1131</v>
      </c>
      <c r="G42" s="113" t="s">
        <v>1133</v>
      </c>
      <c r="H42" s="426">
        <v>59279225.550000004</v>
      </c>
      <c r="I42" s="427">
        <v>19.552600000000002</v>
      </c>
      <c r="J42" s="428">
        <v>1.5023683381175434E-2</v>
      </c>
      <c r="K42" s="428">
        <v>1.8544950668347715E-2</v>
      </c>
      <c r="L42" s="428">
        <v>3.403779030794829E-2</v>
      </c>
      <c r="M42" s="288"/>
      <c r="N42" s="288"/>
      <c r="O42" s="288"/>
      <c r="P42" s="164"/>
      <c r="Q42" s="193"/>
      <c r="R42" s="76"/>
      <c r="S42" s="76"/>
    </row>
    <row r="43" spans="1:19" s="1073" customFormat="1" ht="12.75" customHeight="1">
      <c r="A43" s="133" t="s">
        <v>1318</v>
      </c>
      <c r="B43" s="189" t="s">
        <v>1222</v>
      </c>
      <c r="C43" s="424" t="s">
        <v>1223</v>
      </c>
      <c r="D43" s="424" t="s">
        <v>1309</v>
      </c>
      <c r="E43" s="113" t="s">
        <v>1146</v>
      </c>
      <c r="F43" s="113" t="s">
        <v>1131</v>
      </c>
      <c r="G43" s="113" t="s">
        <v>1133</v>
      </c>
      <c r="H43" s="426">
        <v>3224507.61</v>
      </c>
      <c r="I43" s="427">
        <v>97.54694737146022</v>
      </c>
      <c r="J43" s="428">
        <v>-2.7394508424461561E-2</v>
      </c>
      <c r="K43" s="428">
        <v>2.9684131606688702E-4</v>
      </c>
      <c r="L43" s="428">
        <v>2.0558955011555913E-3</v>
      </c>
      <c r="M43" s="288"/>
      <c r="N43" s="288"/>
      <c r="O43" s="288"/>
      <c r="P43" s="164"/>
      <c r="Q43" s="193"/>
      <c r="R43" s="76"/>
      <c r="S43" s="76"/>
    </row>
    <row r="44" spans="1:19" s="261" customFormat="1" ht="12.75" customHeight="1">
      <c r="A44" s="133" t="s">
        <v>1319</v>
      </c>
      <c r="B44" s="189" t="s">
        <v>1224</v>
      </c>
      <c r="C44" s="424" t="s">
        <v>1225</v>
      </c>
      <c r="D44" s="424" t="s">
        <v>1309</v>
      </c>
      <c r="E44" s="113" t="s">
        <v>1146</v>
      </c>
      <c r="F44" s="113" t="s">
        <v>1131</v>
      </c>
      <c r="G44" s="113" t="s">
        <v>1133</v>
      </c>
      <c r="H44" s="426">
        <v>3427332.6900000004</v>
      </c>
      <c r="I44" s="427">
        <v>95.593500000000006</v>
      </c>
      <c r="J44" s="428">
        <v>-6.8298638499684206E-3</v>
      </c>
      <c r="K44" s="428">
        <v>-1.0168166636708165E-3</v>
      </c>
      <c r="L44" s="428">
        <v>2.6310567295841913E-3</v>
      </c>
      <c r="M44" s="288"/>
      <c r="N44" s="288"/>
      <c r="O44" s="288"/>
      <c r="P44" s="164"/>
      <c r="Q44" s="193"/>
      <c r="R44" s="76"/>
      <c r="S44" s="76"/>
    </row>
    <row r="45" spans="1:19" s="261" customFormat="1" ht="12.75" customHeight="1">
      <c r="A45" s="133" t="s">
        <v>1320</v>
      </c>
      <c r="B45" s="189">
        <v>66324185184</v>
      </c>
      <c r="C45" s="424" t="s">
        <v>1226</v>
      </c>
      <c r="D45" s="424" t="s">
        <v>1309</v>
      </c>
      <c r="E45" s="113" t="s">
        <v>1136</v>
      </c>
      <c r="F45" s="113" t="s">
        <v>1131</v>
      </c>
      <c r="G45" s="113" t="s">
        <v>1133</v>
      </c>
      <c r="H45" s="426">
        <v>74563679.38000001</v>
      </c>
      <c r="I45" s="427">
        <v>19.128399999999999</v>
      </c>
      <c r="J45" s="428">
        <v>-2.6400748492179105E-2</v>
      </c>
      <c r="K45" s="428">
        <v>5.7539205122036918E-4</v>
      </c>
      <c r="L45" s="428">
        <v>2.5480077776471877E-3</v>
      </c>
      <c r="M45" s="288"/>
      <c r="N45" s="288"/>
      <c r="O45" s="288"/>
      <c r="P45" s="164"/>
      <c r="Q45" s="193"/>
      <c r="R45" s="76"/>
      <c r="S45" s="76"/>
    </row>
    <row r="46" spans="1:19" ht="12.75" customHeight="1">
      <c r="A46" s="133" t="s">
        <v>1378</v>
      </c>
      <c r="B46" s="189" t="s">
        <v>1400</v>
      </c>
      <c r="C46" s="424" t="s">
        <v>1401</v>
      </c>
      <c r="D46" s="424" t="s">
        <v>1309</v>
      </c>
      <c r="E46" s="425" t="s">
        <v>1146</v>
      </c>
      <c r="F46" s="425" t="s">
        <v>1131</v>
      </c>
      <c r="G46" s="425" t="s">
        <v>1133</v>
      </c>
      <c r="H46" s="426">
        <v>17948250.619999997</v>
      </c>
      <c r="I46" s="427">
        <v>101.294</v>
      </c>
      <c r="J46" s="428">
        <v>-6.215015054447659E-3</v>
      </c>
      <c r="K46" s="428">
        <v>-4.9939883539091845E-3</v>
      </c>
      <c r="L46" s="428">
        <v>-5.0408922303086801E-3</v>
      </c>
      <c r="M46" s="288"/>
      <c r="N46" s="288"/>
      <c r="O46" s="288"/>
      <c r="P46" s="164"/>
      <c r="Q46" s="193"/>
      <c r="R46" s="76"/>
      <c r="S46" s="76"/>
    </row>
    <row r="47" spans="1:19" s="261" customFormat="1" ht="12.75" customHeight="1">
      <c r="A47" s="133" t="s">
        <v>1389</v>
      </c>
      <c r="B47" s="189" t="s">
        <v>1398</v>
      </c>
      <c r="C47" s="424" t="s">
        <v>1399</v>
      </c>
      <c r="D47" s="424" t="s">
        <v>1309</v>
      </c>
      <c r="E47" s="425" t="s">
        <v>1146</v>
      </c>
      <c r="F47" s="425" t="s">
        <v>1131</v>
      </c>
      <c r="G47" s="425" t="s">
        <v>1133</v>
      </c>
      <c r="H47" s="426">
        <v>4197709.3900000006</v>
      </c>
      <c r="I47" s="427">
        <v>102.1627</v>
      </c>
      <c r="J47" s="428">
        <v>-5.3103493723174466E-3</v>
      </c>
      <c r="K47" s="428">
        <v>-5.310194619509101E-3</v>
      </c>
      <c r="L47" s="428">
        <v>-5.7654760148838635E-3</v>
      </c>
      <c r="M47" s="288"/>
      <c r="N47" s="288"/>
      <c r="O47" s="288"/>
      <c r="P47" s="164"/>
      <c r="Q47" s="193"/>
      <c r="R47" s="76"/>
      <c r="S47" s="76"/>
    </row>
    <row r="48" spans="1:19" s="261" customFormat="1" ht="12.75" customHeight="1">
      <c r="A48" s="133" t="s">
        <v>1423</v>
      </c>
      <c r="B48" s="189" t="s">
        <v>1396</v>
      </c>
      <c r="C48" s="424" t="s">
        <v>1397</v>
      </c>
      <c r="D48" s="424" t="s">
        <v>1309</v>
      </c>
      <c r="E48" s="425" t="s">
        <v>1146</v>
      </c>
      <c r="F48" s="425" t="s">
        <v>1131</v>
      </c>
      <c r="G48" s="425" t="s">
        <v>1133</v>
      </c>
      <c r="H48" s="426">
        <v>25734998.279999997</v>
      </c>
      <c r="I48" s="427">
        <v>101.8596</v>
      </c>
      <c r="J48" s="428">
        <v>-9.3250873396322209E-4</v>
      </c>
      <c r="K48" s="428">
        <v>-7.4850960260319788E-4</v>
      </c>
      <c r="L48" s="428">
        <v>2.1762256093671439E-4</v>
      </c>
      <c r="M48" s="288"/>
      <c r="N48" s="288"/>
      <c r="O48" s="288"/>
      <c r="P48" s="164"/>
      <c r="Q48" s="193"/>
      <c r="R48" s="76"/>
      <c r="S48" s="76"/>
    </row>
    <row r="49" spans="1:19" s="261" customFormat="1" ht="12.75" customHeight="1">
      <c r="A49" s="133" t="s">
        <v>1464</v>
      </c>
      <c r="B49" s="189" t="s">
        <v>1465</v>
      </c>
      <c r="C49" s="424" t="s">
        <v>1466</v>
      </c>
      <c r="D49" s="424" t="s">
        <v>1309</v>
      </c>
      <c r="E49" s="425" t="s">
        <v>1146</v>
      </c>
      <c r="F49" s="425" t="s">
        <v>1131</v>
      </c>
      <c r="G49" s="425" t="s">
        <v>1133</v>
      </c>
      <c r="H49" s="426">
        <v>31396015.759999998</v>
      </c>
      <c r="I49" s="427">
        <v>101.4829</v>
      </c>
      <c r="J49" s="428">
        <v>-2.7276183231171869E-3</v>
      </c>
      <c r="K49" s="428">
        <v>-2.0670035626803029E-3</v>
      </c>
      <c r="L49" s="428">
        <v>-1.4287505279334534E-3</v>
      </c>
      <c r="M49" s="288"/>
      <c r="N49" s="288"/>
      <c r="O49" s="288"/>
      <c r="P49" s="164"/>
      <c r="Q49" s="193"/>
      <c r="R49" s="76"/>
      <c r="S49" s="76"/>
    </row>
    <row r="50" spans="1:19" s="261" customFormat="1" ht="12.75" customHeight="1">
      <c r="A50" s="133" t="s">
        <v>1654</v>
      </c>
      <c r="B50" s="189" t="s">
        <v>1131</v>
      </c>
      <c r="C50" s="424" t="s">
        <v>1131</v>
      </c>
      <c r="D50" s="424" t="s">
        <v>1309</v>
      </c>
      <c r="E50" s="425" t="s">
        <v>1146</v>
      </c>
      <c r="F50" s="425" t="s">
        <v>1131</v>
      </c>
      <c r="G50" s="425" t="s">
        <v>1133</v>
      </c>
      <c r="H50" s="426">
        <v>13885954.940000001</v>
      </c>
      <c r="I50" s="427">
        <v>100.02809999999999</v>
      </c>
      <c r="J50" s="428" t="s">
        <v>1131</v>
      </c>
      <c r="K50" s="428" t="s">
        <v>1131</v>
      </c>
      <c r="L50" s="428" t="s">
        <v>1131</v>
      </c>
      <c r="M50" s="288"/>
      <c r="N50" s="288"/>
      <c r="O50" s="288"/>
      <c r="P50" s="164"/>
      <c r="Q50" s="193"/>
      <c r="R50" s="76"/>
      <c r="S50" s="76"/>
    </row>
    <row r="51" spans="1:19" s="261" customFormat="1" ht="12.75" customHeight="1">
      <c r="A51" s="133" t="s">
        <v>1497</v>
      </c>
      <c r="B51" s="189" t="s">
        <v>1498</v>
      </c>
      <c r="C51" s="424" t="s">
        <v>1499</v>
      </c>
      <c r="D51" s="424" t="s">
        <v>1309</v>
      </c>
      <c r="E51" s="425" t="s">
        <v>1146</v>
      </c>
      <c r="F51" s="425" t="s">
        <v>1131</v>
      </c>
      <c r="G51" s="425" t="s">
        <v>1133</v>
      </c>
      <c r="H51" s="426">
        <v>25569798.729999997</v>
      </c>
      <c r="I51" s="427">
        <v>102.06659999999999</v>
      </c>
      <c r="J51" s="428">
        <v>-6.3669588108365982E-3</v>
      </c>
      <c r="K51" s="428">
        <v>-5.9700271524236737E-3</v>
      </c>
      <c r="L51" s="428">
        <v>-5.6706231497982706E-3</v>
      </c>
      <c r="M51" s="288"/>
      <c r="N51" s="288"/>
      <c r="O51" s="288"/>
      <c r="P51" s="164"/>
      <c r="Q51" s="193"/>
      <c r="R51" s="76"/>
      <c r="S51" s="76"/>
    </row>
    <row r="52" spans="1:19" s="261" customFormat="1" ht="12.75" customHeight="1">
      <c r="A52" s="112" t="s">
        <v>1374</v>
      </c>
      <c r="B52" s="429" t="s">
        <v>1402</v>
      </c>
      <c r="C52" s="430" t="s">
        <v>1403</v>
      </c>
      <c r="D52" s="430" t="s">
        <v>1309</v>
      </c>
      <c r="E52" s="113" t="s">
        <v>1146</v>
      </c>
      <c r="F52" s="113" t="s">
        <v>1131</v>
      </c>
      <c r="G52" s="113" t="s">
        <v>1133</v>
      </c>
      <c r="H52" s="426">
        <v>18282421.48</v>
      </c>
      <c r="I52" s="427">
        <v>103.6561</v>
      </c>
      <c r="J52" s="428">
        <v>-7.88110832439326E-3</v>
      </c>
      <c r="K52" s="428">
        <v>-5.6673148074427582E-3</v>
      </c>
      <c r="L52" s="428">
        <v>-5.7736991270582738E-3</v>
      </c>
      <c r="M52" s="288"/>
      <c r="N52" s="288"/>
      <c r="O52" s="288"/>
      <c r="P52" s="164"/>
      <c r="Q52" s="193"/>
      <c r="R52" s="76"/>
      <c r="S52" s="76"/>
    </row>
    <row r="53" spans="1:19" s="261" customFormat="1" ht="12.75" customHeight="1">
      <c r="A53" s="112" t="s">
        <v>1376</v>
      </c>
      <c r="B53" s="429" t="s">
        <v>1396</v>
      </c>
      <c r="C53" s="430" t="s">
        <v>1397</v>
      </c>
      <c r="D53" s="430" t="s">
        <v>1309</v>
      </c>
      <c r="E53" s="113" t="s">
        <v>1146</v>
      </c>
      <c r="F53" s="113" t="s">
        <v>1131</v>
      </c>
      <c r="G53" s="113" t="s">
        <v>1133</v>
      </c>
      <c r="H53" s="426">
        <v>6938832.9100000001</v>
      </c>
      <c r="I53" s="427">
        <v>105.95269999999999</v>
      </c>
      <c r="J53" s="428">
        <v>-6.002047129275101E-3</v>
      </c>
      <c r="K53" s="428">
        <v>-6.0022984731571416E-3</v>
      </c>
      <c r="L53" s="428">
        <v>-6.4138423228743413E-3</v>
      </c>
      <c r="M53" s="288"/>
      <c r="N53" s="288"/>
      <c r="O53" s="288"/>
      <c r="P53" s="164"/>
      <c r="Q53" s="193"/>
      <c r="R53" s="76"/>
      <c r="S53" s="76"/>
    </row>
    <row r="54" spans="1:19" s="261" customFormat="1" ht="12.75" customHeight="1">
      <c r="A54" s="437" t="s">
        <v>1356</v>
      </c>
      <c r="B54" s="429" t="s">
        <v>1357</v>
      </c>
      <c r="C54" s="430" t="s">
        <v>1358</v>
      </c>
      <c r="D54" s="430" t="s">
        <v>1309</v>
      </c>
      <c r="E54" s="113" t="s">
        <v>1146</v>
      </c>
      <c r="F54" s="113" t="s">
        <v>1131</v>
      </c>
      <c r="G54" s="113" t="s">
        <v>1133</v>
      </c>
      <c r="H54" s="426">
        <v>21953180.269999996</v>
      </c>
      <c r="I54" s="427">
        <v>100.92619999999999</v>
      </c>
      <c r="J54" s="428">
        <v>-7.4329527019092456E-3</v>
      </c>
      <c r="K54" s="428">
        <v>-6.6123348884821187E-3</v>
      </c>
      <c r="L54" s="428">
        <v>-6.9202144708786495E-3</v>
      </c>
      <c r="M54" s="288"/>
      <c r="N54" s="288"/>
      <c r="O54" s="288"/>
      <c r="P54" s="164"/>
      <c r="Q54" s="193"/>
      <c r="R54" s="76"/>
      <c r="S54" s="76"/>
    </row>
    <row r="55" spans="1:19" s="261" customFormat="1" ht="12.75" customHeight="1">
      <c r="A55" s="437" t="s">
        <v>1153</v>
      </c>
      <c r="B55" s="429">
        <v>84300431782</v>
      </c>
      <c r="C55" s="430" t="s">
        <v>1154</v>
      </c>
      <c r="D55" s="430" t="s">
        <v>140</v>
      </c>
      <c r="E55" s="113" t="s">
        <v>1132</v>
      </c>
      <c r="F55" s="113" t="s">
        <v>1131</v>
      </c>
      <c r="G55" s="113" t="s">
        <v>1133</v>
      </c>
      <c r="H55" s="426">
        <v>11593772.0987</v>
      </c>
      <c r="I55" s="427">
        <v>28.405200000000001</v>
      </c>
      <c r="J55" s="428">
        <v>3.3376883560668036E-2</v>
      </c>
      <c r="K55" s="428">
        <v>2.18138912471042E-2</v>
      </c>
      <c r="L55" s="428">
        <v>5.1210199374825072E-2</v>
      </c>
      <c r="M55" s="288"/>
      <c r="N55" s="288"/>
      <c r="O55" s="288"/>
      <c r="P55" s="164"/>
      <c r="Q55" s="193"/>
      <c r="R55" s="76"/>
      <c r="S55" s="76"/>
    </row>
    <row r="56" spans="1:19" s="261" customFormat="1" ht="12.75" customHeight="1">
      <c r="A56" s="437" t="s">
        <v>1155</v>
      </c>
      <c r="B56" s="429" t="s">
        <v>1156</v>
      </c>
      <c r="C56" s="430" t="s">
        <v>1157</v>
      </c>
      <c r="D56" s="430" t="s">
        <v>140</v>
      </c>
      <c r="E56" s="113" t="s">
        <v>1132</v>
      </c>
      <c r="F56" s="113" t="s">
        <v>1131</v>
      </c>
      <c r="G56" s="113" t="s">
        <v>1158</v>
      </c>
      <c r="H56" s="426">
        <v>654938.12459999998</v>
      </c>
      <c r="I56" s="427">
        <v>26.020700000000001</v>
      </c>
      <c r="J56" s="428">
        <v>3.8358527521653363E-2</v>
      </c>
      <c r="K56" s="428">
        <v>3.0098402777669397E-2</v>
      </c>
      <c r="L56" s="428">
        <v>3.7101749818617025E-2</v>
      </c>
      <c r="M56" s="288"/>
      <c r="N56" s="288"/>
      <c r="O56" s="288"/>
      <c r="P56" s="164"/>
      <c r="Q56" s="193"/>
      <c r="R56" s="76"/>
      <c r="S56" s="76"/>
    </row>
    <row r="57" spans="1:19" s="261" customFormat="1" ht="12.75" customHeight="1">
      <c r="A57" s="437" t="s">
        <v>1159</v>
      </c>
      <c r="B57" s="429" t="s">
        <v>1160</v>
      </c>
      <c r="C57" s="430" t="s">
        <v>1161</v>
      </c>
      <c r="D57" s="430" t="s">
        <v>1162</v>
      </c>
      <c r="E57" s="113" t="s">
        <v>1134</v>
      </c>
      <c r="F57" s="113" t="s">
        <v>1131</v>
      </c>
      <c r="G57" s="113" t="s">
        <v>1133</v>
      </c>
      <c r="H57" s="426">
        <v>5630757.4800000004</v>
      </c>
      <c r="I57" s="427">
        <v>103.41030000000001</v>
      </c>
      <c r="J57" s="428">
        <v>-2.0516260122557139E-2</v>
      </c>
      <c r="K57" s="428">
        <v>-3.0291782558604652E-3</v>
      </c>
      <c r="L57" s="428">
        <v>5.4499857144185704E-4</v>
      </c>
      <c r="M57" s="288"/>
      <c r="N57" s="288"/>
      <c r="O57" s="288"/>
      <c r="P57" s="164"/>
      <c r="Q57" s="193"/>
      <c r="R57" s="76"/>
      <c r="S57" s="76"/>
    </row>
    <row r="58" spans="1:19" s="261" customFormat="1" ht="12.75" customHeight="1">
      <c r="A58" s="437" t="s">
        <v>1163</v>
      </c>
      <c r="B58" s="429">
        <v>80921653541</v>
      </c>
      <c r="C58" s="430" t="s">
        <v>1164</v>
      </c>
      <c r="D58" s="430" t="s">
        <v>1162</v>
      </c>
      <c r="E58" s="113" t="s">
        <v>1132</v>
      </c>
      <c r="F58" s="113" t="s">
        <v>1131</v>
      </c>
      <c r="G58" s="113" t="s">
        <v>1133</v>
      </c>
      <c r="H58" s="426">
        <v>4777518.43</v>
      </c>
      <c r="I58" s="427">
        <v>21.270600000000002</v>
      </c>
      <c r="J58" s="428">
        <v>4.3000913752601511E-2</v>
      </c>
      <c r="K58" s="428">
        <v>3.5786459677537241E-2</v>
      </c>
      <c r="L58" s="428">
        <v>7.4791772291889158E-2</v>
      </c>
      <c r="M58" s="288"/>
      <c r="N58" s="288"/>
      <c r="O58" s="288"/>
      <c r="P58" s="164"/>
      <c r="Q58" s="193"/>
      <c r="R58" s="76"/>
      <c r="S58" s="76"/>
    </row>
    <row r="59" spans="1:19" s="261" customFormat="1" ht="12.75" customHeight="1">
      <c r="A59" s="437" t="s">
        <v>1165</v>
      </c>
      <c r="B59" s="429">
        <v>43449016606</v>
      </c>
      <c r="C59" s="430" t="s">
        <v>1166</v>
      </c>
      <c r="D59" s="430" t="s">
        <v>1162</v>
      </c>
      <c r="E59" s="113" t="s">
        <v>1134</v>
      </c>
      <c r="F59" s="113" t="s">
        <v>1131</v>
      </c>
      <c r="G59" s="113" t="s">
        <v>1133</v>
      </c>
      <c r="H59" s="426">
        <v>13413406.73</v>
      </c>
      <c r="I59" s="427">
        <v>18.8492</v>
      </c>
      <c r="J59" s="428">
        <v>3.5598954453075482E-2</v>
      </c>
      <c r="K59" s="428">
        <v>2.4513267602265465E-2</v>
      </c>
      <c r="L59" s="428">
        <v>5.3869903653842144E-2</v>
      </c>
      <c r="M59" s="288"/>
      <c r="N59" s="288"/>
      <c r="O59" s="288"/>
      <c r="P59" s="164"/>
      <c r="Q59" s="193"/>
      <c r="R59" s="76"/>
      <c r="S59" s="76"/>
    </row>
    <row r="60" spans="1:19" s="261" customFormat="1" ht="12.75" customHeight="1">
      <c r="A60" s="437" t="s">
        <v>1167</v>
      </c>
      <c r="B60" s="429">
        <v>70498146370</v>
      </c>
      <c r="C60" s="430" t="s">
        <v>1168</v>
      </c>
      <c r="D60" s="430" t="s">
        <v>1162</v>
      </c>
      <c r="E60" s="113" t="s">
        <v>1136</v>
      </c>
      <c r="F60" s="113" t="s">
        <v>1131</v>
      </c>
      <c r="G60" s="113" t="s">
        <v>1133</v>
      </c>
      <c r="H60" s="426">
        <v>2442416.8199999998</v>
      </c>
      <c r="I60" s="427">
        <v>108.0167</v>
      </c>
      <c r="J60" s="428">
        <v>-2.8110848558357882E-2</v>
      </c>
      <c r="K60" s="428">
        <v>-6.4804374109161955E-6</v>
      </c>
      <c r="L60" s="428">
        <v>2.9565566471145832E-3</v>
      </c>
      <c r="M60" s="288"/>
      <c r="N60" s="288"/>
      <c r="O60" s="288"/>
      <c r="P60" s="164"/>
      <c r="Q60" s="193"/>
      <c r="R60" s="76"/>
      <c r="S60" s="76"/>
    </row>
    <row r="61" spans="1:19" s="261" customFormat="1" ht="12.75" customHeight="1">
      <c r="A61" s="437" t="s">
        <v>1424</v>
      </c>
      <c r="B61" s="429" t="s">
        <v>1169</v>
      </c>
      <c r="C61" s="430" t="s">
        <v>1170</v>
      </c>
      <c r="D61" s="430" t="s">
        <v>1162</v>
      </c>
      <c r="E61" s="113" t="s">
        <v>1136</v>
      </c>
      <c r="F61" s="113" t="s">
        <v>1131</v>
      </c>
      <c r="G61" s="113" t="s">
        <v>1133</v>
      </c>
      <c r="H61" s="426">
        <v>5588972.5999999996</v>
      </c>
      <c r="I61" s="427">
        <v>18.741499999999998</v>
      </c>
      <c r="J61" s="428">
        <v>-7.2832039894331624E-3</v>
      </c>
      <c r="K61" s="428">
        <v>1.3678209436893685E-3</v>
      </c>
      <c r="L61" s="428">
        <v>2.3670455220226039E-3</v>
      </c>
      <c r="M61" s="288"/>
      <c r="N61" s="288"/>
      <c r="O61" s="288"/>
      <c r="P61" s="164"/>
      <c r="Q61" s="193"/>
      <c r="R61" s="76"/>
      <c r="S61" s="76"/>
    </row>
    <row r="62" spans="1:19" s="261" customFormat="1" ht="12.75" customHeight="1">
      <c r="A62" s="437" t="s">
        <v>1171</v>
      </c>
      <c r="B62" s="429" t="s">
        <v>1172</v>
      </c>
      <c r="C62" s="430" t="s">
        <v>1173</v>
      </c>
      <c r="D62" s="430" t="s">
        <v>1162</v>
      </c>
      <c r="E62" s="113" t="s">
        <v>1136</v>
      </c>
      <c r="F62" s="113" t="s">
        <v>1131</v>
      </c>
      <c r="G62" s="113" t="s">
        <v>1133</v>
      </c>
      <c r="H62" s="426">
        <v>12617632.859999999</v>
      </c>
      <c r="I62" s="427">
        <v>161.59610000000001</v>
      </c>
      <c r="J62" s="428">
        <v>-3.1581400934968862E-2</v>
      </c>
      <c r="K62" s="428">
        <v>-5.4712709042243901E-3</v>
      </c>
      <c r="L62" s="428">
        <v>-6.092304999322784E-3</v>
      </c>
      <c r="M62" s="288"/>
      <c r="N62" s="288"/>
      <c r="O62" s="288"/>
      <c r="P62" s="164"/>
      <c r="Q62" s="193"/>
      <c r="R62" s="76"/>
      <c r="S62" s="76"/>
    </row>
    <row r="63" spans="1:19" s="261" customFormat="1" ht="12.75" customHeight="1">
      <c r="A63" s="437" t="s">
        <v>1174</v>
      </c>
      <c r="B63" s="429">
        <v>99792542550</v>
      </c>
      <c r="C63" s="430" t="s">
        <v>1175</v>
      </c>
      <c r="D63" s="430" t="s">
        <v>112</v>
      </c>
      <c r="E63" s="113" t="s">
        <v>1134</v>
      </c>
      <c r="F63" s="113" t="s">
        <v>114</v>
      </c>
      <c r="G63" s="113" t="s">
        <v>1133</v>
      </c>
      <c r="H63" s="426">
        <v>10483539.241599999</v>
      </c>
      <c r="I63" s="427">
        <v>16.842099999999999</v>
      </c>
      <c r="J63" s="428">
        <v>0.17134753426014493</v>
      </c>
      <c r="K63" s="428">
        <v>9.4337926363674551E-3</v>
      </c>
      <c r="L63" s="428">
        <v>1.5452977848521066E-2</v>
      </c>
      <c r="M63" s="288"/>
      <c r="N63" s="288"/>
      <c r="O63" s="288"/>
      <c r="P63" s="164"/>
      <c r="Q63" s="193"/>
      <c r="R63" s="76"/>
      <c r="S63" s="76"/>
    </row>
    <row r="64" spans="1:19" s="261" customFormat="1" ht="12.75" customHeight="1">
      <c r="A64" s="437" t="s">
        <v>1131</v>
      </c>
      <c r="B64" s="429" t="s">
        <v>1131</v>
      </c>
      <c r="C64" s="430" t="s">
        <v>1131</v>
      </c>
      <c r="D64" s="430" t="s">
        <v>1131</v>
      </c>
      <c r="E64" s="113" t="s">
        <v>1131</v>
      </c>
      <c r="F64" s="113" t="s">
        <v>115</v>
      </c>
      <c r="G64" s="113" t="s">
        <v>1133</v>
      </c>
      <c r="H64" s="426">
        <v>5739183.0723999999</v>
      </c>
      <c r="I64" s="427">
        <v>16.224399999999999</v>
      </c>
      <c r="J64" s="428">
        <v>2.2927697580654716E-3</v>
      </c>
      <c r="K64" s="428">
        <v>9.0491264949714711E-3</v>
      </c>
      <c r="L64" s="428">
        <v>1.4652816430166027E-2</v>
      </c>
      <c r="M64" s="288"/>
      <c r="N64" s="288"/>
      <c r="O64" s="288"/>
      <c r="P64" s="164"/>
      <c r="Q64" s="193"/>
      <c r="R64" s="76"/>
      <c r="S64" s="76"/>
    </row>
    <row r="65" spans="1:19" ht="12.75" customHeight="1">
      <c r="A65" s="112" t="s">
        <v>1131</v>
      </c>
      <c r="B65" s="429" t="s">
        <v>1131</v>
      </c>
      <c r="C65" s="430" t="s">
        <v>1131</v>
      </c>
      <c r="D65" s="430" t="s">
        <v>1131</v>
      </c>
      <c r="E65" s="113" t="s">
        <v>1131</v>
      </c>
      <c r="F65" s="113" t="s">
        <v>116</v>
      </c>
      <c r="G65" s="113" t="s">
        <v>1133</v>
      </c>
      <c r="H65" s="426">
        <v>778881.0477</v>
      </c>
      <c r="I65" s="427">
        <v>16.729500000000002</v>
      </c>
      <c r="J65" s="428">
        <v>0.16941694229787019</v>
      </c>
      <c r="K65" s="428">
        <v>9.6319229446164556E-3</v>
      </c>
      <c r="L65" s="428">
        <v>1.5854606397707194E-2</v>
      </c>
      <c r="M65" s="288"/>
      <c r="N65" s="288"/>
      <c r="O65" s="288"/>
      <c r="P65" s="164"/>
      <c r="Q65" s="193"/>
      <c r="R65" s="76"/>
      <c r="S65" s="76"/>
    </row>
    <row r="66" spans="1:19" ht="12.75" customHeight="1">
      <c r="A66" s="437" t="s">
        <v>1479</v>
      </c>
      <c r="B66" s="429" t="s">
        <v>1480</v>
      </c>
      <c r="C66" s="430" t="s">
        <v>1481</v>
      </c>
      <c r="D66" s="430" t="s">
        <v>112</v>
      </c>
      <c r="E66" s="113" t="s">
        <v>1132</v>
      </c>
      <c r="F66" s="113" t="s">
        <v>114</v>
      </c>
      <c r="G66" s="113" t="s">
        <v>1133</v>
      </c>
      <c r="H66" s="426">
        <v>6801001.6799999997</v>
      </c>
      <c r="I66" s="427">
        <v>13.046799999999999</v>
      </c>
      <c r="J66" s="428">
        <v>8.8903346897394764E-2</v>
      </c>
      <c r="K66" s="428">
        <v>2.4700957407538304E-2</v>
      </c>
      <c r="L66" s="428">
        <v>3.7249155133004974E-2</v>
      </c>
      <c r="M66" s="288"/>
      <c r="N66" s="288"/>
      <c r="O66" s="288"/>
      <c r="P66" s="164"/>
      <c r="Q66" s="193"/>
      <c r="R66" s="76"/>
      <c r="S66" s="76"/>
    </row>
    <row r="67" spans="1:19" ht="12.75" customHeight="1">
      <c r="A67" s="112" t="s">
        <v>1131</v>
      </c>
      <c r="B67" s="189" t="s">
        <v>1131</v>
      </c>
      <c r="C67" s="424" t="s">
        <v>1131</v>
      </c>
      <c r="D67" s="430" t="s">
        <v>1131</v>
      </c>
      <c r="E67" s="113" t="s">
        <v>1131</v>
      </c>
      <c r="F67" s="113" t="s">
        <v>115</v>
      </c>
      <c r="G67" s="113" t="s">
        <v>1133</v>
      </c>
      <c r="H67" s="431">
        <v>0</v>
      </c>
      <c r="I67" s="432">
        <v>0</v>
      </c>
      <c r="J67" s="428" t="s">
        <v>1131</v>
      </c>
      <c r="K67" s="428" t="s">
        <v>1131</v>
      </c>
      <c r="L67" s="428" t="s">
        <v>1131</v>
      </c>
      <c r="M67" s="288"/>
      <c r="N67" s="288"/>
      <c r="O67" s="288"/>
      <c r="P67" s="164"/>
      <c r="Q67" s="193"/>
      <c r="R67" s="76"/>
      <c r="S67" s="76"/>
    </row>
    <row r="68" spans="1:19" ht="12.75" customHeight="1">
      <c r="A68" s="433" t="s">
        <v>1176</v>
      </c>
      <c r="B68" s="434">
        <v>48827873221</v>
      </c>
      <c r="C68" s="869" t="s">
        <v>1177</v>
      </c>
      <c r="D68" s="430" t="s">
        <v>112</v>
      </c>
      <c r="E68" s="425" t="s">
        <v>1136</v>
      </c>
      <c r="F68" s="425" t="s">
        <v>114</v>
      </c>
      <c r="G68" s="425" t="s">
        <v>1133</v>
      </c>
      <c r="H68" s="114">
        <v>5658613.3772</v>
      </c>
      <c r="I68" s="115">
        <v>219.0385</v>
      </c>
      <c r="J68" s="428">
        <v>1.1569895368160976</v>
      </c>
      <c r="K68" s="428">
        <v>-4.0019352615012771E-3</v>
      </c>
      <c r="L68" s="428">
        <v>-1.15189353329892E-3</v>
      </c>
      <c r="M68" s="288"/>
      <c r="N68" s="288"/>
      <c r="O68" s="288"/>
      <c r="P68" s="164"/>
      <c r="Q68" s="193"/>
      <c r="R68" s="76"/>
      <c r="S68" s="76"/>
    </row>
    <row r="69" spans="1:19" ht="12.75" customHeight="1">
      <c r="A69" s="112" t="s">
        <v>1131</v>
      </c>
      <c r="B69" s="189" t="s">
        <v>1131</v>
      </c>
      <c r="C69" s="424" t="s">
        <v>1131</v>
      </c>
      <c r="D69" s="430" t="s">
        <v>1131</v>
      </c>
      <c r="E69" s="113" t="s">
        <v>1131</v>
      </c>
      <c r="F69" s="113" t="s">
        <v>115</v>
      </c>
      <c r="G69" s="113" t="s">
        <v>1133</v>
      </c>
      <c r="H69" s="426">
        <v>6353260.1085000001</v>
      </c>
      <c r="I69" s="427">
        <v>209.37530000000001</v>
      </c>
      <c r="J69" s="428">
        <v>-3.0894231669524874E-2</v>
      </c>
      <c r="K69" s="428">
        <v>-4.3700661406418373E-3</v>
      </c>
      <c r="L69" s="428">
        <v>-1.9420095174673691E-3</v>
      </c>
      <c r="M69" s="288"/>
      <c r="N69" s="288"/>
      <c r="O69" s="288"/>
      <c r="P69" s="164"/>
      <c r="Q69" s="193"/>
      <c r="R69" s="76"/>
      <c r="S69" s="76"/>
    </row>
    <row r="70" spans="1:19" ht="12.75" customHeight="1">
      <c r="A70" s="133" t="s">
        <v>1131</v>
      </c>
      <c r="B70" s="189" t="s">
        <v>1131</v>
      </c>
      <c r="C70" s="424" t="s">
        <v>1131</v>
      </c>
      <c r="D70" s="430" t="s">
        <v>1131</v>
      </c>
      <c r="E70" s="113" t="s">
        <v>1131</v>
      </c>
      <c r="F70" s="113" t="s">
        <v>116</v>
      </c>
      <c r="G70" s="113" t="s">
        <v>1133</v>
      </c>
      <c r="H70" s="426">
        <v>458056.04550000001</v>
      </c>
      <c r="I70" s="427">
        <v>213.875</v>
      </c>
      <c r="J70" s="428">
        <v>0.13549199271481327</v>
      </c>
      <c r="K70" s="428">
        <v>-3.7780741277614327E-3</v>
      </c>
      <c r="L70" s="428">
        <v>-7.1859488068892752E-4</v>
      </c>
      <c r="M70" s="288"/>
      <c r="N70" s="288"/>
      <c r="O70" s="288"/>
      <c r="P70" s="164"/>
      <c r="Q70" s="193"/>
      <c r="R70" s="76"/>
      <c r="S70" s="76"/>
    </row>
    <row r="71" spans="1:19" ht="12.75" customHeight="1">
      <c r="A71" s="112" t="s">
        <v>1178</v>
      </c>
      <c r="B71" s="189" t="s">
        <v>1179</v>
      </c>
      <c r="C71" s="424" t="s">
        <v>1180</v>
      </c>
      <c r="D71" s="430" t="s">
        <v>112</v>
      </c>
      <c r="E71" s="113" t="s">
        <v>1146</v>
      </c>
      <c r="F71" s="113" t="s">
        <v>114</v>
      </c>
      <c r="G71" s="113" t="s">
        <v>1133</v>
      </c>
      <c r="H71" s="426">
        <v>1201306.5954</v>
      </c>
      <c r="I71" s="427">
        <v>96.194699999999997</v>
      </c>
      <c r="J71" s="428">
        <v>-2.027998379802165E-4</v>
      </c>
      <c r="K71" s="428">
        <v>5.185034248185616E-3</v>
      </c>
      <c r="L71" s="428">
        <v>1.1192052980132372E-2</v>
      </c>
      <c r="M71" s="288"/>
      <c r="N71" s="288"/>
      <c r="O71" s="288"/>
      <c r="P71" s="164"/>
      <c r="Q71" s="193"/>
      <c r="R71" s="76"/>
      <c r="S71" s="76"/>
    </row>
    <row r="72" spans="1:19" s="261" customFormat="1" ht="12.75" customHeight="1">
      <c r="A72" s="112" t="s">
        <v>1131</v>
      </c>
      <c r="B72" s="189" t="s">
        <v>1131</v>
      </c>
      <c r="C72" s="424" t="s">
        <v>1131</v>
      </c>
      <c r="D72" s="430" t="s">
        <v>1131</v>
      </c>
      <c r="E72" s="113" t="s">
        <v>1131</v>
      </c>
      <c r="F72" s="113" t="s">
        <v>115</v>
      </c>
      <c r="G72" s="113" t="s">
        <v>1133</v>
      </c>
      <c r="H72" s="426">
        <v>1289060.6846</v>
      </c>
      <c r="I72" s="427">
        <v>94.888300000000001</v>
      </c>
      <c r="J72" s="428">
        <v>1.8218840720015228E-2</v>
      </c>
      <c r="K72" s="428">
        <v>4.7873590847578029E-3</v>
      </c>
      <c r="L72" s="428">
        <v>1.0366854177248142E-2</v>
      </c>
      <c r="M72" s="288"/>
      <c r="N72" s="288"/>
      <c r="O72" s="288"/>
      <c r="P72" s="164"/>
      <c r="Q72" s="193"/>
      <c r="R72" s="76"/>
      <c r="S72" s="76"/>
    </row>
    <row r="73" spans="1:19" ht="12.75" customHeight="1">
      <c r="A73" s="112" t="s">
        <v>1131</v>
      </c>
      <c r="B73" s="189" t="s">
        <v>1131</v>
      </c>
      <c r="C73" s="424" t="s">
        <v>1131</v>
      </c>
      <c r="D73" s="430" t="s">
        <v>1131</v>
      </c>
      <c r="E73" s="113" t="s">
        <v>1131</v>
      </c>
      <c r="F73" s="113" t="s">
        <v>116</v>
      </c>
      <c r="G73" s="113" t="s">
        <v>1133</v>
      </c>
      <c r="H73" s="426">
        <v>0</v>
      </c>
      <c r="I73" s="427">
        <v>0</v>
      </c>
      <c r="J73" s="428" t="s">
        <v>1131</v>
      </c>
      <c r="K73" s="428" t="s">
        <v>1131</v>
      </c>
      <c r="L73" s="428" t="s">
        <v>1131</v>
      </c>
      <c r="M73" s="288"/>
      <c r="N73" s="288"/>
      <c r="O73" s="288"/>
      <c r="P73" s="164"/>
      <c r="Q73" s="193"/>
      <c r="R73" s="76"/>
      <c r="S73" s="76"/>
    </row>
    <row r="74" spans="1:19" ht="12.75" customHeight="1">
      <c r="A74" s="112" t="s">
        <v>1181</v>
      </c>
      <c r="B74" s="189" t="s">
        <v>1182</v>
      </c>
      <c r="C74" s="424" t="s">
        <v>1009</v>
      </c>
      <c r="D74" s="424" t="s">
        <v>112</v>
      </c>
      <c r="E74" s="113" t="s">
        <v>1132</v>
      </c>
      <c r="F74" s="113" t="s">
        <v>114</v>
      </c>
      <c r="G74" s="113" t="s">
        <v>1133</v>
      </c>
      <c r="H74" s="426">
        <v>3925516.6919999998</v>
      </c>
      <c r="I74" s="427">
        <v>21.924700000000001</v>
      </c>
      <c r="J74" s="428">
        <v>-6.9034922638210983E-2</v>
      </c>
      <c r="K74" s="428">
        <v>2.0655462967273497E-2</v>
      </c>
      <c r="L74" s="428">
        <v>5.8959621329211842E-2</v>
      </c>
      <c r="M74" s="288"/>
      <c r="N74" s="288"/>
      <c r="O74" s="288"/>
      <c r="P74" s="164"/>
      <c r="Q74" s="193"/>
      <c r="R74" s="76"/>
      <c r="S74" s="76"/>
    </row>
    <row r="75" spans="1:19" ht="12.75" customHeight="1">
      <c r="A75" s="437" t="s">
        <v>1131</v>
      </c>
      <c r="B75" s="189" t="s">
        <v>1131</v>
      </c>
      <c r="C75" s="424" t="s">
        <v>1131</v>
      </c>
      <c r="D75" s="424" t="s">
        <v>1131</v>
      </c>
      <c r="E75" s="113" t="s">
        <v>1131</v>
      </c>
      <c r="F75" s="113" t="s">
        <v>115</v>
      </c>
      <c r="G75" s="113" t="s">
        <v>1133</v>
      </c>
      <c r="H75" s="426">
        <v>36783.918100000003</v>
      </c>
      <c r="I75" s="427">
        <v>21.921299999999999</v>
      </c>
      <c r="J75" s="428">
        <v>-0.37287754040591614</v>
      </c>
      <c r="K75" s="428">
        <v>2.0663485042486274E-2</v>
      </c>
      <c r="L75" s="428">
        <v>5.8969305237529301E-2</v>
      </c>
      <c r="M75" s="288"/>
      <c r="N75" s="288"/>
      <c r="O75" s="288"/>
      <c r="P75" s="164"/>
      <c r="Q75" s="193"/>
      <c r="R75" s="76"/>
      <c r="S75" s="76"/>
    </row>
    <row r="76" spans="1:19" ht="12.75" customHeight="1">
      <c r="A76" s="437" t="s">
        <v>1379</v>
      </c>
      <c r="B76" s="189" t="s">
        <v>1408</v>
      </c>
      <c r="C76" s="424" t="s">
        <v>1409</v>
      </c>
      <c r="D76" s="424" t="s">
        <v>112</v>
      </c>
      <c r="E76" s="113" t="s">
        <v>1134</v>
      </c>
      <c r="F76" s="113" t="s">
        <v>114</v>
      </c>
      <c r="G76" s="113" t="s">
        <v>1158</v>
      </c>
      <c r="H76" s="426">
        <v>1393499.96</v>
      </c>
      <c r="I76" s="427">
        <v>100.73820000000001</v>
      </c>
      <c r="J76" s="428">
        <v>-1.5341989755274343E-2</v>
      </c>
      <c r="K76" s="428">
        <v>6.6136819898494625E-3</v>
      </c>
      <c r="L76" s="428">
        <v>1.4103168605572813E-2</v>
      </c>
      <c r="M76" s="288"/>
      <c r="N76" s="288"/>
      <c r="O76" s="288"/>
      <c r="P76" s="164"/>
      <c r="Q76" s="193"/>
      <c r="R76" s="76"/>
      <c r="S76" s="76"/>
    </row>
    <row r="77" spans="1:19" ht="12.75" customHeight="1">
      <c r="A77" s="112" t="s">
        <v>1131</v>
      </c>
      <c r="B77" s="189" t="s">
        <v>1131</v>
      </c>
      <c r="C77" s="424" t="s">
        <v>1131</v>
      </c>
      <c r="D77" s="424" t="s">
        <v>1131</v>
      </c>
      <c r="E77" s="113" t="s">
        <v>1131</v>
      </c>
      <c r="F77" s="113" t="s">
        <v>115</v>
      </c>
      <c r="G77" s="113" t="s">
        <v>1158</v>
      </c>
      <c r="H77" s="426">
        <v>0</v>
      </c>
      <c r="I77" s="427">
        <v>0</v>
      </c>
      <c r="J77" s="428" t="s">
        <v>1131</v>
      </c>
      <c r="K77" s="428" t="s">
        <v>1131</v>
      </c>
      <c r="L77" s="428" t="s">
        <v>1131</v>
      </c>
      <c r="M77" s="288"/>
      <c r="N77" s="288"/>
      <c r="O77" s="288"/>
      <c r="P77" s="164"/>
      <c r="Q77" s="193"/>
      <c r="R77" s="76"/>
      <c r="S77" s="76"/>
    </row>
    <row r="78" spans="1:19" ht="12.75" customHeight="1">
      <c r="A78" s="133" t="s">
        <v>1131</v>
      </c>
      <c r="B78" s="189" t="s">
        <v>1131</v>
      </c>
      <c r="C78" s="424" t="s">
        <v>1131</v>
      </c>
      <c r="D78" s="424" t="s">
        <v>1131</v>
      </c>
      <c r="E78" s="435" t="s">
        <v>1131</v>
      </c>
      <c r="F78" s="435" t="s">
        <v>116</v>
      </c>
      <c r="G78" s="435" t="s">
        <v>1158</v>
      </c>
      <c r="H78" s="426">
        <v>0</v>
      </c>
      <c r="I78" s="427">
        <v>0</v>
      </c>
      <c r="J78" s="428" t="s">
        <v>1131</v>
      </c>
      <c r="K78" s="428" t="s">
        <v>1131</v>
      </c>
      <c r="L78" s="428" t="s">
        <v>1131</v>
      </c>
      <c r="M78" s="288"/>
      <c r="N78" s="288"/>
      <c r="O78" s="288"/>
      <c r="P78" s="164"/>
      <c r="Q78" s="193"/>
      <c r="R78" s="76"/>
      <c r="S78" s="76"/>
    </row>
    <row r="79" spans="1:19" ht="12.75" customHeight="1">
      <c r="A79" s="112" t="s">
        <v>1183</v>
      </c>
      <c r="B79" s="189" t="s">
        <v>1184</v>
      </c>
      <c r="C79" s="424" t="s">
        <v>1185</v>
      </c>
      <c r="D79" s="424" t="s">
        <v>112</v>
      </c>
      <c r="E79" s="113" t="s">
        <v>1136</v>
      </c>
      <c r="F79" s="113" t="s">
        <v>114</v>
      </c>
      <c r="G79" s="113" t="s">
        <v>1158</v>
      </c>
      <c r="H79" s="114">
        <v>2137208.8448000001</v>
      </c>
      <c r="I79" s="115">
        <v>97.287099999999995</v>
      </c>
      <c r="J79" s="428">
        <v>-3.567291482320778E-2</v>
      </c>
      <c r="K79" s="428">
        <v>-1.1312518670899441E-2</v>
      </c>
      <c r="L79" s="428">
        <v>-5.7553761448940755E-3</v>
      </c>
      <c r="M79" s="288"/>
      <c r="N79" s="288"/>
      <c r="O79" s="288"/>
      <c r="P79" s="164"/>
      <c r="Q79" s="193"/>
      <c r="R79" s="76"/>
      <c r="S79" s="76"/>
    </row>
    <row r="80" spans="1:19" ht="12.75" customHeight="1">
      <c r="A80" s="112" t="s">
        <v>1131</v>
      </c>
      <c r="B80" s="189" t="s">
        <v>1131</v>
      </c>
      <c r="C80" s="424" t="s">
        <v>1131</v>
      </c>
      <c r="D80" s="424" t="s">
        <v>1131</v>
      </c>
      <c r="E80" s="113" t="s">
        <v>1131</v>
      </c>
      <c r="F80" s="113" t="s">
        <v>115</v>
      </c>
      <c r="G80" s="113" t="s">
        <v>1158</v>
      </c>
      <c r="H80" s="114">
        <v>423535.55570000003</v>
      </c>
      <c r="I80" s="115">
        <v>94.113799999999998</v>
      </c>
      <c r="J80" s="428">
        <v>-4.3971969368506114E-2</v>
      </c>
      <c r="K80" s="428">
        <v>-1.1699719730225544E-2</v>
      </c>
      <c r="L80" s="428">
        <v>-6.546939221749648E-3</v>
      </c>
      <c r="M80" s="288"/>
      <c r="N80" s="288"/>
      <c r="O80" s="288"/>
      <c r="P80" s="164"/>
      <c r="Q80" s="193"/>
      <c r="R80" s="76"/>
      <c r="S80" s="76"/>
    </row>
    <row r="81" spans="1:19" ht="12.75" customHeight="1">
      <c r="A81" s="112" t="s">
        <v>1131</v>
      </c>
      <c r="B81" s="189" t="s">
        <v>1131</v>
      </c>
      <c r="C81" s="424" t="s">
        <v>1131</v>
      </c>
      <c r="D81" s="424" t="s">
        <v>1131</v>
      </c>
      <c r="E81" s="113" t="s">
        <v>1131</v>
      </c>
      <c r="F81" s="113" t="s">
        <v>116</v>
      </c>
      <c r="G81" s="113" t="s">
        <v>1158</v>
      </c>
      <c r="H81" s="114">
        <v>88588.849499999997</v>
      </c>
      <c r="I81" s="115">
        <v>97.139399999999995</v>
      </c>
      <c r="J81" s="428">
        <v>0.12240630124521545</v>
      </c>
      <c r="K81" s="428">
        <v>-1.1114215303721364E-2</v>
      </c>
      <c r="L81" s="428">
        <v>-5.3390508414778992E-3</v>
      </c>
      <c r="M81" s="288"/>
      <c r="N81" s="288"/>
      <c r="O81" s="288"/>
      <c r="P81" s="164"/>
      <c r="Q81" s="193"/>
      <c r="R81" s="76"/>
      <c r="S81" s="76"/>
    </row>
    <row r="82" spans="1:19" ht="12.75" customHeight="1">
      <c r="A82" s="112" t="s">
        <v>1543</v>
      </c>
      <c r="B82" s="429" t="s">
        <v>1588</v>
      </c>
      <c r="C82" s="430" t="s">
        <v>1546</v>
      </c>
      <c r="D82" s="430" t="s">
        <v>112</v>
      </c>
      <c r="E82" s="113" t="s">
        <v>1544</v>
      </c>
      <c r="F82" s="113" t="s">
        <v>1131</v>
      </c>
      <c r="G82" s="113" t="s">
        <v>1133</v>
      </c>
      <c r="H82" s="426">
        <v>17513475.010000002</v>
      </c>
      <c r="I82" s="436">
        <v>101.27549999999999</v>
      </c>
      <c r="J82" s="428">
        <v>0.57468270367983409</v>
      </c>
      <c r="K82" s="428">
        <v>3.0653883485529665E-3</v>
      </c>
      <c r="L82" s="428">
        <v>5.8415128909812264E-3</v>
      </c>
      <c r="M82" s="288"/>
      <c r="N82" s="288"/>
      <c r="O82" s="288"/>
      <c r="P82" s="164"/>
      <c r="Q82" s="193"/>
      <c r="R82" s="76"/>
      <c r="S82" s="76"/>
    </row>
    <row r="83" spans="1:19" ht="12.75" customHeight="1">
      <c r="A83" s="133" t="s">
        <v>1186</v>
      </c>
      <c r="B83" s="429">
        <v>61691616181</v>
      </c>
      <c r="C83" s="430" t="s">
        <v>1187</v>
      </c>
      <c r="D83" s="430" t="s">
        <v>112</v>
      </c>
      <c r="E83" s="113" t="s">
        <v>1132</v>
      </c>
      <c r="F83" s="113" t="s">
        <v>114</v>
      </c>
      <c r="G83" s="113" t="s">
        <v>1133</v>
      </c>
      <c r="H83" s="426">
        <v>15929654.646400001</v>
      </c>
      <c r="I83" s="436">
        <v>18.610099999999999</v>
      </c>
      <c r="J83" s="428">
        <v>1.8240438293625427E-2</v>
      </c>
      <c r="K83" s="428">
        <v>2.4131061656650798E-2</v>
      </c>
      <c r="L83" s="428">
        <v>3.8231946799964112E-2</v>
      </c>
      <c r="M83" s="288"/>
      <c r="N83" s="288"/>
      <c r="O83" s="288"/>
      <c r="P83" s="164"/>
      <c r="Q83" s="193"/>
      <c r="R83" s="76"/>
      <c r="S83" s="76"/>
    </row>
    <row r="84" spans="1:19" s="261" customFormat="1" ht="13.5" customHeight="1">
      <c r="A84" s="112" t="s">
        <v>1131</v>
      </c>
      <c r="B84" s="429" t="s">
        <v>1131</v>
      </c>
      <c r="C84" s="430" t="s">
        <v>1131</v>
      </c>
      <c r="D84" s="430" t="s">
        <v>1131</v>
      </c>
      <c r="E84" s="113" t="s">
        <v>1131</v>
      </c>
      <c r="F84" s="113" t="s">
        <v>115</v>
      </c>
      <c r="G84" s="113" t="s">
        <v>1133</v>
      </c>
      <c r="H84" s="426">
        <v>8174736.2773000002</v>
      </c>
      <c r="I84" s="436">
        <v>17.674700000000001</v>
      </c>
      <c r="J84" s="428">
        <v>1.5817318888076803E-2</v>
      </c>
      <c r="K84" s="428">
        <v>2.3338891590819699E-2</v>
      </c>
      <c r="L84" s="428">
        <v>3.6560262267393062E-2</v>
      </c>
      <c r="M84" s="288"/>
      <c r="N84" s="288"/>
      <c r="O84" s="288"/>
      <c r="P84" s="164"/>
      <c r="Q84" s="193"/>
      <c r="R84" s="76"/>
      <c r="S84" s="76"/>
    </row>
    <row r="85" spans="1:19" s="261" customFormat="1" ht="13.5" customHeight="1">
      <c r="A85" s="112" t="s">
        <v>1131</v>
      </c>
      <c r="B85" s="429" t="s">
        <v>1131</v>
      </c>
      <c r="C85" s="430" t="s">
        <v>1131</v>
      </c>
      <c r="D85" s="430" t="s">
        <v>1131</v>
      </c>
      <c r="E85" s="113" t="s">
        <v>1131</v>
      </c>
      <c r="F85" s="113" t="s">
        <v>116</v>
      </c>
      <c r="G85" s="113" t="s">
        <v>1133</v>
      </c>
      <c r="H85" s="426">
        <v>177380.68530000001</v>
      </c>
      <c r="I85" s="436">
        <v>18.6648</v>
      </c>
      <c r="J85" s="428">
        <v>0.2786319206562955</v>
      </c>
      <c r="K85" s="428">
        <v>2.4513947590870666E-2</v>
      </c>
      <c r="L85" s="428">
        <v>3.9046060322656118E-2</v>
      </c>
      <c r="M85" s="288"/>
      <c r="N85" s="288"/>
      <c r="O85" s="288"/>
      <c r="P85" s="164"/>
      <c r="Q85" s="193"/>
      <c r="R85" s="76"/>
      <c r="S85" s="76"/>
    </row>
    <row r="86" spans="1:19" s="261" customFormat="1" ht="13.5" customHeight="1">
      <c r="A86" s="112" t="s">
        <v>1131</v>
      </c>
      <c r="B86" s="429" t="s">
        <v>1131</v>
      </c>
      <c r="C86" s="430" t="s">
        <v>1131</v>
      </c>
      <c r="D86" s="430" t="s">
        <v>1131</v>
      </c>
      <c r="E86" s="113" t="s">
        <v>1131</v>
      </c>
      <c r="F86" s="113" t="s">
        <v>1132</v>
      </c>
      <c r="G86" s="113" t="s">
        <v>1133</v>
      </c>
      <c r="H86" s="426">
        <v>37884.493399999999</v>
      </c>
      <c r="I86" s="436">
        <v>19.401499999999999</v>
      </c>
      <c r="J86" s="428">
        <v>3.8165556086874775E-2</v>
      </c>
      <c r="K86" s="428">
        <v>2.4918382655918059E-2</v>
      </c>
      <c r="L86" s="428">
        <v>3.98990196761555E-2</v>
      </c>
      <c r="M86" s="288"/>
      <c r="N86" s="288"/>
      <c r="O86" s="288"/>
      <c r="P86" s="164"/>
      <c r="Q86" s="193"/>
      <c r="R86" s="76"/>
      <c r="S86" s="76"/>
    </row>
    <row r="87" spans="1:19" s="261" customFormat="1" ht="13.5" customHeight="1">
      <c r="A87" s="112" t="s">
        <v>1188</v>
      </c>
      <c r="B87" s="429" t="s">
        <v>1189</v>
      </c>
      <c r="C87" s="430" t="s">
        <v>1190</v>
      </c>
      <c r="D87" s="430" t="s">
        <v>112</v>
      </c>
      <c r="E87" s="113" t="s">
        <v>1132</v>
      </c>
      <c r="F87" s="113" t="s">
        <v>114</v>
      </c>
      <c r="G87" s="113" t="s">
        <v>1158</v>
      </c>
      <c r="H87" s="426">
        <v>9337025.2445</v>
      </c>
      <c r="I87" s="436">
        <v>98.895899999999997</v>
      </c>
      <c r="J87" s="428">
        <v>9.28421488703981E-2</v>
      </c>
      <c r="K87" s="428">
        <v>6.3785509551993247E-2</v>
      </c>
      <c r="L87" s="428">
        <v>9.8995135482362162E-2</v>
      </c>
      <c r="M87" s="288"/>
      <c r="N87" s="288"/>
      <c r="O87" s="288"/>
      <c r="P87" s="164"/>
      <c r="Q87" s="193"/>
      <c r="R87" s="76"/>
      <c r="S87" s="76"/>
    </row>
    <row r="88" spans="1:19" ht="13.5" customHeight="1">
      <c r="A88" s="437" t="s">
        <v>1131</v>
      </c>
      <c r="B88" s="429" t="s">
        <v>1131</v>
      </c>
      <c r="C88" s="430" t="s">
        <v>1131</v>
      </c>
      <c r="D88" s="430" t="s">
        <v>1131</v>
      </c>
      <c r="E88" s="113" t="s">
        <v>1131</v>
      </c>
      <c r="F88" s="113" t="s">
        <v>115</v>
      </c>
      <c r="G88" s="113" t="s">
        <v>1158</v>
      </c>
      <c r="H88" s="426">
        <v>7164213.5597000001</v>
      </c>
      <c r="I88" s="436">
        <v>96.145600000000002</v>
      </c>
      <c r="J88" s="428">
        <v>8.3431553302040218E-2</v>
      </c>
      <c r="K88" s="428">
        <v>6.3009692477245416E-2</v>
      </c>
      <c r="L88" s="428">
        <v>9.7295358023696377E-2</v>
      </c>
      <c r="M88" s="288"/>
      <c r="N88" s="288"/>
      <c r="O88" s="288"/>
      <c r="P88" s="164"/>
      <c r="Q88" s="193"/>
      <c r="R88" s="76"/>
      <c r="S88" s="76"/>
    </row>
    <row r="89" spans="1:19" s="261" customFormat="1" ht="12.75" customHeight="1">
      <c r="A89" s="437" t="s">
        <v>1131</v>
      </c>
      <c r="B89" s="429" t="s">
        <v>1131</v>
      </c>
      <c r="C89" s="430" t="s">
        <v>1131</v>
      </c>
      <c r="D89" s="430" t="s">
        <v>1131</v>
      </c>
      <c r="E89" s="113" t="s">
        <v>1131</v>
      </c>
      <c r="F89" s="113" t="s">
        <v>116</v>
      </c>
      <c r="G89" s="113" t="s">
        <v>1158</v>
      </c>
      <c r="H89" s="426">
        <v>594857.83100000001</v>
      </c>
      <c r="I89" s="436">
        <v>98.850399999999993</v>
      </c>
      <c r="J89" s="428">
        <v>0.22176394131812671</v>
      </c>
      <c r="K89" s="428">
        <v>6.4169103576197317E-2</v>
      </c>
      <c r="L89" s="428">
        <v>9.9842808275789174E-2</v>
      </c>
      <c r="M89" s="288"/>
      <c r="N89" s="288"/>
      <c r="O89" s="288"/>
      <c r="P89" s="164"/>
      <c r="Q89" s="193"/>
      <c r="R89" s="76"/>
      <c r="S89" s="76"/>
    </row>
    <row r="90" spans="1:19" ht="12.75" customHeight="1">
      <c r="A90" s="133" t="s">
        <v>1131</v>
      </c>
      <c r="B90" s="429" t="s">
        <v>1131</v>
      </c>
      <c r="C90" s="430" t="s">
        <v>1131</v>
      </c>
      <c r="D90" s="430" t="s">
        <v>1131</v>
      </c>
      <c r="E90" s="113" t="s">
        <v>1131</v>
      </c>
      <c r="F90" s="113" t="s">
        <v>1132</v>
      </c>
      <c r="G90" s="113" t="s">
        <v>1158</v>
      </c>
      <c r="H90" s="426">
        <v>25377.543099999999</v>
      </c>
      <c r="I90" s="427">
        <v>101.9019</v>
      </c>
      <c r="J90" s="428">
        <v>102.08472979680836</v>
      </c>
      <c r="K90" s="428">
        <v>6.456904984476397E-2</v>
      </c>
      <c r="L90" s="428">
        <v>0.10071034469649054</v>
      </c>
      <c r="M90" s="288"/>
      <c r="N90" s="288"/>
      <c r="O90" s="288"/>
      <c r="P90" s="164"/>
      <c r="Q90" s="193"/>
      <c r="R90" s="76"/>
      <c r="S90" s="76"/>
    </row>
    <row r="91" spans="1:19" ht="12.75" customHeight="1">
      <c r="A91" s="133" t="s">
        <v>1191</v>
      </c>
      <c r="B91" s="429" t="s">
        <v>1192</v>
      </c>
      <c r="C91" s="430" t="s">
        <v>1193</v>
      </c>
      <c r="D91" s="430" t="s">
        <v>112</v>
      </c>
      <c r="E91" s="113" t="s">
        <v>1146</v>
      </c>
      <c r="F91" s="113" t="s">
        <v>114</v>
      </c>
      <c r="G91" s="113" t="s">
        <v>1133</v>
      </c>
      <c r="H91" s="426">
        <v>3416299.2557999999</v>
      </c>
      <c r="I91" s="427">
        <v>113.79130000000001</v>
      </c>
      <c r="J91" s="428">
        <v>-1.7312405939788778E-2</v>
      </c>
      <c r="K91" s="428">
        <v>-1.7799151184885176E-3</v>
      </c>
      <c r="L91" s="428">
        <v>-2.7242113847303351E-5</v>
      </c>
      <c r="M91" s="288"/>
      <c r="N91" s="288"/>
      <c r="O91" s="288"/>
      <c r="P91" s="164"/>
      <c r="Q91" s="193"/>
      <c r="R91" s="76"/>
      <c r="S91" s="76"/>
    </row>
    <row r="92" spans="1:19" s="261" customFormat="1" ht="12.75" customHeight="1">
      <c r="A92" s="133" t="s">
        <v>1131</v>
      </c>
      <c r="B92" s="429" t="s">
        <v>1131</v>
      </c>
      <c r="C92" s="430" t="s">
        <v>1131</v>
      </c>
      <c r="D92" s="430" t="s">
        <v>1131</v>
      </c>
      <c r="E92" s="113" t="s">
        <v>1131</v>
      </c>
      <c r="F92" s="113" t="s">
        <v>115</v>
      </c>
      <c r="G92" s="113" t="s">
        <v>1133</v>
      </c>
      <c r="H92" s="426">
        <v>15866010.997500001</v>
      </c>
      <c r="I92" s="427">
        <v>109.88379999999999</v>
      </c>
      <c r="J92" s="428">
        <v>-4.8022648908340626E-2</v>
      </c>
      <c r="K92" s="428">
        <v>-2.1594310289716478E-3</v>
      </c>
      <c r="L92" s="428">
        <v>-8.1383390332012695E-4</v>
      </c>
      <c r="M92" s="288"/>
      <c r="N92" s="288"/>
      <c r="O92" s="288"/>
      <c r="P92" s="235"/>
      <c r="Q92" s="236"/>
      <c r="R92" s="76"/>
      <c r="S92" s="76"/>
    </row>
    <row r="93" spans="1:19" s="261" customFormat="1" ht="12.75" customHeight="1">
      <c r="A93" s="133" t="s">
        <v>1131</v>
      </c>
      <c r="B93" s="429" t="s">
        <v>1131</v>
      </c>
      <c r="C93" s="430" t="s">
        <v>1131</v>
      </c>
      <c r="D93" s="430" t="s">
        <v>1131</v>
      </c>
      <c r="E93" s="113" t="s">
        <v>1131</v>
      </c>
      <c r="F93" s="113" t="s">
        <v>116</v>
      </c>
      <c r="G93" s="113" t="s">
        <v>1133</v>
      </c>
      <c r="H93" s="426">
        <v>49610.194799999997</v>
      </c>
      <c r="I93" s="427">
        <v>111.4689</v>
      </c>
      <c r="J93" s="428">
        <v>0.24331272927545289</v>
      </c>
      <c r="K93" s="428">
        <v>-1.5987833124641027E-3</v>
      </c>
      <c r="L93" s="428">
        <v>3.4999582697281539E-4</v>
      </c>
      <c r="M93" s="288"/>
      <c r="N93" s="288"/>
      <c r="O93" s="288"/>
      <c r="P93" s="235"/>
      <c r="Q93" s="236"/>
      <c r="R93" s="76"/>
      <c r="S93" s="76"/>
    </row>
    <row r="94" spans="1:19" s="261" customFormat="1" ht="12.75" customHeight="1">
      <c r="A94" s="133" t="s">
        <v>1655</v>
      </c>
      <c r="B94" s="429">
        <v>30290598804</v>
      </c>
      <c r="C94" s="430" t="s">
        <v>1152</v>
      </c>
      <c r="D94" s="430" t="s">
        <v>112</v>
      </c>
      <c r="E94" s="113" t="s">
        <v>1132</v>
      </c>
      <c r="F94" s="113" t="s">
        <v>1131</v>
      </c>
      <c r="G94" s="113" t="s">
        <v>1133</v>
      </c>
      <c r="H94" s="426">
        <v>3257921</v>
      </c>
      <c r="I94" s="427">
        <v>0.47410000000000002</v>
      </c>
      <c r="J94" s="428">
        <v>2.5710015043360901E-3</v>
      </c>
      <c r="K94" s="428">
        <v>-2.9442691903258655E-3</v>
      </c>
      <c r="L94" s="428">
        <v>1.9870152470561342E-2</v>
      </c>
      <c r="M94" s="288"/>
      <c r="N94" s="288"/>
      <c r="O94" s="288"/>
      <c r="P94" s="235"/>
      <c r="Q94" s="236"/>
      <c r="R94" s="76"/>
      <c r="S94" s="76"/>
    </row>
    <row r="95" spans="1:19" s="261" customFormat="1" ht="12.75" customHeight="1">
      <c r="A95" s="133" t="s">
        <v>1194</v>
      </c>
      <c r="B95" s="429" t="s">
        <v>1195</v>
      </c>
      <c r="C95" s="430" t="s">
        <v>1099</v>
      </c>
      <c r="D95" s="430" t="s">
        <v>112</v>
      </c>
      <c r="E95" s="113" t="s">
        <v>1132</v>
      </c>
      <c r="F95" s="113" t="s">
        <v>114</v>
      </c>
      <c r="G95" s="113" t="s">
        <v>1133</v>
      </c>
      <c r="H95" s="426">
        <v>7185843.8047000002</v>
      </c>
      <c r="I95" s="427">
        <v>26.026</v>
      </c>
      <c r="J95" s="428">
        <v>0.12843130241230249</v>
      </c>
      <c r="K95" s="428">
        <v>6.584869420634698E-2</v>
      </c>
      <c r="L95" s="428">
        <v>0.12556546409140856</v>
      </c>
      <c r="M95" s="288"/>
      <c r="N95" s="288"/>
      <c r="O95" s="288"/>
      <c r="P95" s="235"/>
      <c r="Q95" s="236"/>
      <c r="R95" s="76"/>
      <c r="S95" s="76"/>
    </row>
    <row r="96" spans="1:19" s="261" customFormat="1" ht="12.75" customHeight="1">
      <c r="A96" s="133" t="s">
        <v>1131</v>
      </c>
      <c r="B96" s="429" t="s">
        <v>1131</v>
      </c>
      <c r="C96" s="430" t="s">
        <v>1131</v>
      </c>
      <c r="D96" s="430" t="s">
        <v>1131</v>
      </c>
      <c r="E96" s="113" t="s">
        <v>1131</v>
      </c>
      <c r="F96" s="113" t="s">
        <v>115</v>
      </c>
      <c r="G96" s="973" t="s">
        <v>1133</v>
      </c>
      <c r="H96" s="426">
        <v>400490.28529999999</v>
      </c>
      <c r="I96" s="974">
        <v>26.0261</v>
      </c>
      <c r="J96" s="428">
        <v>6.5852073040166159E-2</v>
      </c>
      <c r="K96" s="428">
        <v>6.584842453579709E-2</v>
      </c>
      <c r="L96" s="428">
        <v>0.12556492105160744</v>
      </c>
      <c r="M96" s="288"/>
      <c r="N96" s="288"/>
      <c r="O96" s="288"/>
      <c r="P96" s="235"/>
      <c r="Q96" s="236"/>
      <c r="R96" s="76"/>
      <c r="S96" s="76"/>
    </row>
    <row r="97" spans="1:19" ht="12.75" customHeight="1">
      <c r="A97" s="112" t="s">
        <v>1196</v>
      </c>
      <c r="B97" s="189" t="s">
        <v>1197</v>
      </c>
      <c r="C97" s="424" t="s">
        <v>1198</v>
      </c>
      <c r="D97" s="424" t="s">
        <v>112</v>
      </c>
      <c r="E97" s="113" t="s">
        <v>1132</v>
      </c>
      <c r="F97" s="113" t="s">
        <v>114</v>
      </c>
      <c r="G97" s="113" t="s">
        <v>1133</v>
      </c>
      <c r="H97" s="426">
        <v>30516587.431499999</v>
      </c>
      <c r="I97" s="427">
        <v>195.03569999999999</v>
      </c>
      <c r="J97" s="428">
        <v>4.4901098900123948E-2</v>
      </c>
      <c r="K97" s="428">
        <v>1.5610460226861411E-2</v>
      </c>
      <c r="L97" s="428">
        <v>4.0168764489698638E-2</v>
      </c>
      <c r="M97" s="288"/>
      <c r="N97" s="288"/>
      <c r="O97" s="288"/>
      <c r="P97" s="164"/>
      <c r="Q97" s="193"/>
      <c r="R97" s="76"/>
      <c r="S97" s="76"/>
    </row>
    <row r="98" spans="1:19" ht="12.75" customHeight="1">
      <c r="A98" s="112" t="s">
        <v>1131</v>
      </c>
      <c r="B98" s="189" t="s">
        <v>1131</v>
      </c>
      <c r="C98" s="424" t="s">
        <v>1131</v>
      </c>
      <c r="D98" s="424" t="s">
        <v>1131</v>
      </c>
      <c r="E98" s="113" t="s">
        <v>1131</v>
      </c>
      <c r="F98" s="113" t="s">
        <v>115</v>
      </c>
      <c r="G98" s="113" t="s">
        <v>1133</v>
      </c>
      <c r="H98" s="426">
        <v>11660878.093599999</v>
      </c>
      <c r="I98" s="427">
        <v>177.51519999999999</v>
      </c>
      <c r="J98" s="428">
        <v>1.6209785571336566E-2</v>
      </c>
      <c r="K98" s="428">
        <v>1.4844619154280814E-2</v>
      </c>
      <c r="L98" s="428">
        <v>3.8550015796309456E-2</v>
      </c>
      <c r="M98" s="288"/>
      <c r="N98" s="288"/>
      <c r="O98" s="288"/>
      <c r="P98" s="164"/>
      <c r="Q98" s="193"/>
      <c r="R98" s="76"/>
      <c r="S98" s="76"/>
    </row>
    <row r="99" spans="1:19" ht="12.75" customHeight="1">
      <c r="A99" s="112" t="s">
        <v>1131</v>
      </c>
      <c r="B99" s="189" t="s">
        <v>1131</v>
      </c>
      <c r="C99" s="424" t="s">
        <v>1131</v>
      </c>
      <c r="D99" s="424" t="s">
        <v>1131</v>
      </c>
      <c r="E99" s="113" t="s">
        <v>1131</v>
      </c>
      <c r="F99" s="113" t="s">
        <v>116</v>
      </c>
      <c r="G99" s="113" t="s">
        <v>1133</v>
      </c>
      <c r="H99" s="426">
        <v>512337.4546</v>
      </c>
      <c r="I99" s="427">
        <v>195.19030000000001</v>
      </c>
      <c r="J99" s="428">
        <v>0.21568883185113652</v>
      </c>
      <c r="K99" s="428">
        <v>1.5988561232488818E-2</v>
      </c>
      <c r="L99" s="428">
        <v>4.0972184075640738E-2</v>
      </c>
      <c r="M99" s="288"/>
      <c r="N99" s="288"/>
      <c r="O99" s="288"/>
      <c r="P99" s="164"/>
      <c r="Q99" s="193"/>
      <c r="R99" s="76"/>
      <c r="S99" s="76"/>
    </row>
    <row r="100" spans="1:19" ht="12.75" customHeight="1">
      <c r="A100" s="112" t="s">
        <v>1131</v>
      </c>
      <c r="B100" s="189" t="s">
        <v>1131</v>
      </c>
      <c r="C100" s="424" t="s">
        <v>1131</v>
      </c>
      <c r="D100" s="424" t="s">
        <v>1131</v>
      </c>
      <c r="E100" s="113" t="s">
        <v>1131</v>
      </c>
      <c r="F100" s="113" t="s">
        <v>1132</v>
      </c>
      <c r="G100" s="113" t="s">
        <v>1133</v>
      </c>
      <c r="H100" s="426">
        <v>146347.88039999999</v>
      </c>
      <c r="I100" s="427">
        <v>202.81030000000001</v>
      </c>
      <c r="J100" s="428">
        <v>0.74024841068694558</v>
      </c>
      <c r="K100" s="428">
        <v>1.6362708799810832E-2</v>
      </c>
      <c r="L100" s="428">
        <v>4.1779503258734696E-2</v>
      </c>
      <c r="M100" s="288"/>
      <c r="N100" s="288"/>
      <c r="O100" s="288"/>
      <c r="P100" s="164"/>
      <c r="Q100" s="193"/>
      <c r="R100" s="76"/>
      <c r="S100" s="76"/>
    </row>
    <row r="101" spans="1:19" ht="12.75" customHeight="1">
      <c r="A101" s="112" t="s">
        <v>1375</v>
      </c>
      <c r="B101" s="189">
        <v>74643964821</v>
      </c>
      <c r="C101" s="424" t="s">
        <v>1199</v>
      </c>
      <c r="D101" s="424" t="s">
        <v>112</v>
      </c>
      <c r="E101" s="113" t="s">
        <v>1136</v>
      </c>
      <c r="F101" s="113" t="s">
        <v>1131</v>
      </c>
      <c r="G101" s="113" t="s">
        <v>1133</v>
      </c>
      <c r="H101" s="426">
        <v>56227723.240000002</v>
      </c>
      <c r="I101" s="427">
        <v>134.41579999999999</v>
      </c>
      <c r="J101" s="428">
        <v>-8.361063331101537E-3</v>
      </c>
      <c r="K101" s="428">
        <v>2.3953238982030722E-3</v>
      </c>
      <c r="L101" s="428">
        <v>4.8129290957150683E-3</v>
      </c>
      <c r="M101" s="288"/>
      <c r="N101" s="288"/>
      <c r="O101" s="288"/>
      <c r="P101" s="164"/>
      <c r="Q101" s="193"/>
      <c r="R101" s="76"/>
      <c r="S101" s="76"/>
    </row>
    <row r="102" spans="1:19" ht="12.75" customHeight="1">
      <c r="A102" s="133" t="s">
        <v>1200</v>
      </c>
      <c r="B102" s="189" t="s">
        <v>1201</v>
      </c>
      <c r="C102" s="424" t="s">
        <v>1202</v>
      </c>
      <c r="D102" s="424" t="s">
        <v>1006</v>
      </c>
      <c r="E102" s="113" t="s">
        <v>1146</v>
      </c>
      <c r="F102" s="113" t="s">
        <v>1131</v>
      </c>
      <c r="G102" s="113" t="s">
        <v>1133</v>
      </c>
      <c r="H102" s="426">
        <v>6052592.25</v>
      </c>
      <c r="I102" s="427">
        <v>96.46</v>
      </c>
      <c r="J102" s="428">
        <v>-1.6373511437463684E-2</v>
      </c>
      <c r="K102" s="428">
        <v>-1.1587221541670134E-3</v>
      </c>
      <c r="L102" s="428">
        <v>2.7697238499329035E-3</v>
      </c>
      <c r="M102" s="288"/>
      <c r="N102" s="288"/>
      <c r="O102" s="288"/>
      <c r="P102" s="164"/>
      <c r="Q102" s="193"/>
      <c r="R102" s="76"/>
      <c r="S102" s="76"/>
    </row>
    <row r="103" spans="1:19" s="1073" customFormat="1" ht="12.75" customHeight="1">
      <c r="A103" s="133" t="s">
        <v>1203</v>
      </c>
      <c r="B103" s="189">
        <v>85535430386</v>
      </c>
      <c r="C103" s="424" t="s">
        <v>1204</v>
      </c>
      <c r="D103" s="424" t="s">
        <v>1006</v>
      </c>
      <c r="E103" s="113" t="s">
        <v>1132</v>
      </c>
      <c r="F103" s="113" t="s">
        <v>1131</v>
      </c>
      <c r="G103" s="113" t="s">
        <v>1133</v>
      </c>
      <c r="H103" s="426">
        <v>34384375.049999997</v>
      </c>
      <c r="I103" s="427">
        <v>9.4309999999999992</v>
      </c>
      <c r="J103" s="428">
        <v>2.7009221445800202E-2</v>
      </c>
      <c r="K103" s="428">
        <v>2.2984890065190777E-2</v>
      </c>
      <c r="L103" s="428">
        <v>7.2029439341890766E-2</v>
      </c>
      <c r="M103" s="288"/>
      <c r="N103" s="288"/>
      <c r="O103" s="288"/>
      <c r="P103" s="164"/>
      <c r="Q103" s="193"/>
      <c r="R103" s="76"/>
      <c r="S103" s="76"/>
    </row>
    <row r="104" spans="1:19" s="1073" customFormat="1" ht="12.75" customHeight="1">
      <c r="A104" s="133" t="s">
        <v>1205</v>
      </c>
      <c r="B104" s="189">
        <v>40425097619</v>
      </c>
      <c r="C104" s="424" t="s">
        <v>1206</v>
      </c>
      <c r="D104" s="424" t="s">
        <v>1006</v>
      </c>
      <c r="E104" s="113" t="s">
        <v>1132</v>
      </c>
      <c r="F104" s="113" t="s">
        <v>1131</v>
      </c>
      <c r="G104" s="113" t="s">
        <v>1133</v>
      </c>
      <c r="H104" s="426">
        <v>3417444.23</v>
      </c>
      <c r="I104" s="427">
        <v>129.53149999999999</v>
      </c>
      <c r="J104" s="428">
        <v>3.7648562842396371E-2</v>
      </c>
      <c r="K104" s="428">
        <v>1.3408951505895939E-2</v>
      </c>
      <c r="L104" s="428">
        <v>3.2453675557865935E-2</v>
      </c>
      <c r="M104" s="288"/>
      <c r="N104" s="288"/>
      <c r="O104" s="288"/>
      <c r="P104" s="164"/>
      <c r="Q104" s="193"/>
      <c r="R104" s="76"/>
      <c r="S104" s="76"/>
    </row>
    <row r="105" spans="1:19" s="1073" customFormat="1" ht="12.75" customHeight="1">
      <c r="A105" s="133" t="s">
        <v>1548</v>
      </c>
      <c r="B105" s="189" t="s">
        <v>1589</v>
      </c>
      <c r="C105" s="424" t="s">
        <v>1590</v>
      </c>
      <c r="D105" s="424" t="s">
        <v>1006</v>
      </c>
      <c r="E105" s="113" t="s">
        <v>1146</v>
      </c>
      <c r="F105" s="113" t="s">
        <v>1131</v>
      </c>
      <c r="G105" s="113" t="s">
        <v>1133</v>
      </c>
      <c r="H105" s="426">
        <v>14300721.060000001</v>
      </c>
      <c r="I105" s="427">
        <v>100.6878</v>
      </c>
      <c r="J105" s="428">
        <v>7.9092087609455852E-4</v>
      </c>
      <c r="K105" s="428">
        <v>7.9019325443319133E-4</v>
      </c>
      <c r="L105" s="428">
        <v>2.2045694753256573E-3</v>
      </c>
      <c r="M105" s="288"/>
      <c r="N105" s="288"/>
      <c r="O105" s="288"/>
      <c r="P105" s="164"/>
      <c r="Q105" s="193"/>
      <c r="R105" s="76"/>
      <c r="S105" s="76"/>
    </row>
    <row r="106" spans="1:19" s="1073" customFormat="1" ht="12.75" customHeight="1">
      <c r="A106" s="133" t="s">
        <v>1482</v>
      </c>
      <c r="B106" s="189" t="s">
        <v>1483</v>
      </c>
      <c r="C106" s="424" t="s">
        <v>1484</v>
      </c>
      <c r="D106" s="424" t="s">
        <v>1006</v>
      </c>
      <c r="E106" s="113" t="s">
        <v>1146</v>
      </c>
      <c r="F106" s="113" t="s">
        <v>1131</v>
      </c>
      <c r="G106" s="113" t="s">
        <v>1133</v>
      </c>
      <c r="H106" s="426">
        <v>28769293.09</v>
      </c>
      <c r="I106" s="427">
        <v>101.83329999999999</v>
      </c>
      <c r="J106" s="428">
        <v>1.5267018778757357E-3</v>
      </c>
      <c r="K106" s="428">
        <v>1.4200173273581917E-3</v>
      </c>
      <c r="L106" s="428">
        <v>2.2055269046525883E-3</v>
      </c>
      <c r="M106" s="288"/>
      <c r="N106" s="288"/>
      <c r="O106" s="288"/>
      <c r="P106" s="164"/>
      <c r="Q106" s="193"/>
      <c r="R106" s="76"/>
      <c r="S106" s="76"/>
    </row>
    <row r="107" spans="1:19" s="1073" customFormat="1" ht="12.75" customHeight="1">
      <c r="A107" s="133" t="s">
        <v>1380</v>
      </c>
      <c r="B107" s="189" t="s">
        <v>1390</v>
      </c>
      <c r="C107" s="424" t="s">
        <v>1391</v>
      </c>
      <c r="D107" s="424" t="s">
        <v>1006</v>
      </c>
      <c r="E107" s="113" t="s">
        <v>1146</v>
      </c>
      <c r="F107" s="113" t="s">
        <v>1131</v>
      </c>
      <c r="G107" s="113" t="s">
        <v>1158</v>
      </c>
      <c r="H107" s="426">
        <v>15350761.529999999</v>
      </c>
      <c r="I107" s="427">
        <v>94.885800000000003</v>
      </c>
      <c r="J107" s="428">
        <v>-2.6760259672061748E-3</v>
      </c>
      <c r="K107" s="428">
        <v>-6.1702651024192479E-3</v>
      </c>
      <c r="L107" s="428">
        <v>-2.3447389455699685E-3</v>
      </c>
      <c r="M107" s="288"/>
      <c r="N107" s="288"/>
      <c r="O107" s="288"/>
      <c r="P107" s="164"/>
      <c r="Q107" s="193"/>
      <c r="R107" s="76"/>
      <c r="S107" s="76"/>
    </row>
    <row r="108" spans="1:19" s="1073" customFormat="1" ht="12.75" customHeight="1">
      <c r="A108" s="133" t="s">
        <v>1207</v>
      </c>
      <c r="B108" s="189">
        <v>61515780704</v>
      </c>
      <c r="C108" s="424" t="s">
        <v>1208</v>
      </c>
      <c r="D108" s="424" t="s">
        <v>1006</v>
      </c>
      <c r="E108" s="113" t="s">
        <v>1136</v>
      </c>
      <c r="F108" s="113" t="s">
        <v>1131</v>
      </c>
      <c r="G108" s="113" t="s">
        <v>1133</v>
      </c>
      <c r="H108" s="426">
        <v>47125148.729999997</v>
      </c>
      <c r="I108" s="427">
        <v>17.818300000000001</v>
      </c>
      <c r="J108" s="428">
        <v>-2.2605045129541534E-2</v>
      </c>
      <c r="K108" s="428">
        <v>7.8070589292522641E-4</v>
      </c>
      <c r="L108" s="428">
        <v>1.7207780755277291E-3</v>
      </c>
      <c r="M108" s="288"/>
      <c r="N108" s="288"/>
      <c r="O108" s="288"/>
      <c r="P108" s="164"/>
      <c r="Q108" s="193"/>
      <c r="R108" s="76"/>
      <c r="S108" s="76"/>
    </row>
    <row r="109" spans="1:19" ht="12.75" customHeight="1">
      <c r="A109" s="112" t="s">
        <v>1209</v>
      </c>
      <c r="B109" s="189">
        <v>16128752508</v>
      </c>
      <c r="C109" s="424" t="s">
        <v>1210</v>
      </c>
      <c r="D109" s="424" t="s">
        <v>1006</v>
      </c>
      <c r="E109" s="113" t="s">
        <v>1134</v>
      </c>
      <c r="F109" s="113" t="s">
        <v>1131</v>
      </c>
      <c r="G109" s="113" t="s">
        <v>1133</v>
      </c>
      <c r="H109" s="426">
        <v>6450549.9500000002</v>
      </c>
      <c r="I109" s="427">
        <v>14.655799999999999</v>
      </c>
      <c r="J109" s="428">
        <v>-8.9325383628768851E-4</v>
      </c>
      <c r="K109" s="428">
        <v>3.9732014413129679E-3</v>
      </c>
      <c r="L109" s="428">
        <v>1.0531783422856877E-2</v>
      </c>
      <c r="M109" s="288"/>
      <c r="N109" s="288"/>
      <c r="O109" s="288"/>
      <c r="P109" s="164"/>
      <c r="Q109" s="193"/>
      <c r="R109" s="76"/>
      <c r="S109" s="76"/>
    </row>
    <row r="110" spans="1:19" ht="12.75" customHeight="1">
      <c r="A110" s="112" t="s">
        <v>1228</v>
      </c>
      <c r="B110" s="189" t="s">
        <v>1229</v>
      </c>
      <c r="C110" s="424" t="s">
        <v>1230</v>
      </c>
      <c r="D110" s="424" t="s">
        <v>1227</v>
      </c>
      <c r="E110" s="113" t="s">
        <v>1136</v>
      </c>
      <c r="F110" s="113" t="s">
        <v>1131</v>
      </c>
      <c r="G110" s="113" t="s">
        <v>1133</v>
      </c>
      <c r="H110" s="426">
        <v>26243316.372499999</v>
      </c>
      <c r="I110" s="427">
        <v>102.8903</v>
      </c>
      <c r="J110" s="428">
        <v>7.2409981562899794E-3</v>
      </c>
      <c r="K110" s="428">
        <v>-5.062187058206935E-3</v>
      </c>
      <c r="L110" s="428">
        <v>-4.3625944432260644E-3</v>
      </c>
      <c r="M110" s="288"/>
      <c r="N110" s="288"/>
      <c r="O110" s="288"/>
      <c r="P110" s="164"/>
      <c r="Q110" s="193"/>
      <c r="R110" s="76"/>
      <c r="S110" s="76"/>
    </row>
    <row r="111" spans="1:19" ht="12.75" customHeight="1">
      <c r="A111" s="112" t="s">
        <v>1467</v>
      </c>
      <c r="B111" s="189" t="s">
        <v>1468</v>
      </c>
      <c r="C111" s="424" t="s">
        <v>1469</v>
      </c>
      <c r="D111" s="424" t="s">
        <v>1227</v>
      </c>
      <c r="E111" s="113" t="s">
        <v>1146</v>
      </c>
      <c r="F111" s="113" t="s">
        <v>1131</v>
      </c>
      <c r="G111" s="113" t="s">
        <v>1133</v>
      </c>
      <c r="H111" s="426">
        <v>12821329.9132</v>
      </c>
      <c r="I111" s="427">
        <v>102.08320000000001</v>
      </c>
      <c r="J111" s="428">
        <v>2.7470149878427996E-4</v>
      </c>
      <c r="K111" s="428">
        <v>2.7436132602765007E-4</v>
      </c>
      <c r="L111" s="428">
        <v>8.8125245005254982E-4</v>
      </c>
      <c r="M111" s="288"/>
      <c r="N111" s="288"/>
      <c r="O111" s="288"/>
      <c r="P111" s="164"/>
      <c r="Q111" s="193"/>
      <c r="R111" s="76"/>
      <c r="S111" s="76"/>
    </row>
    <row r="112" spans="1:19" ht="12.75" customHeight="1">
      <c r="A112" s="133" t="s">
        <v>1381</v>
      </c>
      <c r="B112" s="189" t="s">
        <v>1392</v>
      </c>
      <c r="C112" s="424" t="s">
        <v>1393</v>
      </c>
      <c r="D112" s="424" t="s">
        <v>1227</v>
      </c>
      <c r="E112" s="113" t="s">
        <v>1146</v>
      </c>
      <c r="F112" s="113" t="s">
        <v>1131</v>
      </c>
      <c r="G112" s="113" t="s">
        <v>1133</v>
      </c>
      <c r="H112" s="426">
        <v>27667208.170600001</v>
      </c>
      <c r="I112" s="427">
        <v>102.53060000000001</v>
      </c>
      <c r="J112" s="428">
        <v>-5.3236061487974551E-3</v>
      </c>
      <c r="K112" s="428">
        <v>-1.216690776431828E-3</v>
      </c>
      <c r="L112" s="428">
        <v>1.8865416901214793E-4</v>
      </c>
      <c r="M112" s="288"/>
      <c r="N112" s="288"/>
      <c r="O112" s="288"/>
      <c r="P112" s="164"/>
      <c r="Q112" s="193"/>
      <c r="R112" s="76"/>
      <c r="S112" s="76"/>
    </row>
    <row r="113" spans="1:19" s="261" customFormat="1" ht="12.75" customHeight="1">
      <c r="A113" s="112" t="s">
        <v>1231</v>
      </c>
      <c r="B113" s="189">
        <v>27751007165</v>
      </c>
      <c r="C113" s="424" t="s">
        <v>1232</v>
      </c>
      <c r="D113" s="424" t="s">
        <v>1227</v>
      </c>
      <c r="E113" s="113" t="s">
        <v>1136</v>
      </c>
      <c r="F113" s="113" t="s">
        <v>1131</v>
      </c>
      <c r="G113" s="113" t="s">
        <v>1133</v>
      </c>
      <c r="H113" s="426">
        <v>38059530.077699997</v>
      </c>
      <c r="I113" s="427">
        <v>99.806100000000001</v>
      </c>
      <c r="J113" s="428">
        <v>-2.6844377753060256E-3</v>
      </c>
      <c r="K113" s="428">
        <v>-1.1639031888744933E-3</v>
      </c>
      <c r="L113" s="428">
        <v>7.6855269897491141E-4</v>
      </c>
      <c r="M113" s="288"/>
      <c r="N113" s="288"/>
      <c r="O113" s="288"/>
      <c r="P113" s="164"/>
      <c r="Q113" s="193"/>
      <c r="R113" s="76"/>
      <c r="S113" s="76"/>
    </row>
    <row r="114" spans="1:19" s="261" customFormat="1" ht="12.75" customHeight="1">
      <c r="A114" s="133" t="s">
        <v>1439</v>
      </c>
      <c r="B114" s="189" t="s">
        <v>1234</v>
      </c>
      <c r="C114" s="424" t="s">
        <v>1235</v>
      </c>
      <c r="D114" s="424" t="s">
        <v>1227</v>
      </c>
      <c r="E114" s="113" t="s">
        <v>1136</v>
      </c>
      <c r="F114" s="113" t="s">
        <v>1131</v>
      </c>
      <c r="G114" s="113" t="s">
        <v>1133</v>
      </c>
      <c r="H114" s="426">
        <v>20122016.0416</v>
      </c>
      <c r="I114" s="427">
        <v>13.4695</v>
      </c>
      <c r="J114" s="428">
        <v>3.8461368710997368E-2</v>
      </c>
      <c r="K114" s="428">
        <v>-1.4846156701187052E-4</v>
      </c>
      <c r="L114" s="428">
        <v>1.5750643251843943E-3</v>
      </c>
      <c r="M114" s="288"/>
      <c r="N114" s="288"/>
      <c r="O114" s="288"/>
      <c r="P114" s="164"/>
      <c r="Q114" s="193"/>
      <c r="R114" s="76"/>
      <c r="S114" s="76"/>
    </row>
    <row r="115" spans="1:19" s="1073" customFormat="1" ht="12.75" customHeight="1">
      <c r="A115" s="133" t="s">
        <v>1470</v>
      </c>
      <c r="B115" s="189">
        <v>20010251059</v>
      </c>
      <c r="C115" s="424" t="s">
        <v>1233</v>
      </c>
      <c r="D115" s="424" t="s">
        <v>1227</v>
      </c>
      <c r="E115" s="113" t="s">
        <v>1150</v>
      </c>
      <c r="F115" s="113" t="s">
        <v>1131</v>
      </c>
      <c r="G115" s="113" t="s">
        <v>1133</v>
      </c>
      <c r="H115" s="426">
        <v>13507747.9947</v>
      </c>
      <c r="I115" s="427">
        <v>104.9743</v>
      </c>
      <c r="J115" s="428">
        <v>-1.9085814886642738E-2</v>
      </c>
      <c r="K115" s="428">
        <v>-1.4173832061968872E-3</v>
      </c>
      <c r="L115" s="428">
        <v>-4.653454550083147E-4</v>
      </c>
      <c r="M115" s="288"/>
      <c r="N115" s="288"/>
      <c r="O115" s="288"/>
      <c r="P115" s="164"/>
      <c r="Q115" s="193"/>
      <c r="R115" s="76"/>
      <c r="S115" s="76"/>
    </row>
    <row r="116" spans="1:19" s="1073" customFormat="1" ht="12.75" customHeight="1">
      <c r="A116" s="133" t="s">
        <v>1236</v>
      </c>
      <c r="B116" s="189" t="s">
        <v>1237</v>
      </c>
      <c r="C116" s="424" t="s">
        <v>1238</v>
      </c>
      <c r="D116" s="424" t="s">
        <v>1227</v>
      </c>
      <c r="E116" s="113" t="s">
        <v>1136</v>
      </c>
      <c r="F116" s="113" t="s">
        <v>1131</v>
      </c>
      <c r="G116" s="113" t="s">
        <v>1158</v>
      </c>
      <c r="H116" s="426">
        <v>10782975.055</v>
      </c>
      <c r="I116" s="427">
        <v>96.849900000000005</v>
      </c>
      <c r="J116" s="428">
        <v>0.11079114505122867</v>
      </c>
      <c r="K116" s="428">
        <v>-3.1968868287939323E-3</v>
      </c>
      <c r="L116" s="428">
        <v>1.6023943726661827E-3</v>
      </c>
      <c r="M116" s="288"/>
      <c r="N116" s="288"/>
      <c r="O116" s="288"/>
      <c r="P116" s="164"/>
      <c r="Q116" s="193"/>
      <c r="R116" s="76"/>
      <c r="S116" s="76"/>
    </row>
    <row r="117" spans="1:19" s="1073" customFormat="1" ht="12.75" customHeight="1">
      <c r="A117" s="133" t="s">
        <v>1241</v>
      </c>
      <c r="B117" s="189">
        <v>79301865686</v>
      </c>
      <c r="C117" s="424" t="s">
        <v>1242</v>
      </c>
      <c r="D117" s="424" t="s">
        <v>1227</v>
      </c>
      <c r="E117" s="113" t="s">
        <v>1150</v>
      </c>
      <c r="F117" s="113" t="s">
        <v>1131</v>
      </c>
      <c r="G117" s="113" t="s">
        <v>1133</v>
      </c>
      <c r="H117" s="426">
        <v>12489673.031199999</v>
      </c>
      <c r="I117" s="427">
        <v>121.44970000000001</v>
      </c>
      <c r="J117" s="428">
        <v>5.660047541458546E-3</v>
      </c>
      <c r="K117" s="428">
        <v>1.0282530429169379E-2</v>
      </c>
      <c r="L117" s="428">
        <v>1.8207214992505438E-2</v>
      </c>
      <c r="M117" s="288"/>
      <c r="N117" s="288"/>
      <c r="O117" s="288"/>
      <c r="P117" s="164"/>
      <c r="Q117" s="193"/>
      <c r="R117" s="76"/>
      <c r="S117" s="76"/>
    </row>
    <row r="118" spans="1:19" s="1073" customFormat="1" ht="12.75" customHeight="1">
      <c r="A118" s="133" t="s">
        <v>1327</v>
      </c>
      <c r="B118" s="189" t="s">
        <v>1239</v>
      </c>
      <c r="C118" s="424" t="s">
        <v>1240</v>
      </c>
      <c r="D118" s="424" t="s">
        <v>1227</v>
      </c>
      <c r="E118" s="113" t="s">
        <v>1150</v>
      </c>
      <c r="F118" s="113" t="s">
        <v>1131</v>
      </c>
      <c r="G118" s="113" t="s">
        <v>1133</v>
      </c>
      <c r="H118" s="426">
        <v>4191112.5504999999</v>
      </c>
      <c r="I118" s="427">
        <v>133.2807</v>
      </c>
      <c r="J118" s="428">
        <v>6.8542571538668939E-2</v>
      </c>
      <c r="K118" s="428">
        <v>3.9122021349915936E-2</v>
      </c>
      <c r="L118" s="428">
        <v>6.1318932596976738E-2</v>
      </c>
      <c r="M118" s="288"/>
      <c r="N118" s="288"/>
      <c r="O118" s="288"/>
      <c r="P118" s="164"/>
      <c r="Q118" s="193"/>
      <c r="R118" s="76"/>
      <c r="S118" s="76"/>
    </row>
    <row r="119" spans="1:19" s="261" customFormat="1" ht="12.75" customHeight="1">
      <c r="A119" s="112" t="s">
        <v>1243</v>
      </c>
      <c r="B119" s="189" t="s">
        <v>1244</v>
      </c>
      <c r="C119" s="424" t="s">
        <v>1245</v>
      </c>
      <c r="D119" s="424" t="s">
        <v>1227</v>
      </c>
      <c r="E119" s="113" t="s">
        <v>1150</v>
      </c>
      <c r="F119" s="113" t="s">
        <v>1131</v>
      </c>
      <c r="G119" s="113" t="s">
        <v>1133</v>
      </c>
      <c r="H119" s="426">
        <v>19296057.357000001</v>
      </c>
      <c r="I119" s="427">
        <v>107.1529</v>
      </c>
      <c r="J119" s="428">
        <v>-1.3718970946863251E-2</v>
      </c>
      <c r="K119" s="428">
        <v>1.5481528023783442E-2</v>
      </c>
      <c r="L119" s="428">
        <v>2.8026906270345098E-2</v>
      </c>
      <c r="M119" s="288"/>
      <c r="N119" s="288"/>
      <c r="O119" s="288"/>
      <c r="P119" s="164"/>
      <c r="Q119" s="193"/>
      <c r="R119" s="76"/>
      <c r="S119" s="76"/>
    </row>
    <row r="120" spans="1:19" s="261" customFormat="1" ht="12.75" customHeight="1">
      <c r="A120" s="112" t="s">
        <v>1332</v>
      </c>
      <c r="B120" s="189" t="s">
        <v>1337</v>
      </c>
      <c r="C120" s="424" t="s">
        <v>1338</v>
      </c>
      <c r="D120" s="424" t="s">
        <v>1227</v>
      </c>
      <c r="E120" s="113" t="s">
        <v>1150</v>
      </c>
      <c r="F120" s="113" t="s">
        <v>1131</v>
      </c>
      <c r="G120" s="113" t="s">
        <v>1133</v>
      </c>
      <c r="H120" s="426">
        <v>7649313.0687999995</v>
      </c>
      <c r="I120" s="427">
        <v>106.8891</v>
      </c>
      <c r="J120" s="428">
        <v>-7.0317068330773558E-2</v>
      </c>
      <c r="K120" s="428">
        <v>1.6361412928889152E-3</v>
      </c>
      <c r="L120" s="428">
        <v>6.5101007728105564E-3</v>
      </c>
      <c r="M120" s="288"/>
      <c r="N120" s="288"/>
      <c r="O120" s="288"/>
      <c r="P120" s="164"/>
      <c r="Q120" s="193"/>
      <c r="R120" s="76"/>
      <c r="S120" s="76"/>
    </row>
    <row r="121" spans="1:19" s="261" customFormat="1" ht="12.75" customHeight="1">
      <c r="A121" s="112" t="s">
        <v>1299</v>
      </c>
      <c r="B121" s="189" t="s">
        <v>1300</v>
      </c>
      <c r="C121" s="424" t="s">
        <v>1301</v>
      </c>
      <c r="D121" s="424" t="s">
        <v>1227</v>
      </c>
      <c r="E121" s="113" t="s">
        <v>1136</v>
      </c>
      <c r="F121" s="113" t="s">
        <v>1131</v>
      </c>
      <c r="G121" s="113" t="s">
        <v>1158</v>
      </c>
      <c r="H121" s="426">
        <v>5561353.9555000002</v>
      </c>
      <c r="I121" s="427">
        <v>85.634299999999996</v>
      </c>
      <c r="J121" s="428">
        <v>-8.2260689977431412E-3</v>
      </c>
      <c r="K121" s="428">
        <v>-1.1699969001458532E-2</v>
      </c>
      <c r="L121" s="428">
        <v>-7.5290273026253907E-3</v>
      </c>
      <c r="M121" s="288"/>
      <c r="N121" s="288"/>
      <c r="O121" s="288"/>
      <c r="P121" s="164"/>
      <c r="Q121" s="193"/>
      <c r="R121" s="76"/>
      <c r="S121" s="76"/>
    </row>
    <row r="122" spans="1:19" s="261" customFormat="1" ht="12.75" customHeight="1">
      <c r="A122" s="112" t="s">
        <v>1246</v>
      </c>
      <c r="B122" s="189" t="s">
        <v>1247</v>
      </c>
      <c r="C122" s="424" t="s">
        <v>1248</v>
      </c>
      <c r="D122" s="424" t="s">
        <v>1227</v>
      </c>
      <c r="E122" s="113" t="s">
        <v>1146</v>
      </c>
      <c r="F122" s="113" t="s">
        <v>1131</v>
      </c>
      <c r="G122" s="113" t="s">
        <v>1133</v>
      </c>
      <c r="H122" s="426">
        <v>13166126.3177</v>
      </c>
      <c r="I122" s="427">
        <v>98.116799999999998</v>
      </c>
      <c r="J122" s="428">
        <v>4.7862608893800562E-3</v>
      </c>
      <c r="K122" s="428">
        <v>4.7865117450798245E-3</v>
      </c>
      <c r="L122" s="428">
        <v>6.6721225813211049E-3</v>
      </c>
      <c r="M122" s="288"/>
      <c r="N122" s="288"/>
      <c r="O122" s="288"/>
      <c r="P122" s="164"/>
      <c r="Q122" s="193"/>
      <c r="R122" s="76"/>
      <c r="S122" s="76"/>
    </row>
    <row r="123" spans="1:19" s="261" customFormat="1" ht="12.75" customHeight="1">
      <c r="A123" s="112" t="s">
        <v>1384</v>
      </c>
      <c r="B123" s="189" t="s">
        <v>1410</v>
      </c>
      <c r="C123" s="424" t="s">
        <v>1411</v>
      </c>
      <c r="D123" s="424" t="s">
        <v>79</v>
      </c>
      <c r="E123" s="113" t="s">
        <v>1132</v>
      </c>
      <c r="F123" s="113" t="s">
        <v>1131</v>
      </c>
      <c r="G123" s="113" t="s">
        <v>1133</v>
      </c>
      <c r="H123" s="426">
        <v>6837767.9148000004</v>
      </c>
      <c r="I123" s="427">
        <v>83.839299999999994</v>
      </c>
      <c r="J123" s="428">
        <v>-9.4609650518906463E-4</v>
      </c>
      <c r="K123" s="428">
        <v>3.418105474026234E-2</v>
      </c>
      <c r="L123" s="428">
        <v>5.2032272997994733E-2</v>
      </c>
      <c r="M123" s="288"/>
      <c r="N123" s="288"/>
      <c r="O123" s="288"/>
      <c r="P123" s="164"/>
      <c r="Q123" s="193"/>
      <c r="R123" s="76"/>
      <c r="S123" s="76"/>
    </row>
    <row r="124" spans="1:19" s="261" customFormat="1" ht="12.75" customHeight="1">
      <c r="A124" s="112" t="s">
        <v>1302</v>
      </c>
      <c r="B124" s="189" t="s">
        <v>1250</v>
      </c>
      <c r="C124" s="424" t="s">
        <v>1251</v>
      </c>
      <c r="D124" s="424" t="s">
        <v>79</v>
      </c>
      <c r="E124" s="113" t="s">
        <v>1136</v>
      </c>
      <c r="F124" s="113" t="s">
        <v>1131</v>
      </c>
      <c r="G124" s="113" t="s">
        <v>1158</v>
      </c>
      <c r="H124" s="426" t="s">
        <v>1131</v>
      </c>
      <c r="I124" s="427" t="s">
        <v>1131</v>
      </c>
      <c r="J124" s="428" t="s">
        <v>1131</v>
      </c>
      <c r="K124" s="428" t="s">
        <v>1131</v>
      </c>
      <c r="L124" s="428" t="s">
        <v>1131</v>
      </c>
      <c r="M124" s="288"/>
      <c r="N124" s="288"/>
      <c r="O124" s="288"/>
      <c r="P124" s="164"/>
      <c r="Q124" s="193"/>
      <c r="R124" s="76"/>
      <c r="S124" s="76"/>
    </row>
    <row r="125" spans="1:19" s="261" customFormat="1" ht="12.75" customHeight="1">
      <c r="A125" s="112" t="s">
        <v>1648</v>
      </c>
      <c r="B125" s="189">
        <v>37884602446</v>
      </c>
      <c r="C125" s="424" t="s">
        <v>1249</v>
      </c>
      <c r="D125" s="424" t="s">
        <v>79</v>
      </c>
      <c r="E125" s="113" t="s">
        <v>1132</v>
      </c>
      <c r="F125" s="113" t="s">
        <v>1131</v>
      </c>
      <c r="G125" s="113" t="s">
        <v>1133</v>
      </c>
      <c r="H125" s="426">
        <v>30588128.212299999</v>
      </c>
      <c r="I125" s="427">
        <v>20.391100000000002</v>
      </c>
      <c r="J125" s="428">
        <v>2.323885507844059E-2</v>
      </c>
      <c r="K125" s="428">
        <v>1.301598183724062E-2</v>
      </c>
      <c r="L125" s="428">
        <v>3.7368142371140056E-2</v>
      </c>
      <c r="M125" s="288"/>
      <c r="N125" s="288"/>
      <c r="O125" s="288"/>
      <c r="P125" s="164"/>
      <c r="Q125" s="193"/>
      <c r="R125" s="76"/>
      <c r="S125" s="76"/>
    </row>
    <row r="126" spans="1:19" s="261" customFormat="1" ht="12.75" customHeight="1">
      <c r="A126" s="112" t="s">
        <v>1385</v>
      </c>
      <c r="B126" s="189">
        <v>94465089647</v>
      </c>
      <c r="C126" s="424" t="s">
        <v>1252</v>
      </c>
      <c r="D126" s="424" t="s">
        <v>79</v>
      </c>
      <c r="E126" s="113" t="s">
        <v>1134</v>
      </c>
      <c r="F126" s="113" t="s">
        <v>1131</v>
      </c>
      <c r="G126" s="113" t="s">
        <v>1133</v>
      </c>
      <c r="H126" s="426">
        <v>98528994.642299995</v>
      </c>
      <c r="I126" s="427">
        <v>194.39019999999999</v>
      </c>
      <c r="J126" s="428">
        <v>-3.2555845953837204E-2</v>
      </c>
      <c r="K126" s="428">
        <v>-1.8459591978832179E-3</v>
      </c>
      <c r="L126" s="428">
        <v>3.6388703425120905E-3</v>
      </c>
      <c r="M126" s="288"/>
      <c r="N126" s="288"/>
      <c r="O126" s="288"/>
      <c r="P126" s="164"/>
      <c r="Q126" s="193"/>
      <c r="R126" s="76"/>
      <c r="S126" s="76"/>
    </row>
    <row r="127" spans="1:19" s="261" customFormat="1" ht="12.75" customHeight="1">
      <c r="A127" s="112" t="s">
        <v>1253</v>
      </c>
      <c r="B127" s="189" t="s">
        <v>1254</v>
      </c>
      <c r="C127" s="424" t="s">
        <v>1255</v>
      </c>
      <c r="D127" s="424" t="s">
        <v>79</v>
      </c>
      <c r="E127" s="113" t="s">
        <v>1146</v>
      </c>
      <c r="F127" s="113" t="s">
        <v>1131</v>
      </c>
      <c r="G127" s="113" t="s">
        <v>1158</v>
      </c>
      <c r="H127" s="426" t="s">
        <v>1131</v>
      </c>
      <c r="I127" s="427" t="s">
        <v>1131</v>
      </c>
      <c r="J127" s="428" t="s">
        <v>1131</v>
      </c>
      <c r="K127" s="428" t="s">
        <v>1131</v>
      </c>
      <c r="L127" s="428" t="s">
        <v>1131</v>
      </c>
      <c r="M127" s="288"/>
      <c r="N127" s="288"/>
      <c r="O127" s="288"/>
      <c r="P127" s="164"/>
      <c r="Q127" s="193"/>
      <c r="R127" s="76"/>
      <c r="S127" s="76"/>
    </row>
    <row r="128" spans="1:19" s="261" customFormat="1" ht="12.75" customHeight="1">
      <c r="A128" s="112" t="s">
        <v>1471</v>
      </c>
      <c r="B128" s="189">
        <v>35313366580</v>
      </c>
      <c r="C128" s="424" t="s">
        <v>1485</v>
      </c>
      <c r="D128" s="424" t="s">
        <v>79</v>
      </c>
      <c r="E128" s="113" t="s">
        <v>1136</v>
      </c>
      <c r="F128" s="113" t="s">
        <v>1131</v>
      </c>
      <c r="G128" s="113" t="s">
        <v>1133</v>
      </c>
      <c r="H128" s="426">
        <v>245849986.5826</v>
      </c>
      <c r="I128" s="427">
        <v>148.25149999999999</v>
      </c>
      <c r="J128" s="428">
        <v>-6.0266837589027289E-2</v>
      </c>
      <c r="K128" s="428">
        <v>-2.0215170735056187E-3</v>
      </c>
      <c r="L128" s="428">
        <v>-1.1064853518125695E-3</v>
      </c>
      <c r="M128" s="288"/>
      <c r="N128" s="288"/>
      <c r="O128" s="288"/>
      <c r="P128" s="164"/>
      <c r="Q128" s="193"/>
      <c r="R128" s="76"/>
      <c r="S128" s="76"/>
    </row>
    <row r="129" spans="1:19" s="261" customFormat="1" ht="12.75" customHeight="1">
      <c r="A129" s="112" t="s">
        <v>1256</v>
      </c>
      <c r="B129" s="189">
        <v>41002460007</v>
      </c>
      <c r="C129" s="424" t="s">
        <v>1257</v>
      </c>
      <c r="D129" s="424" t="s">
        <v>79</v>
      </c>
      <c r="E129" s="113" t="s">
        <v>1132</v>
      </c>
      <c r="F129" s="113" t="s">
        <v>1131</v>
      </c>
      <c r="G129" s="113" t="s">
        <v>1133</v>
      </c>
      <c r="H129" s="426">
        <v>48630855.0594</v>
      </c>
      <c r="I129" s="427">
        <v>187.5994</v>
      </c>
      <c r="J129" s="428">
        <v>3.8912949968231914E-2</v>
      </c>
      <c r="K129" s="428">
        <v>3.7880548197423813E-2</v>
      </c>
      <c r="L129" s="428">
        <v>6.0124068404034947E-2</v>
      </c>
      <c r="M129" s="288"/>
      <c r="N129" s="288"/>
      <c r="O129" s="288"/>
      <c r="P129" s="164"/>
      <c r="Q129" s="193"/>
      <c r="R129" s="76"/>
      <c r="S129" s="76"/>
    </row>
    <row r="130" spans="1:19" s="261" customFormat="1" ht="12.75" customHeight="1">
      <c r="A130" s="112" t="s">
        <v>1258</v>
      </c>
      <c r="B130" s="189">
        <v>58320210450</v>
      </c>
      <c r="C130" s="424" t="s">
        <v>1259</v>
      </c>
      <c r="D130" s="424" t="s">
        <v>79</v>
      </c>
      <c r="E130" s="113" t="s">
        <v>1146</v>
      </c>
      <c r="F130" s="113" t="s">
        <v>1131</v>
      </c>
      <c r="G130" s="113" t="s">
        <v>1133</v>
      </c>
      <c r="H130" s="426">
        <v>3217383.5860000001</v>
      </c>
      <c r="I130" s="427">
        <v>126.2347</v>
      </c>
      <c r="J130" s="428">
        <v>4.3393436631774085E-2</v>
      </c>
      <c r="K130" s="428">
        <v>1.1398743710540726E-2</v>
      </c>
      <c r="L130" s="428">
        <v>2.2867231990195469E-2</v>
      </c>
      <c r="M130" s="288"/>
      <c r="N130" s="288"/>
      <c r="O130" s="288"/>
      <c r="P130" s="164"/>
      <c r="Q130" s="193"/>
      <c r="R130" s="76"/>
      <c r="S130" s="76"/>
    </row>
    <row r="131" spans="1:19" s="1073" customFormat="1" ht="12.75" customHeight="1">
      <c r="A131" s="112" t="s">
        <v>1260</v>
      </c>
      <c r="B131" s="189">
        <v>31982273976</v>
      </c>
      <c r="C131" s="424" t="s">
        <v>1261</v>
      </c>
      <c r="D131" s="424" t="s">
        <v>79</v>
      </c>
      <c r="E131" s="113" t="s">
        <v>1146</v>
      </c>
      <c r="F131" s="113" t="s">
        <v>1131</v>
      </c>
      <c r="G131" s="113" t="s">
        <v>1133</v>
      </c>
      <c r="H131" s="426">
        <v>4860633.8947000001</v>
      </c>
      <c r="I131" s="427">
        <v>141.33279999999999</v>
      </c>
      <c r="J131" s="428">
        <v>4.1753297600554129E-2</v>
      </c>
      <c r="K131" s="428">
        <v>2.4036448106515618E-2</v>
      </c>
      <c r="L131" s="428">
        <v>4.3695820327934953E-2</v>
      </c>
      <c r="M131" s="288"/>
      <c r="N131" s="288"/>
      <c r="O131" s="288"/>
      <c r="P131" s="164"/>
      <c r="Q131" s="193"/>
      <c r="R131" s="76"/>
      <c r="S131" s="76"/>
    </row>
    <row r="132" spans="1:19" s="1073" customFormat="1" ht="12.75" customHeight="1">
      <c r="A132" s="112" t="s">
        <v>1262</v>
      </c>
      <c r="B132" s="189" t="s">
        <v>1263</v>
      </c>
      <c r="C132" s="424" t="s">
        <v>1264</v>
      </c>
      <c r="D132" s="424" t="s">
        <v>79</v>
      </c>
      <c r="E132" s="113" t="s">
        <v>1146</v>
      </c>
      <c r="F132" s="113" t="s">
        <v>1131</v>
      </c>
      <c r="G132" s="113" t="s">
        <v>1133</v>
      </c>
      <c r="H132" s="426">
        <v>4948559.1706999997</v>
      </c>
      <c r="I132" s="427">
        <v>156.7988</v>
      </c>
      <c r="J132" s="428">
        <v>0.13117579373707655</v>
      </c>
      <c r="K132" s="428">
        <v>3.3601535648319691E-2</v>
      </c>
      <c r="L132" s="428">
        <v>6.179370157364561E-2</v>
      </c>
      <c r="M132" s="288"/>
      <c r="N132" s="288"/>
      <c r="O132" s="288"/>
      <c r="P132" s="164"/>
      <c r="Q132" s="193"/>
      <c r="R132" s="76"/>
      <c r="S132" s="76"/>
    </row>
    <row r="133" spans="1:19" s="1073" customFormat="1" ht="12.75" customHeight="1">
      <c r="A133" s="112" t="s">
        <v>1265</v>
      </c>
      <c r="B133" s="189">
        <v>40820433166</v>
      </c>
      <c r="C133" s="424" t="s">
        <v>1266</v>
      </c>
      <c r="D133" s="424" t="s">
        <v>79</v>
      </c>
      <c r="E133" s="113" t="s">
        <v>1146</v>
      </c>
      <c r="F133" s="113" t="s">
        <v>1131</v>
      </c>
      <c r="G133" s="113" t="s">
        <v>1133</v>
      </c>
      <c r="H133" s="426">
        <v>2822069.2944</v>
      </c>
      <c r="I133" s="427">
        <v>157.46299999999999</v>
      </c>
      <c r="J133" s="428">
        <v>8.398999380500527E-2</v>
      </c>
      <c r="K133" s="428">
        <v>3.6025307327703038E-2</v>
      </c>
      <c r="L133" s="428">
        <v>6.4619720166420702E-2</v>
      </c>
      <c r="M133" s="288"/>
      <c r="N133" s="288"/>
      <c r="O133" s="288"/>
      <c r="P133" s="164"/>
      <c r="Q133" s="193"/>
      <c r="R133" s="76"/>
      <c r="S133" s="76"/>
    </row>
    <row r="134" spans="1:19" s="1073" customFormat="1" ht="12.75" customHeight="1">
      <c r="A134" s="112" t="s">
        <v>1383</v>
      </c>
      <c r="B134" s="189" t="s">
        <v>1267</v>
      </c>
      <c r="C134" s="424" t="s">
        <v>1268</v>
      </c>
      <c r="D134" s="424" t="s">
        <v>79</v>
      </c>
      <c r="E134" s="113" t="s">
        <v>1134</v>
      </c>
      <c r="F134" s="113" t="s">
        <v>1131</v>
      </c>
      <c r="G134" s="113" t="s">
        <v>1133</v>
      </c>
      <c r="H134" s="426">
        <v>16359087.6556</v>
      </c>
      <c r="I134" s="427">
        <v>106.95529999999999</v>
      </c>
      <c r="J134" s="428">
        <v>1.9795016067151394E-2</v>
      </c>
      <c r="K134" s="428">
        <v>2.2083360409157038E-2</v>
      </c>
      <c r="L134" s="428">
        <v>3.84466388928002E-2</v>
      </c>
      <c r="M134" s="288"/>
      <c r="N134" s="288"/>
      <c r="O134" s="288"/>
      <c r="P134" s="164"/>
      <c r="Q134" s="193"/>
      <c r="R134" s="76"/>
      <c r="S134" s="76"/>
    </row>
    <row r="135" spans="1:19" s="261" customFormat="1" ht="12.75" customHeight="1">
      <c r="A135" s="112" t="s">
        <v>1649</v>
      </c>
      <c r="B135" s="189">
        <v>84643903663</v>
      </c>
      <c r="C135" s="424" t="s">
        <v>1269</v>
      </c>
      <c r="D135" s="424" t="s">
        <v>79</v>
      </c>
      <c r="E135" s="113" t="s">
        <v>1134</v>
      </c>
      <c r="F135" s="113" t="s">
        <v>1131</v>
      </c>
      <c r="G135" s="113" t="s">
        <v>1133</v>
      </c>
      <c r="H135" s="426">
        <v>49279517.633599997</v>
      </c>
      <c r="I135" s="427">
        <v>29.420100000000001</v>
      </c>
      <c r="J135" s="428">
        <v>2.8614968853229117E-2</v>
      </c>
      <c r="K135" s="428">
        <v>2.8865489059161309E-2</v>
      </c>
      <c r="L135" s="428">
        <v>-0.83020865237281893</v>
      </c>
      <c r="M135" s="288"/>
      <c r="N135" s="288"/>
      <c r="O135" s="288"/>
      <c r="P135" s="164"/>
      <c r="Q135" s="193"/>
      <c r="R135" s="76"/>
      <c r="S135" s="76"/>
    </row>
    <row r="136" spans="1:19" s="261" customFormat="1" ht="12.75" customHeight="1">
      <c r="A136" s="112" t="s">
        <v>1270</v>
      </c>
      <c r="B136" s="189" t="s">
        <v>1271</v>
      </c>
      <c r="C136" s="424" t="s">
        <v>1272</v>
      </c>
      <c r="D136" s="424" t="s">
        <v>79</v>
      </c>
      <c r="E136" s="113" t="s">
        <v>1146</v>
      </c>
      <c r="F136" s="113" t="s">
        <v>1131</v>
      </c>
      <c r="G136" s="113" t="s">
        <v>1133</v>
      </c>
      <c r="H136" s="426">
        <v>12232097.013499999</v>
      </c>
      <c r="I136" s="427">
        <v>128.4375</v>
      </c>
      <c r="J136" s="428">
        <v>6.5782969176119588E-2</v>
      </c>
      <c r="K136" s="428">
        <v>3.7302927586866819E-2</v>
      </c>
      <c r="L136" s="428">
        <v>6.9983471911667205E-2</v>
      </c>
      <c r="M136" s="288"/>
      <c r="N136" s="288"/>
      <c r="O136" s="288"/>
      <c r="P136" s="164"/>
      <c r="Q136" s="193"/>
      <c r="R136" s="76"/>
      <c r="S136" s="76"/>
    </row>
    <row r="137" spans="1:19" s="261" customFormat="1" ht="12.75" customHeight="1">
      <c r="A137" s="112" t="s">
        <v>1500</v>
      </c>
      <c r="B137" s="189" t="s">
        <v>1501</v>
      </c>
      <c r="C137" s="424" t="s">
        <v>1502</v>
      </c>
      <c r="D137" s="424" t="s">
        <v>79</v>
      </c>
      <c r="E137" s="113" t="s">
        <v>1146</v>
      </c>
      <c r="F137" s="113" t="s">
        <v>1131</v>
      </c>
      <c r="G137" s="113" t="s">
        <v>1133</v>
      </c>
      <c r="H137" s="426">
        <v>23822699.1547</v>
      </c>
      <c r="I137" s="427">
        <v>101.70359999999999</v>
      </c>
      <c r="J137" s="428">
        <v>-5.0221721754629689E-3</v>
      </c>
      <c r="K137" s="428">
        <v>-3.878565635908493E-3</v>
      </c>
      <c r="L137" s="428">
        <v>-1.769688820227433E-3</v>
      </c>
      <c r="M137" s="288"/>
      <c r="N137" s="288"/>
      <c r="O137" s="288"/>
      <c r="P137" s="164"/>
      <c r="Q137" s="193"/>
      <c r="R137" s="76"/>
      <c r="S137" s="76"/>
    </row>
    <row r="138" spans="1:19" s="261" customFormat="1" ht="12.75" customHeight="1">
      <c r="A138" s="112" t="s">
        <v>1545</v>
      </c>
      <c r="B138" s="189" t="s">
        <v>1596</v>
      </c>
      <c r="C138" s="424" t="s">
        <v>1591</v>
      </c>
      <c r="D138" s="424" t="s">
        <v>79</v>
      </c>
      <c r="E138" s="113" t="s">
        <v>1146</v>
      </c>
      <c r="F138" s="113" t="s">
        <v>1131</v>
      </c>
      <c r="G138" s="113" t="s">
        <v>1133</v>
      </c>
      <c r="H138" s="426">
        <v>25333211.1752</v>
      </c>
      <c r="I138" s="427">
        <v>101.4276</v>
      </c>
      <c r="J138" s="428" t="s">
        <v>1131</v>
      </c>
      <c r="K138" s="428" t="s">
        <v>1131</v>
      </c>
      <c r="L138" s="428" t="s">
        <v>1131</v>
      </c>
      <c r="M138" s="288"/>
      <c r="N138" s="288"/>
      <c r="O138" s="288"/>
      <c r="P138" s="164"/>
      <c r="Q138" s="193"/>
      <c r="R138" s="76"/>
      <c r="S138" s="76"/>
    </row>
    <row r="139" spans="1:19" s="261" customFormat="1" ht="12.75" customHeight="1">
      <c r="A139" s="112" t="s">
        <v>1472</v>
      </c>
      <c r="B139" s="189" t="s">
        <v>1473</v>
      </c>
      <c r="C139" s="424" t="s">
        <v>1474</v>
      </c>
      <c r="D139" s="424" t="s">
        <v>79</v>
      </c>
      <c r="E139" s="113" t="s">
        <v>1146</v>
      </c>
      <c r="F139" s="113" t="s">
        <v>1131</v>
      </c>
      <c r="G139" s="113" t="s">
        <v>1158</v>
      </c>
      <c r="H139" s="426">
        <v>4611743.6442</v>
      </c>
      <c r="I139" s="427">
        <v>93.358999999999995</v>
      </c>
      <c r="J139" s="428">
        <v>-4.2293354738263123E-3</v>
      </c>
      <c r="K139" s="428">
        <v>-8.7487048883824192E-3</v>
      </c>
      <c r="L139" s="428">
        <v>-4.8618834402684996E-3</v>
      </c>
      <c r="M139" s="288"/>
      <c r="N139" s="288"/>
      <c r="O139" s="288"/>
      <c r="P139" s="164"/>
      <c r="Q139" s="193"/>
      <c r="R139" s="76"/>
      <c r="S139" s="76"/>
    </row>
    <row r="140" spans="1:19" s="261" customFormat="1" ht="12.75" customHeight="1">
      <c r="A140" s="112" t="s">
        <v>1382</v>
      </c>
      <c r="B140" s="189" t="s">
        <v>1394</v>
      </c>
      <c r="C140" s="424" t="s">
        <v>1395</v>
      </c>
      <c r="D140" s="424" t="s">
        <v>79</v>
      </c>
      <c r="E140" s="113" t="s">
        <v>1146</v>
      </c>
      <c r="F140" s="113" t="s">
        <v>1131</v>
      </c>
      <c r="G140" s="113" t="s">
        <v>1133</v>
      </c>
      <c r="H140" s="426">
        <v>25575935.454</v>
      </c>
      <c r="I140" s="427">
        <v>103.36320000000001</v>
      </c>
      <c r="J140" s="428">
        <v>-8.323185343706796E-3</v>
      </c>
      <c r="K140" s="428">
        <v>-4.7153233082561918E-3</v>
      </c>
      <c r="L140" s="428">
        <v>-4.4105074461489036E-3</v>
      </c>
      <c r="M140" s="288"/>
      <c r="N140" s="288"/>
      <c r="O140" s="288"/>
      <c r="P140" s="164"/>
      <c r="Q140" s="193"/>
      <c r="R140" s="76"/>
      <c r="S140" s="76"/>
    </row>
    <row r="141" spans="1:19" s="261" customFormat="1" ht="12.75" customHeight="1">
      <c r="A141" s="112" t="s">
        <v>1475</v>
      </c>
      <c r="B141" s="189" t="s">
        <v>1476</v>
      </c>
      <c r="C141" s="424" t="s">
        <v>1477</v>
      </c>
      <c r="D141" s="424" t="s">
        <v>79</v>
      </c>
      <c r="E141" s="113" t="s">
        <v>1146</v>
      </c>
      <c r="F141" s="113" t="s">
        <v>1131</v>
      </c>
      <c r="G141" s="113" t="s">
        <v>1133</v>
      </c>
      <c r="H141" s="426">
        <v>24353686.407000002</v>
      </c>
      <c r="I141" s="427">
        <v>104.4564</v>
      </c>
      <c r="J141" s="428">
        <v>-6.8286211581275458E-3</v>
      </c>
      <c r="K141" s="428">
        <v>-4.9582336685499717E-3</v>
      </c>
      <c r="L141" s="428">
        <v>-4.6624492471982748E-3</v>
      </c>
      <c r="M141" s="288"/>
      <c r="N141" s="288"/>
      <c r="O141" s="288"/>
      <c r="P141" s="164"/>
      <c r="Q141" s="193"/>
      <c r="R141" s="76"/>
      <c r="S141" s="76"/>
    </row>
    <row r="142" spans="1:19" s="261" customFormat="1" ht="12.75" customHeight="1">
      <c r="A142" s="133" t="s">
        <v>1650</v>
      </c>
      <c r="B142" s="189" t="s">
        <v>1131</v>
      </c>
      <c r="C142" s="424" t="s">
        <v>1131</v>
      </c>
      <c r="D142" s="424" t="s">
        <v>79</v>
      </c>
      <c r="E142" s="113" t="s">
        <v>1146</v>
      </c>
      <c r="F142" s="113" t="s">
        <v>1131</v>
      </c>
      <c r="G142" s="113" t="s">
        <v>1133</v>
      </c>
      <c r="H142" s="426">
        <v>23506462.927700002</v>
      </c>
      <c r="I142" s="427">
        <v>100.455</v>
      </c>
      <c r="J142" s="428">
        <v>-3.7383854162686969E-4</v>
      </c>
      <c r="K142" s="428">
        <v>6.5744254848643102E-4</v>
      </c>
      <c r="L142" s="428" t="s">
        <v>1131</v>
      </c>
      <c r="M142" s="288"/>
      <c r="N142" s="288"/>
      <c r="O142" s="288"/>
      <c r="P142" s="164"/>
      <c r="Q142" s="193"/>
      <c r="R142" s="76"/>
      <c r="S142" s="76"/>
    </row>
    <row r="143" spans="1:19" s="261" customFormat="1" ht="12.75" customHeight="1">
      <c r="A143" s="112" t="s">
        <v>1503</v>
      </c>
      <c r="B143" s="189" t="s">
        <v>1504</v>
      </c>
      <c r="C143" s="424" t="s">
        <v>1505</v>
      </c>
      <c r="D143" s="424" t="s">
        <v>79</v>
      </c>
      <c r="E143" s="113" t="s">
        <v>1146</v>
      </c>
      <c r="F143" s="113" t="s">
        <v>1131</v>
      </c>
      <c r="G143" s="113" t="s">
        <v>1133</v>
      </c>
      <c r="H143" s="426">
        <v>9141614.5883000009</v>
      </c>
      <c r="I143" s="427">
        <v>103.5073</v>
      </c>
      <c r="J143" s="428">
        <v>-2.9872029621091922E-3</v>
      </c>
      <c r="K143" s="428">
        <v>-2.9869752083947487E-3</v>
      </c>
      <c r="L143" s="428">
        <v>-4.415429075869115E-4</v>
      </c>
      <c r="M143" s="288"/>
      <c r="N143" s="288"/>
      <c r="O143" s="288"/>
      <c r="P143" s="164"/>
      <c r="Q143" s="193"/>
      <c r="R143" s="76"/>
      <c r="S143" s="76"/>
    </row>
    <row r="144" spans="1:19" s="1073" customFormat="1" ht="12.75" customHeight="1">
      <c r="A144" s="112" t="s">
        <v>1273</v>
      </c>
      <c r="B144" s="189" t="s">
        <v>1274</v>
      </c>
      <c r="C144" s="424" t="s">
        <v>1275</v>
      </c>
      <c r="D144" s="424" t="s">
        <v>79</v>
      </c>
      <c r="E144" s="113" t="s">
        <v>1146</v>
      </c>
      <c r="F144" s="113" t="s">
        <v>1131</v>
      </c>
      <c r="G144" s="113" t="s">
        <v>1133</v>
      </c>
      <c r="H144" s="426">
        <v>22121818.480999999</v>
      </c>
      <c r="I144" s="427">
        <v>105.8506</v>
      </c>
      <c r="J144" s="428">
        <v>-7.9041035400677528E-2</v>
      </c>
      <c r="K144" s="428">
        <v>1.7417590603478583E-2</v>
      </c>
      <c r="L144" s="428">
        <v>3.1677145649994909E-2</v>
      </c>
      <c r="M144" s="288"/>
      <c r="N144" s="288"/>
      <c r="O144" s="288"/>
      <c r="P144" s="164"/>
      <c r="Q144" s="193"/>
      <c r="R144" s="76"/>
      <c r="S144" s="76"/>
    </row>
    <row r="145" spans="1:19" s="1073" customFormat="1" ht="12.75" customHeight="1">
      <c r="A145" s="112" t="s">
        <v>1651</v>
      </c>
      <c r="B145" s="189">
        <v>12916294683</v>
      </c>
      <c r="C145" s="424" t="s">
        <v>1135</v>
      </c>
      <c r="D145" s="424" t="s">
        <v>79</v>
      </c>
      <c r="E145" s="113" t="s">
        <v>1136</v>
      </c>
      <c r="F145" s="113" t="s">
        <v>1131</v>
      </c>
      <c r="G145" s="113" t="s">
        <v>1133</v>
      </c>
      <c r="H145" s="426">
        <v>12767107.3495</v>
      </c>
      <c r="I145" s="427">
        <v>16.216000000000001</v>
      </c>
      <c r="J145" s="428">
        <v>-3.5954366795921677E-3</v>
      </c>
      <c r="K145" s="428">
        <v>6.7838839585832034E-5</v>
      </c>
      <c r="L145" s="428">
        <v>2.0011050095076754E-3</v>
      </c>
      <c r="M145" s="288"/>
      <c r="N145" s="288"/>
      <c r="O145" s="288"/>
      <c r="P145" s="164"/>
      <c r="Q145" s="193"/>
      <c r="R145" s="76"/>
      <c r="S145" s="76"/>
    </row>
    <row r="146" spans="1:19" s="261" customFormat="1" ht="12.75" customHeight="1">
      <c r="A146" s="112" t="s">
        <v>1276</v>
      </c>
      <c r="B146" s="189">
        <v>88183360964</v>
      </c>
      <c r="C146" s="424" t="s">
        <v>1277</v>
      </c>
      <c r="D146" s="424" t="s">
        <v>79</v>
      </c>
      <c r="E146" s="113" t="s">
        <v>1132</v>
      </c>
      <c r="F146" s="113" t="s">
        <v>1131</v>
      </c>
      <c r="G146" s="113" t="s">
        <v>1158</v>
      </c>
      <c r="H146" s="426">
        <v>43914099.269199997</v>
      </c>
      <c r="I146" s="427">
        <v>335.25959999999998</v>
      </c>
      <c r="J146" s="428">
        <v>7.0481659188005086E-2</v>
      </c>
      <c r="K146" s="428">
        <v>4.3169309756762697E-2</v>
      </c>
      <c r="L146" s="428">
        <v>6.9269548653822621E-2</v>
      </c>
      <c r="M146" s="288"/>
      <c r="N146" s="288"/>
      <c r="O146" s="288"/>
      <c r="P146" s="164"/>
      <c r="Q146" s="193"/>
      <c r="R146" s="76"/>
      <c r="S146" s="76"/>
    </row>
    <row r="147" spans="1:19" ht="18.75" customHeight="1">
      <c r="A147" s="567" t="s">
        <v>402</v>
      </c>
      <c r="B147" s="568"/>
      <c r="C147" s="568"/>
      <c r="D147" s="568"/>
      <c r="E147" s="569"/>
      <c r="F147" s="569"/>
      <c r="G147" s="569"/>
      <c r="H147" s="570">
        <f>SUM(H11:H146)</f>
        <v>2415736209.6416383</v>
      </c>
      <c r="I147" s="570"/>
      <c r="J147" s="571">
        <v>1.7327641543556149E-2</v>
      </c>
      <c r="K147" s="571"/>
      <c r="L147" s="571"/>
      <c r="M147" s="288"/>
      <c r="N147" s="288"/>
      <c r="O147" s="288"/>
      <c r="P147" s="164"/>
    </row>
    <row r="148" spans="1:19" ht="12.75" customHeight="1">
      <c r="A148" s="21" t="s">
        <v>304</v>
      </c>
      <c r="M148" s="164"/>
      <c r="N148" s="164"/>
      <c r="O148" s="164"/>
      <c r="P148" s="164"/>
    </row>
    <row r="149" spans="1:19" s="261" customFormat="1" ht="12.75" customHeight="1">
      <c r="A149" s="21"/>
      <c r="F149" s="222"/>
      <c r="G149" s="222"/>
      <c r="M149" s="164"/>
      <c r="N149" s="164"/>
      <c r="O149" s="164"/>
      <c r="P149" s="164"/>
    </row>
    <row r="150" spans="1:19" ht="12.75" customHeight="1">
      <c r="A150" s="45" t="s">
        <v>407</v>
      </c>
      <c r="C150" s="221"/>
      <c r="F150" s="222"/>
      <c r="G150" s="222"/>
      <c r="M150" s="164"/>
      <c r="N150" s="164"/>
      <c r="O150" s="164"/>
      <c r="P150" s="164"/>
    </row>
    <row r="151" spans="1:19" ht="12.75" customHeight="1">
      <c r="A151" s="46" t="s">
        <v>451</v>
      </c>
      <c r="F151" s="222"/>
      <c r="G151" s="222"/>
      <c r="M151" s="164"/>
      <c r="N151" s="164"/>
      <c r="O151" s="164"/>
      <c r="P151" s="164"/>
    </row>
    <row r="152" spans="1:19" ht="12.75" customHeight="1">
      <c r="A152" s="33" t="s">
        <v>109</v>
      </c>
      <c r="M152" s="164"/>
      <c r="N152" s="164"/>
      <c r="O152" s="164"/>
      <c r="P152" s="164"/>
    </row>
    <row r="153" spans="1:19" ht="12.75" customHeight="1">
      <c r="A153" s="528" t="s">
        <v>110</v>
      </c>
      <c r="H153" s="132"/>
    </row>
    <row r="154" spans="1:19" ht="12.75" customHeight="1">
      <c r="A154" s="528" t="s">
        <v>452</v>
      </c>
      <c r="H154" s="76"/>
    </row>
    <row r="155" spans="1:19" ht="12.75" customHeight="1">
      <c r="A155" s="32" t="s">
        <v>1298</v>
      </c>
      <c r="B155" s="48"/>
      <c r="C155" s="48"/>
      <c r="D155" s="48"/>
      <c r="E155" s="48"/>
      <c r="F155" s="48"/>
      <c r="G155" s="48"/>
      <c r="H155" s="48"/>
      <c r="I155" s="48"/>
      <c r="J155" s="48"/>
    </row>
    <row r="156" spans="1:19" s="1073" customFormat="1" ht="12.75" customHeight="1">
      <c r="A156" s="32"/>
      <c r="B156" s="48"/>
      <c r="C156" s="48"/>
      <c r="D156" s="48"/>
      <c r="E156" s="48"/>
      <c r="F156" s="48"/>
      <c r="G156" s="48"/>
      <c r="H156" s="48"/>
      <c r="I156" s="48"/>
      <c r="J156" s="48"/>
    </row>
    <row r="157" spans="1:19" s="1073" customFormat="1" ht="12.75" customHeight="1">
      <c r="A157" s="160"/>
      <c r="B157" s="48"/>
      <c r="C157" s="48"/>
      <c r="D157" s="48"/>
      <c r="E157" s="48"/>
      <c r="F157" s="48"/>
      <c r="G157" s="48"/>
      <c r="H157" s="48"/>
      <c r="I157" s="48"/>
      <c r="J157" s="48"/>
    </row>
    <row r="158" spans="1:19" s="261" customFormat="1" ht="12.75" customHeight="1">
      <c r="A158" s="33"/>
      <c r="B158" s="48"/>
      <c r="C158" s="48"/>
      <c r="D158" s="48"/>
      <c r="E158" s="48"/>
      <c r="F158" s="48"/>
      <c r="G158" s="48"/>
      <c r="H158" s="48"/>
      <c r="I158" s="48"/>
      <c r="J158" s="48"/>
    </row>
    <row r="159" spans="1:19" s="261" customFormat="1">
      <c r="A159" s="606" t="s">
        <v>396</v>
      </c>
      <c r="B159" s="607"/>
      <c r="C159" s="607"/>
      <c r="D159" s="590"/>
      <c r="E159" s="939"/>
      <c r="F159" s="939"/>
      <c r="G159" s="939"/>
      <c r="H159" s="939"/>
      <c r="I159" s="939"/>
      <c r="J159" s="939"/>
      <c r="K159" s="939"/>
      <c r="L159" s="939"/>
    </row>
    <row r="160" spans="1:19" s="261" customFormat="1">
      <c r="A160" s="590" t="s">
        <v>171</v>
      </c>
      <c r="B160" s="590"/>
      <c r="C160" s="590"/>
      <c r="D160" s="590"/>
      <c r="E160" s="49"/>
      <c r="F160" s="49"/>
      <c r="G160" s="49"/>
      <c r="H160" s="49"/>
      <c r="I160" s="49"/>
      <c r="J160" s="49"/>
    </row>
    <row r="161" spans="1:12" ht="12.75" customHeight="1">
      <c r="A161" s="590" t="s">
        <v>227</v>
      </c>
      <c r="B161" s="590"/>
      <c r="C161" s="590"/>
      <c r="D161" s="590"/>
    </row>
    <row r="162" spans="1:12" ht="12.75" customHeight="1">
      <c r="A162" s="611" t="s">
        <v>81</v>
      </c>
    </row>
    <row r="163" spans="1:12" ht="12.75" customHeight="1">
      <c r="L163" s="34" t="s">
        <v>1046</v>
      </c>
    </row>
    <row r="164" spans="1:12" ht="12.75" customHeight="1"/>
    <row r="165" spans="1:12" ht="12.75" customHeight="1"/>
    <row r="166" spans="1:12" ht="12.75" customHeight="1"/>
    <row r="167" spans="1:12" ht="12.75" customHeight="1"/>
    <row r="168" spans="1:12">
      <c r="A168" s="53"/>
      <c r="B168" s="53"/>
      <c r="C168" s="53"/>
      <c r="D168" s="53"/>
      <c r="E168" s="53"/>
      <c r="F168" s="53"/>
      <c r="G168" s="53"/>
      <c r="H168" s="53"/>
      <c r="I168" s="53"/>
      <c r="J168" s="53"/>
      <c r="K168" s="53"/>
    </row>
    <row r="169" spans="1:12" ht="12.75" customHeight="1"/>
    <row r="170" spans="1:12" ht="12.75" customHeight="1">
      <c r="A170" s="33"/>
    </row>
    <row r="171" spans="1:12" ht="12.75" customHeight="1">
      <c r="A171" s="53"/>
    </row>
    <row r="172" spans="1:12" ht="12.75" customHeight="1">
      <c r="A172" s="33"/>
    </row>
    <row r="173" spans="1:12" ht="12.75" customHeight="1">
      <c r="A173" s="33"/>
    </row>
    <row r="174" spans="1:12" ht="12.75" customHeight="1">
      <c r="A174" s="53"/>
    </row>
    <row r="175" spans="1:12" ht="12.75" customHeight="1"/>
    <row r="176" spans="1:12" ht="12.75" customHeight="1">
      <c r="A176" s="33"/>
    </row>
    <row r="177" spans="1:1" ht="12.75" customHeight="1">
      <c r="A177" s="53"/>
    </row>
    <row r="178" spans="1:1" ht="12.75" customHeight="1">
      <c r="A178" s="56"/>
    </row>
    <row r="179" spans="1:1" ht="12.75" customHeight="1">
      <c r="A179" s="33"/>
    </row>
    <row r="180" spans="1:1" ht="12.75" customHeight="1">
      <c r="A180" s="53"/>
    </row>
    <row r="181" spans="1:1" ht="12.75" customHeight="1"/>
    <row r="182" spans="1:1" ht="12.75" customHeight="1"/>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sheetData>
  <mergeCells count="3">
    <mergeCell ref="K8:L8"/>
    <mergeCell ref="H6:I6"/>
    <mergeCell ref="H7:I7"/>
  </mergeCells>
  <hyperlinks>
    <hyperlink ref="A162" location="'2 Sadržaj'!A1" display="Sadržaj / Contents" xr:uid="{00000000-0004-0000-1700-000000000000}"/>
  </hyperlinks>
  <pageMargins left="0.7" right="0.7" top="0.75" bottom="0.75" header="0.3" footer="0.3"/>
  <pageSetup paperSize="9" scale="38" orientation="portrait" r:id="rId1"/>
  <ignoredErrors>
    <ignoredError sqref="B14:B14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73" customWidth="1"/>
    <col min="10" max="10" width="9.85546875" customWidth="1"/>
    <col min="11" max="15" width="8.85546875" customWidth="1"/>
  </cols>
  <sheetData>
    <row r="1" spans="1:15" ht="12.75" customHeight="1">
      <c r="A1" s="141" t="s">
        <v>675</v>
      </c>
      <c r="O1" s="137" t="str">
        <f>Naslovnica!A20</f>
        <v>Veljača 2024.</v>
      </c>
    </row>
    <row r="2" spans="1:15" ht="12.75" customHeight="1">
      <c r="A2" s="533" t="s">
        <v>676</v>
      </c>
      <c r="O2" s="527" t="str">
        <f>Naslovnica!A24</f>
        <v>February 2024</v>
      </c>
    </row>
    <row r="3" spans="1:15" ht="12.75" customHeight="1">
      <c r="A3" s="10"/>
      <c r="O3" s="11"/>
    </row>
    <row r="4" spans="1:15" ht="12.75" customHeight="1">
      <c r="A4" s="63"/>
      <c r="B4" s="63"/>
      <c r="C4" s="63"/>
      <c r="D4" s="63"/>
      <c r="E4" s="63"/>
      <c r="F4" s="63"/>
      <c r="G4" s="63"/>
      <c r="H4" s="63"/>
      <c r="I4" s="63"/>
      <c r="J4" s="63"/>
      <c r="K4" s="63"/>
      <c r="L4" s="63"/>
      <c r="M4" s="63"/>
      <c r="N4" s="63"/>
      <c r="O4" s="13" t="s">
        <v>1421</v>
      </c>
    </row>
    <row r="5" spans="1:15" ht="25.5" customHeight="1">
      <c r="A5" s="1224" t="s">
        <v>413</v>
      </c>
      <c r="B5" s="1225" t="s">
        <v>414</v>
      </c>
      <c r="C5" s="1226"/>
      <c r="D5" s="1221" t="s">
        <v>415</v>
      </c>
      <c r="E5" s="1222"/>
      <c r="F5" s="1221" t="s">
        <v>416</v>
      </c>
      <c r="G5" s="1222"/>
      <c r="H5" s="1221" t="s">
        <v>1538</v>
      </c>
      <c r="I5" s="1222"/>
      <c r="J5" s="1221" t="s">
        <v>417</v>
      </c>
      <c r="K5" s="1222"/>
      <c r="L5" s="1221" t="s">
        <v>418</v>
      </c>
      <c r="M5" s="1222"/>
      <c r="N5" s="1221" t="s">
        <v>419</v>
      </c>
      <c r="O5" s="1222"/>
    </row>
    <row r="6" spans="1:15" ht="12.75" customHeight="1">
      <c r="A6" s="1224"/>
      <c r="B6" s="572" t="s">
        <v>31</v>
      </c>
      <c r="C6" s="572" t="s">
        <v>32</v>
      </c>
      <c r="D6" s="572" t="s">
        <v>31</v>
      </c>
      <c r="E6" s="572" t="s">
        <v>32</v>
      </c>
      <c r="F6" s="572" t="s">
        <v>31</v>
      </c>
      <c r="G6" s="572" t="s">
        <v>32</v>
      </c>
      <c r="H6" s="572" t="s">
        <v>31</v>
      </c>
      <c r="I6" s="572" t="s">
        <v>32</v>
      </c>
      <c r="J6" s="572" t="s">
        <v>31</v>
      </c>
      <c r="K6" s="572" t="s">
        <v>32</v>
      </c>
      <c r="L6" s="572" t="s">
        <v>31</v>
      </c>
      <c r="M6" s="572" t="s">
        <v>32</v>
      </c>
      <c r="N6" s="572" t="s">
        <v>31</v>
      </c>
      <c r="O6" s="572" t="s">
        <v>32</v>
      </c>
    </row>
    <row r="7" spans="1:15" ht="12.75" customHeight="1">
      <c r="A7" s="1224"/>
      <c r="B7" s="573" t="s">
        <v>29</v>
      </c>
      <c r="C7" s="573" t="s">
        <v>30</v>
      </c>
      <c r="D7" s="573" t="s">
        <v>29</v>
      </c>
      <c r="E7" s="573" t="s">
        <v>30</v>
      </c>
      <c r="F7" s="573" t="s">
        <v>29</v>
      </c>
      <c r="G7" s="573" t="s">
        <v>30</v>
      </c>
      <c r="H7" s="573" t="s">
        <v>29</v>
      </c>
      <c r="I7" s="573" t="s">
        <v>30</v>
      </c>
      <c r="J7" s="573" t="s">
        <v>29</v>
      </c>
      <c r="K7" s="573" t="s">
        <v>30</v>
      </c>
      <c r="L7" s="573" t="s">
        <v>29</v>
      </c>
      <c r="M7" s="573" t="s">
        <v>30</v>
      </c>
      <c r="N7" s="573" t="s">
        <v>29</v>
      </c>
      <c r="O7" s="573" t="s">
        <v>30</v>
      </c>
    </row>
    <row r="8" spans="1:15" ht="21.75">
      <c r="A8" s="128" t="s">
        <v>1100</v>
      </c>
      <c r="B8" s="930">
        <v>29000.881713699997</v>
      </c>
      <c r="C8" s="931">
        <v>7.3224315012277455E-2</v>
      </c>
      <c r="D8" s="930">
        <v>7246.7929645999993</v>
      </c>
      <c r="E8" s="931">
        <v>2.710736876108031E-2</v>
      </c>
      <c r="F8" s="930">
        <v>2584.3675972999999</v>
      </c>
      <c r="G8" s="931">
        <v>3.2576445303684053E-2</v>
      </c>
      <c r="H8" s="930">
        <v>571.42600000000004</v>
      </c>
      <c r="I8" s="931">
        <v>5.3756698580975154E-3</v>
      </c>
      <c r="J8" s="930">
        <v>3519.0983654000001</v>
      </c>
      <c r="K8" s="931">
        <v>3.9155529328000708E-3</v>
      </c>
      <c r="L8" s="930">
        <v>9901.910592799999</v>
      </c>
      <c r="M8" s="931">
        <v>1.4824007601828939E-2</v>
      </c>
      <c r="N8" s="930">
        <v>52824.477233799997</v>
      </c>
      <c r="O8" s="931">
        <v>2.1866823463640668E-2</v>
      </c>
    </row>
    <row r="9" spans="1:15" ht="21.75">
      <c r="A9" s="128" t="s">
        <v>1101</v>
      </c>
      <c r="B9" s="930">
        <v>4505.7319807000003</v>
      </c>
      <c r="C9" s="931">
        <v>1.137652093383807E-2</v>
      </c>
      <c r="D9" s="930">
        <v>6921.4749418000001</v>
      </c>
      <c r="E9" s="931">
        <v>2.5890483491728355E-2</v>
      </c>
      <c r="F9" s="930">
        <v>1962.2741899999999</v>
      </c>
      <c r="G9" s="931">
        <v>2.4734839536043555E-2</v>
      </c>
      <c r="H9" s="930">
        <v>0</v>
      </c>
      <c r="I9" s="931">
        <v>0</v>
      </c>
      <c r="J9" s="930">
        <v>18829.168778100015</v>
      </c>
      <c r="K9" s="931">
        <v>2.0950425187360986E-2</v>
      </c>
      <c r="L9" s="930">
        <v>3845.0166346999999</v>
      </c>
      <c r="M9" s="931">
        <v>5.7563189737743162E-3</v>
      </c>
      <c r="N9" s="930">
        <v>36063.666525300017</v>
      </c>
      <c r="O9" s="931">
        <v>1.4928644269777171E-2</v>
      </c>
    </row>
    <row r="10" spans="1:15" ht="21.75">
      <c r="A10" s="128" t="s">
        <v>1102</v>
      </c>
      <c r="B10" s="930">
        <v>368412.72597339994</v>
      </c>
      <c r="C10" s="931">
        <v>0.93020514919256003</v>
      </c>
      <c r="D10" s="930">
        <v>261683.04916400003</v>
      </c>
      <c r="E10" s="931">
        <v>0.97885215527252178</v>
      </c>
      <c r="F10" s="930">
        <v>76996.040884900009</v>
      </c>
      <c r="G10" s="931">
        <v>0.97054974575120445</v>
      </c>
      <c r="H10" s="930">
        <v>106818.28868999999</v>
      </c>
      <c r="I10" s="931">
        <v>1.0048892679093908</v>
      </c>
      <c r="J10" s="930">
        <v>883894.30371140002</v>
      </c>
      <c r="K10" s="931">
        <v>0.9834720640976059</v>
      </c>
      <c r="L10" s="930">
        <v>670329.58674479998</v>
      </c>
      <c r="M10" s="931">
        <v>1.0035407607963316</v>
      </c>
      <c r="N10" s="930">
        <v>2368133.9951684996</v>
      </c>
      <c r="O10" s="931">
        <v>0.98029494511422621</v>
      </c>
    </row>
    <row r="11" spans="1:15" ht="22.5">
      <c r="A11" s="128" t="s">
        <v>1103</v>
      </c>
      <c r="B11" s="847">
        <v>131835.72206080001</v>
      </c>
      <c r="C11" s="848">
        <v>0.3328719635958769</v>
      </c>
      <c r="D11" s="847">
        <v>51711.246335500007</v>
      </c>
      <c r="E11" s="848">
        <v>0.19343119506227457</v>
      </c>
      <c r="F11" s="847">
        <v>0</v>
      </c>
      <c r="G11" s="848">
        <v>0</v>
      </c>
      <c r="H11" s="847">
        <v>92045.92955999999</v>
      </c>
      <c r="I11" s="848">
        <v>0.86591882255315467</v>
      </c>
      <c r="J11" s="847">
        <v>435013.43278930004</v>
      </c>
      <c r="K11" s="848">
        <v>0.48402117409183637</v>
      </c>
      <c r="L11" s="847">
        <v>142825.29739799997</v>
      </c>
      <c r="M11" s="848">
        <v>0.21382169375483423</v>
      </c>
      <c r="N11" s="847">
        <v>853431.62814359996</v>
      </c>
      <c r="O11" s="848">
        <v>0.35328014072541847</v>
      </c>
    </row>
    <row r="12" spans="1:15" ht="22.5">
      <c r="A12" s="79" t="s">
        <v>1104</v>
      </c>
      <c r="B12" s="847">
        <v>97092.18428999999</v>
      </c>
      <c r="C12" s="848">
        <v>0.2451480185280894</v>
      </c>
      <c r="D12" s="847">
        <v>8215.6311399999995</v>
      </c>
      <c r="E12" s="848">
        <v>3.0731406845053585E-2</v>
      </c>
      <c r="F12" s="847">
        <v>0</v>
      </c>
      <c r="G12" s="848">
        <v>0</v>
      </c>
      <c r="H12" s="847">
        <v>0</v>
      </c>
      <c r="I12" s="848">
        <v>0</v>
      </c>
      <c r="J12" s="847">
        <v>0</v>
      </c>
      <c r="K12" s="848">
        <v>0</v>
      </c>
      <c r="L12" s="847">
        <v>47.890860000000004</v>
      </c>
      <c r="M12" s="848">
        <v>7.169671610793395E-5</v>
      </c>
      <c r="N12" s="847">
        <v>105355.70628999999</v>
      </c>
      <c r="O12" s="848">
        <v>4.3612256116308749E-2</v>
      </c>
    </row>
    <row r="13" spans="1:15" ht="22.5">
      <c r="A13" s="79" t="s">
        <v>1105</v>
      </c>
      <c r="B13" s="847">
        <v>271.06380999999999</v>
      </c>
      <c r="C13" s="848">
        <v>6.8440890893643844E-4</v>
      </c>
      <c r="D13" s="847">
        <v>32777.306294399998</v>
      </c>
      <c r="E13" s="848">
        <v>0.12260685975954638</v>
      </c>
      <c r="F13" s="847">
        <v>0</v>
      </c>
      <c r="G13" s="848">
        <v>0</v>
      </c>
      <c r="H13" s="847">
        <v>0</v>
      </c>
      <c r="I13" s="848">
        <v>0</v>
      </c>
      <c r="J13" s="847">
        <v>296726.80513420003</v>
      </c>
      <c r="K13" s="848">
        <v>0.33015545217689585</v>
      </c>
      <c r="L13" s="847">
        <v>96040.464187900012</v>
      </c>
      <c r="M13" s="848">
        <v>0.14378079440949826</v>
      </c>
      <c r="N13" s="847">
        <v>425815.63942650001</v>
      </c>
      <c r="O13" s="848">
        <v>0.17626744083401369</v>
      </c>
    </row>
    <row r="14" spans="1:15" ht="22.5">
      <c r="A14" s="79" t="s">
        <v>1106</v>
      </c>
      <c r="B14" s="847">
        <v>73.153850000000006</v>
      </c>
      <c r="C14" s="848">
        <v>1.8470612754612978E-4</v>
      </c>
      <c r="D14" s="847">
        <v>14.63077</v>
      </c>
      <c r="E14" s="848">
        <v>5.4727888541306239E-5</v>
      </c>
      <c r="F14" s="847">
        <v>0</v>
      </c>
      <c r="G14" s="848">
        <v>0</v>
      </c>
      <c r="H14" s="847">
        <v>0</v>
      </c>
      <c r="I14" s="848">
        <v>0</v>
      </c>
      <c r="J14" s="847">
        <v>148.00032999999999</v>
      </c>
      <c r="K14" s="848">
        <v>1.6467375049375999E-4</v>
      </c>
      <c r="L14" s="847">
        <v>0</v>
      </c>
      <c r="M14" s="848">
        <v>0</v>
      </c>
      <c r="N14" s="847">
        <v>235.78494999999998</v>
      </c>
      <c r="O14" s="848">
        <v>9.7603765281264988E-5</v>
      </c>
    </row>
    <row r="15" spans="1:15" ht="22.5">
      <c r="A15" s="79" t="s">
        <v>1107</v>
      </c>
      <c r="B15" s="847">
        <v>260.72771999999998</v>
      </c>
      <c r="C15" s="848">
        <v>6.5831131929668227E-4</v>
      </c>
      <c r="D15" s="847">
        <v>672.42843999999991</v>
      </c>
      <c r="E15" s="848">
        <v>2.5152872142972941E-3</v>
      </c>
      <c r="F15" s="847">
        <v>0</v>
      </c>
      <c r="G15" s="848">
        <v>0</v>
      </c>
      <c r="H15" s="847">
        <v>0</v>
      </c>
      <c r="I15" s="848">
        <v>0</v>
      </c>
      <c r="J15" s="847">
        <v>18344.268173300003</v>
      </c>
      <c r="K15" s="848">
        <v>2.0410896652464407E-2</v>
      </c>
      <c r="L15" s="847">
        <v>0</v>
      </c>
      <c r="M15" s="848">
        <v>0</v>
      </c>
      <c r="N15" s="847">
        <v>19277.424333300001</v>
      </c>
      <c r="O15" s="848">
        <v>7.979937650196757E-3</v>
      </c>
    </row>
    <row r="16" spans="1:15" ht="22.5">
      <c r="A16" s="846" t="s">
        <v>1108</v>
      </c>
      <c r="B16" s="847">
        <v>0</v>
      </c>
      <c r="C16" s="848">
        <v>0</v>
      </c>
      <c r="D16" s="847">
        <v>25.666</v>
      </c>
      <c r="E16" s="848">
        <v>9.6006292717414451E-5</v>
      </c>
      <c r="F16" s="847">
        <v>0</v>
      </c>
      <c r="G16" s="848">
        <v>0</v>
      </c>
      <c r="H16" s="847">
        <v>0</v>
      </c>
      <c r="I16" s="848">
        <v>0</v>
      </c>
      <c r="J16" s="847">
        <v>0</v>
      </c>
      <c r="K16" s="848">
        <v>0</v>
      </c>
      <c r="L16" s="847">
        <v>0</v>
      </c>
      <c r="M16" s="848">
        <v>0</v>
      </c>
      <c r="N16" s="847">
        <v>25.666</v>
      </c>
      <c r="O16" s="848">
        <v>1.062450440415704E-5</v>
      </c>
    </row>
    <row r="17" spans="1:15" ht="22.5">
      <c r="A17" s="846" t="s">
        <v>1109</v>
      </c>
      <c r="B17" s="847">
        <v>2685.3962399999996</v>
      </c>
      <c r="C17" s="848">
        <v>6.780355926821858E-3</v>
      </c>
      <c r="D17" s="847">
        <v>1668.47613</v>
      </c>
      <c r="E17" s="848">
        <v>6.2411052648951477E-3</v>
      </c>
      <c r="F17" s="847">
        <v>0</v>
      </c>
      <c r="G17" s="848">
        <v>0</v>
      </c>
      <c r="H17" s="847">
        <v>0</v>
      </c>
      <c r="I17" s="848">
        <v>0</v>
      </c>
      <c r="J17" s="847">
        <v>3330.16617</v>
      </c>
      <c r="K17" s="848">
        <v>3.7053360150030774E-3</v>
      </c>
      <c r="L17" s="847">
        <v>7823.2712679999995</v>
      </c>
      <c r="M17" s="848">
        <v>1.1712106634484167E-2</v>
      </c>
      <c r="N17" s="847">
        <v>15507.309807999998</v>
      </c>
      <c r="O17" s="848">
        <v>6.4192893848563715E-3</v>
      </c>
    </row>
    <row r="18" spans="1:15" ht="22.5">
      <c r="A18" s="79" t="s">
        <v>1110</v>
      </c>
      <c r="B18" s="847">
        <v>146.01599999999999</v>
      </c>
      <c r="C18" s="848">
        <v>3.6867574187518059E-4</v>
      </c>
      <c r="D18" s="847">
        <v>0</v>
      </c>
      <c r="E18" s="848">
        <v>0</v>
      </c>
      <c r="F18" s="847">
        <v>0</v>
      </c>
      <c r="G18" s="848">
        <v>0</v>
      </c>
      <c r="H18" s="847">
        <v>0</v>
      </c>
      <c r="I18" s="848">
        <v>0</v>
      </c>
      <c r="J18" s="847">
        <v>492.17500000000001</v>
      </c>
      <c r="K18" s="848">
        <v>5.4762244887742026E-4</v>
      </c>
      <c r="L18" s="847">
        <v>0</v>
      </c>
      <c r="M18" s="848">
        <v>0</v>
      </c>
      <c r="N18" s="847">
        <v>638.19100000000003</v>
      </c>
      <c r="O18" s="848">
        <v>2.6418074846853371E-4</v>
      </c>
    </row>
    <row r="19" spans="1:15" ht="22.5">
      <c r="A19" s="128" t="s">
        <v>1111</v>
      </c>
      <c r="B19" s="847">
        <v>31307.180150800003</v>
      </c>
      <c r="C19" s="848">
        <v>7.9047487043311146E-2</v>
      </c>
      <c r="D19" s="847">
        <v>8337.1075610999997</v>
      </c>
      <c r="E19" s="848">
        <v>3.1185801797223404E-2</v>
      </c>
      <c r="F19" s="847">
        <v>0</v>
      </c>
      <c r="G19" s="848">
        <v>0</v>
      </c>
      <c r="H19" s="847">
        <v>92045.92955999999</v>
      </c>
      <c r="I19" s="848">
        <v>0.86591882255315467</v>
      </c>
      <c r="J19" s="847">
        <v>115972.01798179999</v>
      </c>
      <c r="K19" s="848">
        <v>0.12903719304810185</v>
      </c>
      <c r="L19" s="847">
        <v>38913.671082099994</v>
      </c>
      <c r="M19" s="848">
        <v>5.8257095994743928E-2</v>
      </c>
      <c r="N19" s="847">
        <v>286575.90633579995</v>
      </c>
      <c r="O19" s="848">
        <v>0.11862880772188895</v>
      </c>
    </row>
    <row r="20" spans="1:15" ht="22.5">
      <c r="A20" s="79" t="s">
        <v>1112</v>
      </c>
      <c r="B20" s="847">
        <v>236577.00391260002</v>
      </c>
      <c r="C20" s="848">
        <v>0.59733318559668336</v>
      </c>
      <c r="D20" s="847">
        <v>209971.80282850002</v>
      </c>
      <c r="E20" s="848">
        <v>0.78542096021024721</v>
      </c>
      <c r="F20" s="847">
        <v>76996.040884900009</v>
      </c>
      <c r="G20" s="848">
        <v>0.97054974575120445</v>
      </c>
      <c r="H20" s="847">
        <v>14772.359130000001</v>
      </c>
      <c r="I20" s="848">
        <v>0.13897044535623621</v>
      </c>
      <c r="J20" s="847">
        <v>448880.87092210009</v>
      </c>
      <c r="K20" s="848">
        <v>0.49945089000576959</v>
      </c>
      <c r="L20" s="847">
        <v>527504.28934679995</v>
      </c>
      <c r="M20" s="848">
        <v>0.7897190670414973</v>
      </c>
      <c r="N20" s="847">
        <v>1514702.3670249002</v>
      </c>
      <c r="O20" s="848">
        <v>0.62701480438880797</v>
      </c>
    </row>
    <row r="21" spans="1:15" ht="18" customHeight="1">
      <c r="A21" s="79" t="s">
        <v>1113</v>
      </c>
      <c r="B21" s="847">
        <v>228161.6053463</v>
      </c>
      <c r="C21" s="848">
        <v>0.57608514901435004</v>
      </c>
      <c r="D21" s="847">
        <v>42653.682576300002</v>
      </c>
      <c r="E21" s="848">
        <v>0.15955045331940851</v>
      </c>
      <c r="F21" s="847">
        <v>0</v>
      </c>
      <c r="G21" s="848">
        <v>0</v>
      </c>
      <c r="H21" s="847">
        <v>0</v>
      </c>
      <c r="I21" s="848">
        <v>0</v>
      </c>
      <c r="J21" s="847">
        <v>0</v>
      </c>
      <c r="K21" s="848">
        <v>0</v>
      </c>
      <c r="L21" s="847">
        <v>19673.081116400004</v>
      </c>
      <c r="M21" s="848">
        <v>2.9452286130816765E-2</v>
      </c>
      <c r="N21" s="847">
        <v>290488.36903900001</v>
      </c>
      <c r="O21" s="848">
        <v>0.1202483813687856</v>
      </c>
    </row>
    <row r="22" spans="1:15" ht="22.5">
      <c r="A22" s="79" t="s">
        <v>1114</v>
      </c>
      <c r="B22" s="847">
        <v>650.85086000000001</v>
      </c>
      <c r="C22" s="848">
        <v>1.6433330844606024E-3</v>
      </c>
      <c r="D22" s="847">
        <v>116078.65872810002</v>
      </c>
      <c r="E22" s="848">
        <v>0.43420407107047559</v>
      </c>
      <c r="F22" s="847">
        <v>0</v>
      </c>
      <c r="G22" s="848">
        <v>0</v>
      </c>
      <c r="H22" s="847">
        <v>0</v>
      </c>
      <c r="I22" s="848">
        <v>0</v>
      </c>
      <c r="J22" s="847">
        <v>405092.24363910005</v>
      </c>
      <c r="K22" s="848">
        <v>0.4507291237525119</v>
      </c>
      <c r="L22" s="847">
        <v>444677.29162859998</v>
      </c>
      <c r="M22" s="848">
        <v>0.66571996279750845</v>
      </c>
      <c r="N22" s="847">
        <v>966499.04485579999</v>
      </c>
      <c r="O22" s="848">
        <v>0.40008467851180624</v>
      </c>
    </row>
    <row r="23" spans="1:15" ht="18" customHeight="1">
      <c r="A23" s="79" t="s">
        <v>1106</v>
      </c>
      <c r="B23" s="847">
        <v>0</v>
      </c>
      <c r="C23" s="848">
        <v>0</v>
      </c>
      <c r="D23" s="847">
        <v>0</v>
      </c>
      <c r="E23" s="848">
        <v>0</v>
      </c>
      <c r="F23" s="847">
        <v>0</v>
      </c>
      <c r="G23" s="848">
        <v>0</v>
      </c>
      <c r="H23" s="847">
        <v>0</v>
      </c>
      <c r="I23" s="848">
        <v>0</v>
      </c>
      <c r="J23" s="847">
        <v>0</v>
      </c>
      <c r="K23" s="848">
        <v>0</v>
      </c>
      <c r="L23" s="847">
        <v>0</v>
      </c>
      <c r="M23" s="848">
        <v>0</v>
      </c>
      <c r="N23" s="847">
        <v>0</v>
      </c>
      <c r="O23" s="848">
        <v>0</v>
      </c>
    </row>
    <row r="24" spans="1:15" ht="22.5">
      <c r="A24" s="79" t="s">
        <v>1115</v>
      </c>
      <c r="B24" s="847">
        <v>0</v>
      </c>
      <c r="C24" s="848">
        <v>0</v>
      </c>
      <c r="D24" s="847">
        <v>1961.8737800000001</v>
      </c>
      <c r="E24" s="848">
        <v>7.3385891216901887E-3</v>
      </c>
      <c r="F24" s="847">
        <v>0</v>
      </c>
      <c r="G24" s="848">
        <v>0</v>
      </c>
      <c r="H24" s="847">
        <v>0</v>
      </c>
      <c r="I24" s="848">
        <v>0</v>
      </c>
      <c r="J24" s="847">
        <v>1211.05683</v>
      </c>
      <c r="K24" s="848">
        <v>1.3474920647621794E-3</v>
      </c>
      <c r="L24" s="847">
        <v>122.38376</v>
      </c>
      <c r="M24" s="848">
        <v>1.8321896280295492E-4</v>
      </c>
      <c r="N24" s="847">
        <v>3295.3143700000005</v>
      </c>
      <c r="O24" s="848">
        <v>1.3641035625787808E-3</v>
      </c>
    </row>
    <row r="25" spans="1:15" ht="22.5">
      <c r="A25" s="846" t="s">
        <v>1108</v>
      </c>
      <c r="B25" s="847">
        <v>0</v>
      </c>
      <c r="C25" s="848">
        <v>0</v>
      </c>
      <c r="D25" s="847">
        <v>102.90504</v>
      </c>
      <c r="E25" s="848">
        <v>3.8492680559250536E-4</v>
      </c>
      <c r="F25" s="847">
        <v>0</v>
      </c>
      <c r="G25" s="848">
        <v>0</v>
      </c>
      <c r="H25" s="847">
        <v>0</v>
      </c>
      <c r="I25" s="848">
        <v>0</v>
      </c>
      <c r="J25" s="847">
        <v>0</v>
      </c>
      <c r="K25" s="848">
        <v>0</v>
      </c>
      <c r="L25" s="847">
        <v>3180.3655800000001</v>
      </c>
      <c r="M25" s="848">
        <v>4.7612794614401302E-3</v>
      </c>
      <c r="N25" s="847">
        <v>3283.2706200000002</v>
      </c>
      <c r="O25" s="848">
        <v>1.3591180223731559E-3</v>
      </c>
    </row>
    <row r="26" spans="1:15" ht="22.5">
      <c r="A26" s="846" t="s">
        <v>1116</v>
      </c>
      <c r="B26" s="847">
        <v>7764.5477063000008</v>
      </c>
      <c r="C26" s="848">
        <v>1.960470349787273E-2</v>
      </c>
      <c r="D26" s="847">
        <v>45866.1127041</v>
      </c>
      <c r="E26" s="848">
        <v>0.17156687610378502</v>
      </c>
      <c r="F26" s="847">
        <v>76996.040884900009</v>
      </c>
      <c r="G26" s="848">
        <v>0.97054974575120445</v>
      </c>
      <c r="H26" s="847">
        <v>0</v>
      </c>
      <c r="I26" s="848">
        <v>0</v>
      </c>
      <c r="J26" s="847">
        <v>2734.54124</v>
      </c>
      <c r="K26" s="848">
        <v>3.0426091743893892E-3</v>
      </c>
      <c r="L26" s="847">
        <v>54297.989211800006</v>
      </c>
      <c r="M26" s="848">
        <v>8.1288736885286358E-2</v>
      </c>
      <c r="N26" s="847">
        <v>187659.23174710001</v>
      </c>
      <c r="O26" s="848">
        <v>7.768200476029731E-2</v>
      </c>
    </row>
    <row r="27" spans="1:15" ht="22.5">
      <c r="A27" s="79" t="s">
        <v>1110</v>
      </c>
      <c r="B27" s="847">
        <v>0</v>
      </c>
      <c r="C27" s="848">
        <v>0</v>
      </c>
      <c r="D27" s="847">
        <v>3308.57</v>
      </c>
      <c r="E27" s="848">
        <v>1.2376043789295408E-2</v>
      </c>
      <c r="F27" s="847">
        <v>0</v>
      </c>
      <c r="G27" s="848">
        <v>0</v>
      </c>
      <c r="H27" s="847">
        <v>14772.359130000001</v>
      </c>
      <c r="I27" s="848">
        <v>0.13897044535623621</v>
      </c>
      <c r="J27" s="847">
        <v>39843.029213000002</v>
      </c>
      <c r="K27" s="848">
        <v>4.4331665014106077E-2</v>
      </c>
      <c r="L27" s="847">
        <v>5553.1780499999995</v>
      </c>
      <c r="M27" s="848">
        <v>8.3135828036427026E-3</v>
      </c>
      <c r="N27" s="847">
        <v>63477.136393000008</v>
      </c>
      <c r="O27" s="848">
        <v>2.6276518162966792E-2</v>
      </c>
    </row>
    <row r="28" spans="1:15" ht="22.5">
      <c r="A28" s="79" t="s">
        <v>1111</v>
      </c>
      <c r="B28" s="847">
        <v>0</v>
      </c>
      <c r="C28" s="848">
        <v>0</v>
      </c>
      <c r="D28" s="847">
        <v>0</v>
      </c>
      <c r="E28" s="848">
        <v>0</v>
      </c>
      <c r="F28" s="847">
        <v>0</v>
      </c>
      <c r="G28" s="848">
        <v>0</v>
      </c>
      <c r="H28" s="847">
        <v>0</v>
      </c>
      <c r="I28" s="848">
        <v>0</v>
      </c>
      <c r="J28" s="847">
        <v>0</v>
      </c>
      <c r="K28" s="848">
        <v>0</v>
      </c>
      <c r="L28" s="847">
        <v>0</v>
      </c>
      <c r="M28" s="848">
        <v>0</v>
      </c>
      <c r="N28" s="847">
        <v>0</v>
      </c>
      <c r="O28" s="848">
        <v>0</v>
      </c>
    </row>
    <row r="29" spans="1:15" ht="22.5">
      <c r="A29" s="79" t="s">
        <v>1117</v>
      </c>
      <c r="B29" s="847">
        <v>1.7800000000000001E-3</v>
      </c>
      <c r="C29" s="848">
        <v>4.4943213109373049E-9</v>
      </c>
      <c r="D29" s="847">
        <v>0</v>
      </c>
      <c r="E29" s="848">
        <v>0</v>
      </c>
      <c r="F29" s="847">
        <v>0</v>
      </c>
      <c r="G29" s="848">
        <v>0</v>
      </c>
      <c r="H29" s="847">
        <v>0</v>
      </c>
      <c r="I29" s="848">
        <v>0</v>
      </c>
      <c r="J29" s="847">
        <v>42.8</v>
      </c>
      <c r="K29" s="848">
        <v>4.7621762202374333E-5</v>
      </c>
      <c r="L29" s="847">
        <v>547.54831000000001</v>
      </c>
      <c r="M29" s="848">
        <v>8.1972668140536649E-4</v>
      </c>
      <c r="N29" s="847">
        <v>590.35009000000002</v>
      </c>
      <c r="O29" s="848">
        <v>2.4437688503076073E-4</v>
      </c>
    </row>
    <row r="30" spans="1:15" ht="21.75">
      <c r="A30" s="128" t="s">
        <v>1118</v>
      </c>
      <c r="B30" s="930">
        <v>401919.34144780005</v>
      </c>
      <c r="C30" s="931">
        <v>1.0148059896329971</v>
      </c>
      <c r="D30" s="930">
        <v>275851.31707040005</v>
      </c>
      <c r="E30" s="931">
        <v>1.0318500075253305</v>
      </c>
      <c r="F30" s="930">
        <v>81542.682672199997</v>
      </c>
      <c r="G30" s="931">
        <v>1.0278610305909319</v>
      </c>
      <c r="H30" s="930">
        <v>107389.71468999998</v>
      </c>
      <c r="I30" s="931">
        <v>1.0102649377674884</v>
      </c>
      <c r="J30" s="930">
        <v>906285.37085489999</v>
      </c>
      <c r="K30" s="931">
        <v>1.0083856639799693</v>
      </c>
      <c r="L30" s="930">
        <v>684624.0622823002</v>
      </c>
      <c r="M30" s="931">
        <v>1.0249408140533405</v>
      </c>
      <c r="N30" s="930">
        <v>2457612.4890176002</v>
      </c>
      <c r="O30" s="931">
        <v>1.017334789732675</v>
      </c>
    </row>
    <row r="31" spans="1:15" ht="22.5">
      <c r="A31" s="79" t="s">
        <v>1119</v>
      </c>
      <c r="B31" s="847">
        <v>5863.9914067999962</v>
      </c>
      <c r="C31" s="848">
        <v>1.4805989632996881E-2</v>
      </c>
      <c r="D31" s="847">
        <v>8514.6740907000039</v>
      </c>
      <c r="E31" s="848">
        <v>3.1850007525330369E-2</v>
      </c>
      <c r="F31" s="847">
        <v>2210.2824300000002</v>
      </c>
      <c r="G31" s="848">
        <v>2.7861030590932059E-2</v>
      </c>
      <c r="H31" s="847">
        <v>1091.1481700999998</v>
      </c>
      <c r="I31" s="848">
        <v>1.0264937767488404E-2</v>
      </c>
      <c r="J31" s="847">
        <v>7536.6051516000016</v>
      </c>
      <c r="K31" s="848">
        <v>8.385663979969267E-3</v>
      </c>
      <c r="L31" s="847">
        <v>16659.577996799995</v>
      </c>
      <c r="M31" s="848">
        <v>2.4940814053340286E-2</v>
      </c>
      <c r="N31" s="847">
        <v>41876.279245999998</v>
      </c>
      <c r="O31" s="848">
        <v>1.7334789732675018E-2</v>
      </c>
    </row>
    <row r="32" spans="1:15" ht="26.25" customHeight="1">
      <c r="A32" s="574" t="s">
        <v>1120</v>
      </c>
      <c r="B32" s="575">
        <v>396055.35004099994</v>
      </c>
      <c r="C32" s="576">
        <v>1</v>
      </c>
      <c r="D32" s="575">
        <v>267336.6429797</v>
      </c>
      <c r="E32" s="576">
        <v>1</v>
      </c>
      <c r="F32" s="575">
        <v>79332.400242200005</v>
      </c>
      <c r="G32" s="576">
        <v>1</v>
      </c>
      <c r="H32" s="575">
        <v>106298.56651989999</v>
      </c>
      <c r="I32" s="576">
        <v>1</v>
      </c>
      <c r="J32" s="575">
        <v>898748.76570330001</v>
      </c>
      <c r="K32" s="576">
        <v>1</v>
      </c>
      <c r="L32" s="575">
        <v>667964.48428550002</v>
      </c>
      <c r="M32" s="576">
        <v>1</v>
      </c>
      <c r="N32" s="575">
        <v>2415736.2097716001</v>
      </c>
      <c r="O32" s="576">
        <v>1</v>
      </c>
    </row>
    <row r="33" spans="1:15" ht="22.5">
      <c r="A33" s="79" t="s">
        <v>1121</v>
      </c>
      <c r="B33" s="847">
        <v>-66.934010000000001</v>
      </c>
      <c r="C33" s="848">
        <v>-1.690016559379161E-4</v>
      </c>
      <c r="D33" s="847">
        <v>-3.4997399999999992</v>
      </c>
      <c r="E33" s="848">
        <v>-1.3091134686933841E-5</v>
      </c>
      <c r="F33" s="847">
        <v>0</v>
      </c>
      <c r="G33" s="848">
        <v>0</v>
      </c>
      <c r="H33" s="847">
        <v>0</v>
      </c>
      <c r="I33" s="848">
        <v>0</v>
      </c>
      <c r="J33" s="847">
        <v>9.5097999999999985</v>
      </c>
      <c r="K33" s="848">
        <v>1.0581155004489237E-5</v>
      </c>
      <c r="L33" s="847">
        <v>1438.7217754999999</v>
      </c>
      <c r="M33" s="848">
        <v>2.1538896293849426E-3</v>
      </c>
      <c r="N33" s="847">
        <v>1377.7978254999998</v>
      </c>
      <c r="O33" s="848">
        <v>5.7034282962139561E-4</v>
      </c>
    </row>
    <row r="34" spans="1:15" ht="33">
      <c r="A34" s="79" t="s">
        <v>1122</v>
      </c>
      <c r="B34" s="847">
        <v>0</v>
      </c>
      <c r="C34" s="848">
        <v>0</v>
      </c>
      <c r="D34" s="847">
        <v>0</v>
      </c>
      <c r="E34" s="848">
        <v>0</v>
      </c>
      <c r="F34" s="847">
        <v>0</v>
      </c>
      <c r="G34" s="848">
        <v>0</v>
      </c>
      <c r="H34" s="847">
        <v>0</v>
      </c>
      <c r="I34" s="848">
        <v>0</v>
      </c>
      <c r="J34" s="847">
        <v>16380.530809999998</v>
      </c>
      <c r="K34" s="848">
        <v>1.8225928574357154E-2</v>
      </c>
      <c r="L34" s="847">
        <v>0</v>
      </c>
      <c r="M34" s="848">
        <v>0</v>
      </c>
      <c r="N34" s="847">
        <v>16380.530809999998</v>
      </c>
      <c r="O34" s="848">
        <v>6.7807613860077559E-3</v>
      </c>
    </row>
    <row r="35" spans="1:15" ht="12.75" customHeight="1">
      <c r="A35" s="21" t="s">
        <v>392</v>
      </c>
      <c r="B35" s="76"/>
      <c r="D35" s="76"/>
      <c r="J35" s="76"/>
    </row>
    <row r="36" spans="1:15" ht="12.75" customHeight="1">
      <c r="A36" s="39" t="s">
        <v>443</v>
      </c>
    </row>
    <row r="37" spans="1:15" ht="12.75" customHeight="1">
      <c r="A37" s="271"/>
    </row>
    <row r="38" spans="1:15" ht="12.75" customHeight="1">
      <c r="A38" s="932"/>
    </row>
    <row r="39" spans="1:15" ht="12.75" customHeight="1"/>
    <row r="40" spans="1:15" ht="12.75" customHeight="1"/>
    <row r="41" spans="1:15" ht="12.75" customHeight="1">
      <c r="A41" s="141" t="s">
        <v>704</v>
      </c>
      <c r="H41" s="137" t="str">
        <f>O1</f>
        <v>Veljača 2024.</v>
      </c>
      <c r="I41" s="1094"/>
    </row>
    <row r="42" spans="1:15">
      <c r="A42" s="533" t="s">
        <v>705</v>
      </c>
      <c r="H42" s="527" t="str">
        <f>O2</f>
        <v>February 2024</v>
      </c>
      <c r="I42" s="539"/>
    </row>
    <row r="43" spans="1:15" ht="12.75" customHeight="1">
      <c r="H43"/>
      <c r="I43" s="197"/>
    </row>
    <row r="44" spans="1:15">
      <c r="H44" s="13" t="s">
        <v>1421</v>
      </c>
      <c r="I44" s="26"/>
    </row>
    <row r="45" spans="1:15" ht="22.5">
      <c r="A45" s="1223" t="s">
        <v>444</v>
      </c>
      <c r="B45" s="577" t="s">
        <v>414</v>
      </c>
      <c r="C45" s="577" t="s">
        <v>415</v>
      </c>
      <c r="D45" s="577" t="s">
        <v>416</v>
      </c>
      <c r="E45" s="577" t="s">
        <v>1539</v>
      </c>
      <c r="F45" s="1093" t="s">
        <v>417</v>
      </c>
      <c r="G45" s="1093" t="s">
        <v>446</v>
      </c>
      <c r="H45" s="1093" t="s">
        <v>419</v>
      </c>
      <c r="I45" s="1095"/>
    </row>
    <row r="46" spans="1:15" ht="22.5">
      <c r="A46" s="1223"/>
      <c r="B46" s="578" t="s">
        <v>445</v>
      </c>
      <c r="C46" s="578" t="s">
        <v>445</v>
      </c>
      <c r="D46" s="578" t="s">
        <v>445</v>
      </c>
      <c r="E46" s="578" t="s">
        <v>445</v>
      </c>
      <c r="F46" s="578" t="s">
        <v>445</v>
      </c>
      <c r="G46" s="578" t="s">
        <v>445</v>
      </c>
      <c r="H46" s="578" t="s">
        <v>445</v>
      </c>
      <c r="I46" s="1096"/>
    </row>
    <row r="47" spans="1:15" ht="22.5">
      <c r="A47" s="79" t="s">
        <v>447</v>
      </c>
      <c r="B47" s="438">
        <v>11354.664150000001</v>
      </c>
      <c r="C47" s="438">
        <v>4883.9203599999992</v>
      </c>
      <c r="D47" s="438">
        <v>1435.7717200000002</v>
      </c>
      <c r="E47" s="438">
        <v>49796.616350000004</v>
      </c>
      <c r="F47" s="438">
        <v>21165.264545387054</v>
      </c>
      <c r="G47" s="438">
        <v>32006.008030000008</v>
      </c>
      <c r="H47" s="438">
        <v>120642.24515538708</v>
      </c>
      <c r="I47" s="1097"/>
    </row>
    <row r="48" spans="1:15" ht="22.5">
      <c r="A48" s="439" t="s">
        <v>448</v>
      </c>
      <c r="B48" s="438">
        <v>5704.1245799999997</v>
      </c>
      <c r="C48" s="438">
        <v>6727.3917299999994</v>
      </c>
      <c r="D48" s="438">
        <v>4144.6115</v>
      </c>
      <c r="E48" s="438">
        <v>3700.1095</v>
      </c>
      <c r="F48" s="438">
        <v>40417.485193186767</v>
      </c>
      <c r="G48" s="438">
        <v>8002.4008999999996</v>
      </c>
      <c r="H48" s="438">
        <v>68696.123403186764</v>
      </c>
      <c r="I48" s="1097"/>
    </row>
    <row r="49" spans="1:15" ht="21.75">
      <c r="A49" s="574" t="s">
        <v>449</v>
      </c>
      <c r="B49" s="579">
        <f>B47-B48</f>
        <v>5650.5395700000008</v>
      </c>
      <c r="C49" s="579">
        <f t="shared" ref="C49:D49" si="0">C47-C48</f>
        <v>-1843.4713700000002</v>
      </c>
      <c r="D49" s="579">
        <f t="shared" si="0"/>
        <v>-2708.8397799999998</v>
      </c>
      <c r="E49" s="579">
        <f>E47-E48</f>
        <v>46096.506850000005</v>
      </c>
      <c r="F49" s="579">
        <f>F47-F48</f>
        <v>-19252.220647799713</v>
      </c>
      <c r="G49" s="579">
        <f>G47-G48</f>
        <v>24003.607130000008</v>
      </c>
      <c r="H49" s="579">
        <f>H47-H48</f>
        <v>51946.121752200313</v>
      </c>
      <c r="I49" s="1098"/>
    </row>
    <row r="50" spans="1:15" ht="12.75" customHeight="1">
      <c r="A50" s="21" t="s">
        <v>392</v>
      </c>
    </row>
    <row r="51" spans="1:15" ht="12.75" customHeight="1">
      <c r="A51" s="39" t="s">
        <v>443</v>
      </c>
    </row>
    <row r="52" spans="1:15" ht="12.75" customHeight="1"/>
    <row r="53" spans="1:15" ht="12.75" customHeight="1">
      <c r="A53" s="611" t="s">
        <v>81</v>
      </c>
    </row>
    <row r="54" spans="1:15" ht="12.75" customHeight="1"/>
    <row r="55" spans="1:15" ht="12.75" customHeight="1"/>
    <row r="56" spans="1:15" ht="12.75" customHeight="1">
      <c r="O56" s="34" t="s">
        <v>1047</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1"/>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706</v>
      </c>
      <c r="F1" s="270" t="s">
        <v>220</v>
      </c>
      <c r="G1" s="158" t="s">
        <v>1489</v>
      </c>
    </row>
    <row r="2" spans="1:8">
      <c r="A2" s="529" t="s">
        <v>707</v>
      </c>
      <c r="F2" s="530" t="s">
        <v>221</v>
      </c>
      <c r="G2" s="531" t="s">
        <v>1490</v>
      </c>
    </row>
    <row r="3" spans="1:8" ht="12.75" customHeight="1"/>
    <row r="4" spans="1:8" ht="12.75" customHeight="1">
      <c r="C4" s="186"/>
      <c r="G4" s="157" t="s">
        <v>1422</v>
      </c>
    </row>
    <row r="5" spans="1:8" ht="22.5" customHeight="1">
      <c r="A5" s="561" t="s">
        <v>397</v>
      </c>
      <c r="B5" s="561" t="s">
        <v>398</v>
      </c>
      <c r="C5" s="561" t="s">
        <v>388</v>
      </c>
      <c r="D5" s="561" t="s">
        <v>399</v>
      </c>
      <c r="E5" s="561"/>
      <c r="F5" s="561" t="s">
        <v>400</v>
      </c>
      <c r="G5" s="561" t="s">
        <v>401</v>
      </c>
    </row>
    <row r="6" spans="1:8" ht="12.75" customHeight="1">
      <c r="A6" s="112" t="s">
        <v>78</v>
      </c>
      <c r="B6" s="189">
        <v>47572962490</v>
      </c>
      <c r="C6" s="276" t="s">
        <v>147</v>
      </c>
      <c r="D6" s="112" t="s">
        <v>77</v>
      </c>
      <c r="E6" s="112"/>
      <c r="F6" s="114">
        <v>1582000.48</v>
      </c>
      <c r="G6" s="115">
        <v>21.484048992047494</v>
      </c>
      <c r="H6" s="285"/>
    </row>
    <row r="7" spans="1:8" ht="12.75" customHeight="1">
      <c r="A7" s="112" t="s">
        <v>1003</v>
      </c>
      <c r="B7" s="189">
        <v>97433886648</v>
      </c>
      <c r="C7" s="276" t="s">
        <v>149</v>
      </c>
      <c r="D7" s="112" t="s">
        <v>103</v>
      </c>
      <c r="E7" s="112"/>
      <c r="F7" s="114">
        <v>3769454.27</v>
      </c>
      <c r="G7" s="115">
        <v>90.923547960399191</v>
      </c>
      <c r="H7" s="285"/>
    </row>
    <row r="8" spans="1:8" ht="12.75" customHeight="1">
      <c r="A8" s="112" t="s">
        <v>815</v>
      </c>
      <c r="B8" s="189" t="s">
        <v>817</v>
      </c>
      <c r="C8" s="276" t="s">
        <v>818</v>
      </c>
      <c r="D8" s="133" t="s">
        <v>816</v>
      </c>
      <c r="E8" s="112"/>
      <c r="F8" s="114">
        <v>22425762.66</v>
      </c>
      <c r="G8" s="115">
        <v>20.377795224214001</v>
      </c>
      <c r="H8" s="285"/>
    </row>
    <row r="9" spans="1:8" ht="12.75" customHeight="1">
      <c r="A9" s="112" t="s">
        <v>1425</v>
      </c>
      <c r="B9" s="189" t="s">
        <v>1448</v>
      </c>
      <c r="C9" s="276" t="s">
        <v>1449</v>
      </c>
      <c r="D9" s="133" t="s">
        <v>172</v>
      </c>
      <c r="E9" s="133"/>
      <c r="F9" s="116">
        <v>3563219.15</v>
      </c>
      <c r="G9" s="115">
        <v>100.91384226250926</v>
      </c>
      <c r="H9" s="285"/>
    </row>
    <row r="10" spans="1:8" ht="12.75" customHeight="1">
      <c r="A10" s="112" t="s">
        <v>137</v>
      </c>
      <c r="B10" s="189">
        <v>57255663752</v>
      </c>
      <c r="C10" s="276" t="s">
        <v>148</v>
      </c>
      <c r="D10" s="133" t="s">
        <v>172</v>
      </c>
      <c r="E10" s="133"/>
      <c r="F10" s="116">
        <v>940161.35</v>
      </c>
      <c r="G10" s="115">
        <v>17.064061100663832</v>
      </c>
      <c r="H10" s="285"/>
    </row>
    <row r="11" spans="1:8" s="261" customFormat="1" ht="12.75" customHeight="1">
      <c r="A11" s="112" t="s">
        <v>996</v>
      </c>
      <c r="B11" s="189">
        <v>48815690681</v>
      </c>
      <c r="C11" s="276" t="s">
        <v>151</v>
      </c>
      <c r="D11" s="112" t="s">
        <v>112</v>
      </c>
      <c r="E11" s="133"/>
      <c r="F11" s="116">
        <v>271322.81</v>
      </c>
      <c r="G11" s="115">
        <v>76.582911631144924</v>
      </c>
      <c r="H11" s="285"/>
    </row>
    <row r="12" spans="1:8" ht="12.75" customHeight="1">
      <c r="A12" s="112" t="s">
        <v>173</v>
      </c>
      <c r="B12" s="189">
        <v>13264226136</v>
      </c>
      <c r="C12" s="276" t="s">
        <v>150</v>
      </c>
      <c r="D12" s="133" t="s">
        <v>112</v>
      </c>
      <c r="E12" s="133"/>
      <c r="F12" s="116">
        <v>5028019.9000000004</v>
      </c>
      <c r="G12" s="115">
        <v>1.0056039800000001</v>
      </c>
    </row>
    <row r="13" spans="1:8" ht="12.75" customHeight="1">
      <c r="A13" s="112" t="s">
        <v>1288</v>
      </c>
      <c r="B13" s="189" t="s">
        <v>196</v>
      </c>
      <c r="C13" s="277" t="s">
        <v>197</v>
      </c>
      <c r="D13" s="112" t="s">
        <v>112</v>
      </c>
      <c r="E13" s="112"/>
      <c r="F13" s="114">
        <v>7901131.3700000001</v>
      </c>
      <c r="G13" s="115">
        <v>1.0242560331137638</v>
      </c>
      <c r="H13" s="285"/>
    </row>
    <row r="14" spans="1:8" ht="12.75" customHeight="1">
      <c r="A14" s="112" t="s">
        <v>833</v>
      </c>
      <c r="B14" s="189">
        <v>75398635234</v>
      </c>
      <c r="C14" s="276" t="s">
        <v>819</v>
      </c>
      <c r="D14" s="112" t="s">
        <v>866</v>
      </c>
      <c r="E14" s="112"/>
      <c r="F14" s="117">
        <v>6826246.1299999999</v>
      </c>
      <c r="G14" s="118">
        <v>791.73206020542182</v>
      </c>
      <c r="H14" s="285"/>
    </row>
    <row r="15" spans="1:8" ht="18.75" customHeight="1">
      <c r="A15" s="567" t="s">
        <v>402</v>
      </c>
      <c r="B15" s="581"/>
      <c r="C15" s="582"/>
      <c r="D15" s="568"/>
      <c r="E15" s="568"/>
      <c r="F15" s="570">
        <f>SUM(F6:F14)</f>
        <v>52307318.119999997</v>
      </c>
      <c r="G15" s="583"/>
    </row>
    <row r="16" spans="1:8" s="261" customFormat="1">
      <c r="A16" s="272" t="s">
        <v>1534</v>
      </c>
    </row>
    <row r="17" spans="1:8" ht="12.75" customHeight="1">
      <c r="A17" s="21" t="s">
        <v>384</v>
      </c>
    </row>
    <row r="18" spans="1:8" ht="12.75" customHeight="1">
      <c r="A18" s="45" t="s">
        <v>403</v>
      </c>
    </row>
    <row r="19" spans="1:8" ht="12.75" customHeight="1">
      <c r="A19" s="272"/>
    </row>
    <row r="20" spans="1:8" ht="12.75" customHeight="1">
      <c r="A20" s="139" t="s">
        <v>708</v>
      </c>
      <c r="G20" s="158" t="s">
        <v>1489</v>
      </c>
    </row>
    <row r="21" spans="1:8" ht="12.75" customHeight="1">
      <c r="A21" s="529" t="s">
        <v>709</v>
      </c>
      <c r="G21" s="531" t="s">
        <v>1490</v>
      </c>
    </row>
    <row r="22" spans="1:8" ht="12.75" customHeight="1">
      <c r="A22" s="53"/>
    </row>
    <row r="23" spans="1:8" ht="12.75" customHeight="1">
      <c r="A23" s="53"/>
      <c r="G23" s="979" t="s">
        <v>1422</v>
      </c>
    </row>
    <row r="24" spans="1:8" ht="21.75">
      <c r="A24" s="561" t="s">
        <v>404</v>
      </c>
      <c r="B24" s="561" t="s">
        <v>398</v>
      </c>
      <c r="C24" s="561" t="s">
        <v>388</v>
      </c>
      <c r="D24" s="561" t="s">
        <v>399</v>
      </c>
      <c r="E24" s="561" t="s">
        <v>405</v>
      </c>
      <c r="F24" s="561" t="s">
        <v>400</v>
      </c>
      <c r="G24" s="561" t="s">
        <v>401</v>
      </c>
    </row>
    <row r="25" spans="1:8">
      <c r="A25" s="112" t="s">
        <v>200</v>
      </c>
      <c r="B25" s="189" t="s">
        <v>206</v>
      </c>
      <c r="C25" s="276" t="s">
        <v>207</v>
      </c>
      <c r="D25" s="112" t="s">
        <v>77</v>
      </c>
      <c r="E25" s="113"/>
      <c r="F25" s="116">
        <v>788164.36</v>
      </c>
      <c r="G25" s="115">
        <v>12.918932582771804</v>
      </c>
    </row>
    <row r="26" spans="1:8">
      <c r="A26" s="112" t="s">
        <v>201</v>
      </c>
      <c r="B26" s="189" t="s">
        <v>208</v>
      </c>
      <c r="C26" s="276" t="s">
        <v>209</v>
      </c>
      <c r="D26" s="112" t="s">
        <v>204</v>
      </c>
      <c r="E26" s="113"/>
      <c r="F26" s="116">
        <v>40647838.853399999</v>
      </c>
      <c r="G26" s="115">
        <v>118.57452286208125</v>
      </c>
    </row>
    <row r="27" spans="1:8">
      <c r="A27" s="112" t="s">
        <v>202</v>
      </c>
      <c r="B27" s="189" t="s">
        <v>210</v>
      </c>
      <c r="C27" s="276" t="s">
        <v>211</v>
      </c>
      <c r="D27" s="112" t="s">
        <v>204</v>
      </c>
      <c r="E27" s="113"/>
      <c r="F27" s="116">
        <v>1074351.2189</v>
      </c>
      <c r="G27" s="115">
        <v>118.08029940342341</v>
      </c>
    </row>
    <row r="28" spans="1:8">
      <c r="A28" s="112" t="s">
        <v>1129</v>
      </c>
      <c r="B28" s="189" t="s">
        <v>1283</v>
      </c>
      <c r="C28" s="276" t="s">
        <v>1284</v>
      </c>
      <c r="D28" s="112" t="s">
        <v>204</v>
      </c>
      <c r="E28" s="113"/>
      <c r="F28" s="116">
        <v>3473815.0082</v>
      </c>
      <c r="G28" s="115">
        <v>123.66635591437131</v>
      </c>
    </row>
    <row r="29" spans="1:8" s="261" customFormat="1">
      <c r="A29" s="112" t="s">
        <v>203</v>
      </c>
      <c r="B29" s="189" t="s">
        <v>212</v>
      </c>
      <c r="C29" s="276" t="s">
        <v>213</v>
      </c>
      <c r="D29" s="112" t="s">
        <v>204</v>
      </c>
      <c r="E29" s="113"/>
      <c r="F29" s="116">
        <v>1372232.4146</v>
      </c>
      <c r="G29" s="115">
        <v>20.131484013786018</v>
      </c>
    </row>
    <row r="30" spans="1:8" s="261" customFormat="1">
      <c r="A30" s="112" t="s">
        <v>1292</v>
      </c>
      <c r="B30" s="189" t="s">
        <v>1330</v>
      </c>
      <c r="C30" s="276" t="s">
        <v>1331</v>
      </c>
      <c r="D30" s="112" t="s">
        <v>1293</v>
      </c>
      <c r="E30" s="113"/>
      <c r="F30" s="116" t="s">
        <v>139</v>
      </c>
      <c r="G30" s="115" t="s">
        <v>139</v>
      </c>
    </row>
    <row r="31" spans="1:8" s="261" customFormat="1">
      <c r="A31" s="112" t="s">
        <v>1366</v>
      </c>
      <c r="B31" s="189" t="s">
        <v>1370</v>
      </c>
      <c r="C31" s="276" t="s">
        <v>1371</v>
      </c>
      <c r="D31" s="112" t="s">
        <v>1333</v>
      </c>
      <c r="E31" s="113"/>
      <c r="F31" s="116">
        <v>1564</v>
      </c>
      <c r="G31" s="115">
        <v>34.831488199831185</v>
      </c>
    </row>
    <row r="32" spans="1:8" s="261" customFormat="1">
      <c r="A32" s="112" t="s">
        <v>1367</v>
      </c>
      <c r="B32" s="189" t="s">
        <v>1372</v>
      </c>
      <c r="C32" s="276" t="s">
        <v>1373</v>
      </c>
      <c r="D32" s="112" t="s">
        <v>1333</v>
      </c>
      <c r="E32" s="113"/>
      <c r="F32" s="116">
        <v>1557.39</v>
      </c>
      <c r="G32" s="115">
        <v>34.684278393564639</v>
      </c>
      <c r="H32"/>
    </row>
    <row r="33" spans="1:8" s="1073" customFormat="1">
      <c r="A33" s="112" t="s">
        <v>1556</v>
      </c>
      <c r="B33" s="189" t="s">
        <v>1564</v>
      </c>
      <c r="C33" s="276" t="s">
        <v>1565</v>
      </c>
      <c r="D33" s="112" t="s">
        <v>140</v>
      </c>
      <c r="E33" s="113"/>
      <c r="F33" s="116">
        <v>530118.15</v>
      </c>
      <c r="G33" s="115">
        <v>103.76624311353685</v>
      </c>
    </row>
    <row r="34" spans="1:8" s="1073" customFormat="1">
      <c r="A34" s="112" t="s">
        <v>1557</v>
      </c>
      <c r="B34" s="189" t="s">
        <v>1566</v>
      </c>
      <c r="C34" s="276" t="s">
        <v>1567</v>
      </c>
      <c r="D34" s="112" t="s">
        <v>140</v>
      </c>
      <c r="E34" s="113"/>
      <c r="F34" s="116">
        <v>764479.86</v>
      </c>
      <c r="G34" s="115">
        <v>99.910599548394813</v>
      </c>
    </row>
    <row r="35" spans="1:8" ht="12.75" customHeight="1">
      <c r="A35" s="112" t="s">
        <v>175</v>
      </c>
      <c r="B35" s="189" t="s">
        <v>176</v>
      </c>
      <c r="C35" s="276" t="s">
        <v>177</v>
      </c>
      <c r="D35" s="112" t="s">
        <v>172</v>
      </c>
      <c r="E35" s="113" t="s">
        <v>114</v>
      </c>
      <c r="F35" s="116">
        <v>2168877.1982999998</v>
      </c>
      <c r="G35" s="115">
        <v>21.5183</v>
      </c>
    </row>
    <row r="36" spans="1:8" ht="12.75" customHeight="1">
      <c r="A36" s="112"/>
      <c r="B36" s="189"/>
      <c r="C36" s="276"/>
      <c r="D36" s="112"/>
      <c r="E36" s="113" t="s">
        <v>115</v>
      </c>
      <c r="F36" s="116">
        <v>4285768.2317000004</v>
      </c>
      <c r="G36" s="115">
        <v>20.078900000000001</v>
      </c>
    </row>
    <row r="37" spans="1:8" s="1073" customFormat="1" ht="12.75" customHeight="1">
      <c r="A37" s="112" t="s">
        <v>1495</v>
      </c>
      <c r="B37" s="189" t="s">
        <v>1568</v>
      </c>
      <c r="C37" s="276" t="s">
        <v>1569</v>
      </c>
      <c r="D37" s="112" t="s">
        <v>172</v>
      </c>
      <c r="E37" s="113"/>
      <c r="F37" s="116">
        <v>11194932.470000001</v>
      </c>
      <c r="G37" s="115">
        <v>103.37467131157828</v>
      </c>
    </row>
    <row r="38" spans="1:8" s="1073" customFormat="1" ht="12.75" customHeight="1">
      <c r="A38" s="112" t="s">
        <v>1558</v>
      </c>
      <c r="B38" s="189" t="s">
        <v>1570</v>
      </c>
      <c r="C38" s="276" t="s">
        <v>1571</v>
      </c>
      <c r="D38" s="112" t="s">
        <v>172</v>
      </c>
      <c r="E38" s="113"/>
      <c r="F38" s="116">
        <v>3519111.28</v>
      </c>
      <c r="G38" s="115">
        <v>98.119136542321144</v>
      </c>
    </row>
    <row r="39" spans="1:8" s="1073" customFormat="1" ht="12.75" customHeight="1">
      <c r="A39" s="112" t="s">
        <v>1559</v>
      </c>
      <c r="B39" s="189" t="s">
        <v>1572</v>
      </c>
      <c r="C39" s="276" t="s">
        <v>1573</v>
      </c>
      <c r="D39" s="112" t="s">
        <v>172</v>
      </c>
      <c r="E39" s="113"/>
      <c r="F39" s="116">
        <v>1118986.79</v>
      </c>
      <c r="G39" s="115">
        <v>109.70620058138108</v>
      </c>
    </row>
    <row r="40" spans="1:8" ht="12.75" customHeight="1">
      <c r="A40" s="133" t="s">
        <v>1278</v>
      </c>
      <c r="B40" s="189" t="s">
        <v>198</v>
      </c>
      <c r="C40" s="276" t="s">
        <v>199</v>
      </c>
      <c r="D40" s="133" t="s">
        <v>112</v>
      </c>
      <c r="E40" s="133"/>
      <c r="F40" s="116">
        <v>5804034.4500000002</v>
      </c>
      <c r="G40" s="115">
        <v>0.89438761137029887</v>
      </c>
    </row>
    <row r="41" spans="1:8" ht="12.75" customHeight="1">
      <c r="A41" s="112" t="s">
        <v>174</v>
      </c>
      <c r="B41" s="189" t="s">
        <v>168</v>
      </c>
      <c r="C41" s="276" t="s">
        <v>152</v>
      </c>
      <c r="D41" s="112" t="s">
        <v>112</v>
      </c>
      <c r="E41" s="112"/>
      <c r="F41" s="116">
        <v>3678490.41</v>
      </c>
      <c r="G41" s="115">
        <v>1.3277269953236641</v>
      </c>
    </row>
    <row r="42" spans="1:8" ht="12.75" customHeight="1">
      <c r="A42" s="112" t="s">
        <v>178</v>
      </c>
      <c r="B42" s="189" t="s">
        <v>179</v>
      </c>
      <c r="C42" s="276" t="s">
        <v>180</v>
      </c>
      <c r="D42" s="112" t="s">
        <v>112</v>
      </c>
      <c r="E42" s="112"/>
      <c r="F42" s="116">
        <v>21054663.390000001</v>
      </c>
      <c r="G42" s="115">
        <v>1.0406176644923721</v>
      </c>
      <c r="H42" s="283"/>
    </row>
    <row r="43" spans="1:8" ht="12.75" customHeight="1">
      <c r="A43" s="112" t="s">
        <v>867</v>
      </c>
      <c r="B43" s="189" t="s">
        <v>869</v>
      </c>
      <c r="C43" s="276" t="s">
        <v>870</v>
      </c>
      <c r="D43" s="112" t="s">
        <v>866</v>
      </c>
      <c r="E43" s="112"/>
      <c r="F43" s="116">
        <v>69773052.75</v>
      </c>
      <c r="G43" s="115">
        <v>22.427499428154803</v>
      </c>
      <c r="H43" s="283"/>
    </row>
    <row r="44" spans="1:8" ht="12.75" customHeight="1">
      <c r="A44" s="112" t="s">
        <v>865</v>
      </c>
      <c r="B44" s="189" t="s">
        <v>871</v>
      </c>
      <c r="C44" s="276" t="s">
        <v>872</v>
      </c>
      <c r="D44" s="112" t="s">
        <v>866</v>
      </c>
      <c r="E44" s="112"/>
      <c r="F44" s="114">
        <v>46803.38</v>
      </c>
      <c r="G44" s="115">
        <v>11.700844999999999</v>
      </c>
      <c r="H44" s="282"/>
    </row>
    <row r="45" spans="1:8" ht="12.75" customHeight="1">
      <c r="A45" s="112" t="s">
        <v>868</v>
      </c>
      <c r="B45" s="189" t="s">
        <v>873</v>
      </c>
      <c r="C45" s="276" t="s">
        <v>874</v>
      </c>
      <c r="D45" s="112" t="s">
        <v>866</v>
      </c>
      <c r="E45" s="112"/>
      <c r="F45" s="114">
        <v>409782.98</v>
      </c>
      <c r="G45" s="115">
        <v>12.637402418309021</v>
      </c>
      <c r="H45" s="282"/>
    </row>
    <row r="46" spans="1:8" s="1073" customFormat="1" ht="12.75" customHeight="1">
      <c r="A46" s="112" t="s">
        <v>1493</v>
      </c>
      <c r="B46" s="189" t="s">
        <v>1574</v>
      </c>
      <c r="C46" s="276" t="s">
        <v>1575</v>
      </c>
      <c r="D46" s="112" t="s">
        <v>1494</v>
      </c>
      <c r="E46" s="112"/>
      <c r="F46" s="114">
        <v>4420780.96</v>
      </c>
      <c r="G46" s="115">
        <v>103.79709989494185</v>
      </c>
      <c r="H46" s="282"/>
    </row>
    <row r="47" spans="1:8" s="261" customFormat="1" ht="12.75" customHeight="1">
      <c r="A47" s="112" t="s">
        <v>205</v>
      </c>
      <c r="B47" s="189" t="s">
        <v>215</v>
      </c>
      <c r="C47" s="276" t="s">
        <v>214</v>
      </c>
      <c r="D47" s="112" t="s">
        <v>223</v>
      </c>
      <c r="E47" s="112"/>
      <c r="F47" s="114">
        <v>1434205.2</v>
      </c>
      <c r="G47" s="115">
        <v>148.31508541473269</v>
      </c>
      <c r="H47" s="282"/>
    </row>
    <row r="48" spans="1:8" s="1073" customFormat="1" ht="12.75" customHeight="1">
      <c r="A48" s="112" t="s">
        <v>1496</v>
      </c>
      <c r="B48" s="189" t="s">
        <v>1576</v>
      </c>
      <c r="C48" s="276" t="s">
        <v>1577</v>
      </c>
      <c r="D48" s="112" t="s">
        <v>223</v>
      </c>
      <c r="E48" s="112"/>
      <c r="F48" s="114">
        <v>445621.27</v>
      </c>
      <c r="G48" s="115">
        <v>89.061303689326309</v>
      </c>
      <c r="H48" s="282"/>
    </row>
    <row r="49" spans="1:8" s="261" customFormat="1" ht="12.75" customHeight="1">
      <c r="A49" s="112" t="s">
        <v>222</v>
      </c>
      <c r="B49" s="189">
        <v>34988643147</v>
      </c>
      <c r="C49" s="276" t="s">
        <v>153</v>
      </c>
      <c r="D49" s="133" t="s">
        <v>223</v>
      </c>
      <c r="E49" s="112"/>
      <c r="F49" s="114">
        <v>7177072.25</v>
      </c>
      <c r="G49" s="115">
        <v>291.93662838350411</v>
      </c>
      <c r="H49" s="282"/>
    </row>
    <row r="50" spans="1:8" s="1073" customFormat="1" ht="12.75" customHeight="1">
      <c r="A50" s="112" t="s">
        <v>1560</v>
      </c>
      <c r="B50" s="189" t="s">
        <v>1578</v>
      </c>
      <c r="C50" s="276" t="s">
        <v>1579</v>
      </c>
      <c r="D50" s="133" t="s">
        <v>223</v>
      </c>
      <c r="E50" s="113" t="s">
        <v>114</v>
      </c>
      <c r="F50" s="114">
        <v>2391785.523</v>
      </c>
      <c r="G50" s="115">
        <v>99.657700000000006</v>
      </c>
      <c r="H50" s="282"/>
    </row>
    <row r="51" spans="1:8" s="1073" customFormat="1" ht="12.75" customHeight="1">
      <c r="A51" s="112"/>
      <c r="B51" s="189"/>
      <c r="C51" s="276"/>
      <c r="D51" s="133"/>
      <c r="E51" s="113" t="s">
        <v>115</v>
      </c>
      <c r="F51" s="114">
        <v>1727367.4384000001</v>
      </c>
      <c r="G51" s="115">
        <v>99.657700000000006</v>
      </c>
      <c r="H51" s="282"/>
    </row>
    <row r="52" spans="1:8" s="1073" customFormat="1" ht="12.75" customHeight="1">
      <c r="A52" s="112"/>
      <c r="B52" s="189"/>
      <c r="C52" s="276"/>
      <c r="D52" s="133"/>
      <c r="E52" s="113" t="s">
        <v>116</v>
      </c>
      <c r="F52" s="114">
        <v>199315.45860000001</v>
      </c>
      <c r="G52" s="115">
        <v>99.657700000000006</v>
      </c>
      <c r="H52" s="282"/>
    </row>
    <row r="53" spans="1:8" s="1073" customFormat="1" ht="12.75" customHeight="1">
      <c r="A53" s="112" t="s">
        <v>1561</v>
      </c>
      <c r="B53" s="189" t="s">
        <v>1580</v>
      </c>
      <c r="C53" s="276" t="s">
        <v>1581</v>
      </c>
      <c r="D53" s="133" t="s">
        <v>223</v>
      </c>
      <c r="E53" s="113"/>
      <c r="F53" s="114">
        <v>54511.77</v>
      </c>
      <c r="G53" s="115">
        <v>99.112309090909079</v>
      </c>
      <c r="H53" s="282"/>
    </row>
    <row r="54" spans="1:8" s="261" customFormat="1" ht="12.75" customHeight="1">
      <c r="A54" s="112" t="s">
        <v>1002</v>
      </c>
      <c r="B54" s="189" t="s">
        <v>1125</v>
      </c>
      <c r="C54" s="276" t="s">
        <v>1124</v>
      </c>
      <c r="D54" s="133" t="s">
        <v>1130</v>
      </c>
      <c r="E54" s="112"/>
      <c r="F54" s="114">
        <v>311910.93</v>
      </c>
      <c r="G54" s="115">
        <v>309.48604494068076</v>
      </c>
      <c r="H54" s="271"/>
    </row>
    <row r="55" spans="1:8" ht="18.75" customHeight="1">
      <c r="A55" s="567" t="s">
        <v>406</v>
      </c>
      <c r="B55" s="581"/>
      <c r="C55" s="582"/>
      <c r="D55" s="568"/>
      <c r="E55" s="568"/>
      <c r="F55" s="570">
        <f>SUM(F25:F54)</f>
        <v>189871195.38510001</v>
      </c>
      <c r="G55" s="583"/>
    </row>
    <row r="56" spans="1:8" ht="12.75" customHeight="1">
      <c r="A56" s="21" t="s">
        <v>384</v>
      </c>
    </row>
    <row r="57" spans="1:8" ht="12.75" customHeight="1">
      <c r="A57" s="45" t="s">
        <v>407</v>
      </c>
    </row>
    <row r="58" spans="1:8" ht="12.75" customHeight="1">
      <c r="A58" s="272" t="s">
        <v>408</v>
      </c>
    </row>
    <row r="59" spans="1:8" ht="12.75" customHeight="1">
      <c r="A59" s="272" t="s">
        <v>1562</v>
      </c>
    </row>
    <row r="60" spans="1:8" s="261" customFormat="1" ht="12.75" customHeight="1">
      <c r="A60" s="1101" t="s">
        <v>1563</v>
      </c>
      <c r="C60" s="272"/>
    </row>
    <row r="61" spans="1:8" s="1073" customFormat="1" ht="12.75" customHeight="1">
      <c r="A61" s="272"/>
      <c r="C61" s="272"/>
    </row>
    <row r="62" spans="1:8" ht="12.75" customHeight="1">
      <c r="A62" s="139" t="s">
        <v>710</v>
      </c>
      <c r="G62" s="158" t="s">
        <v>1489</v>
      </c>
    </row>
    <row r="63" spans="1:8" ht="12.75" customHeight="1">
      <c r="A63" s="529" t="s">
        <v>811</v>
      </c>
      <c r="G63" s="531" t="s">
        <v>1490</v>
      </c>
    </row>
    <row r="64" spans="1:8" ht="12.75" customHeight="1">
      <c r="A64" s="68"/>
    </row>
    <row r="65" spans="1:7" ht="12.75" customHeight="1">
      <c r="A65" s="45"/>
      <c r="G65" s="979" t="s">
        <v>1422</v>
      </c>
    </row>
    <row r="66" spans="1:7" ht="47.25" customHeight="1">
      <c r="A66" s="584" t="s">
        <v>409</v>
      </c>
      <c r="B66" s="561" t="s">
        <v>387</v>
      </c>
      <c r="C66" s="561" t="s">
        <v>388</v>
      </c>
      <c r="D66" s="584" t="s">
        <v>389</v>
      </c>
      <c r="E66" s="584"/>
      <c r="F66" s="584" t="s">
        <v>390</v>
      </c>
      <c r="G66" s="584" t="s">
        <v>391</v>
      </c>
    </row>
    <row r="67" spans="1:7">
      <c r="A67" s="119" t="s">
        <v>146</v>
      </c>
      <c r="B67" s="112">
        <v>8269700991</v>
      </c>
      <c r="C67" s="276" t="s">
        <v>158</v>
      </c>
      <c r="D67" s="119" t="s">
        <v>816</v>
      </c>
      <c r="E67" s="119"/>
      <c r="F67" s="120">
        <v>244408054.68000001</v>
      </c>
      <c r="G67" s="115">
        <v>63.556882362012125</v>
      </c>
    </row>
    <row r="68" spans="1:7">
      <c r="A68" s="21" t="s">
        <v>304</v>
      </c>
      <c r="G68" s="220"/>
    </row>
    <row r="69" spans="1:7">
      <c r="A69" s="154" t="s">
        <v>410</v>
      </c>
    </row>
    <row r="70" spans="1:7" ht="12.75" customHeight="1">
      <c r="A70" s="160" t="s">
        <v>107</v>
      </c>
      <c r="B70" s="181"/>
      <c r="C70" s="181"/>
      <c r="D70" s="181"/>
      <c r="E70" s="219"/>
      <c r="F70" s="181"/>
      <c r="G70" s="181"/>
    </row>
    <row r="71" spans="1:7" ht="21.75" customHeight="1">
      <c r="A71" s="1227" t="s">
        <v>108</v>
      </c>
      <c r="B71" s="1227"/>
      <c r="C71" s="1227"/>
      <c r="D71" s="1227"/>
      <c r="E71" s="1227"/>
      <c r="F71" s="1227"/>
      <c r="G71" s="1227"/>
    </row>
    <row r="72" spans="1:7" ht="12.75" customHeight="1">
      <c r="A72" s="53"/>
    </row>
    <row r="73" spans="1:7" ht="12.75" customHeight="1">
      <c r="A73" s="145" t="s">
        <v>711</v>
      </c>
      <c r="F73" s="146"/>
      <c r="G73" s="158" t="s">
        <v>1489</v>
      </c>
    </row>
    <row r="74" spans="1:7" ht="12.75" customHeight="1">
      <c r="A74" s="532" t="s">
        <v>1360</v>
      </c>
      <c r="F74" s="54"/>
      <c r="G74" s="531" t="s">
        <v>1490</v>
      </c>
    </row>
    <row r="75" spans="1:7" ht="12.75" customHeight="1"/>
    <row r="76" spans="1:7" ht="12.75" customHeight="1">
      <c r="G76" s="979" t="s">
        <v>1422</v>
      </c>
    </row>
    <row r="77" spans="1:7" ht="35.25" customHeight="1">
      <c r="A77" s="584" t="s">
        <v>807</v>
      </c>
      <c r="B77" s="561" t="s">
        <v>398</v>
      </c>
      <c r="C77" s="561" t="s">
        <v>388</v>
      </c>
      <c r="D77" s="584" t="s">
        <v>389</v>
      </c>
      <c r="E77" s="584"/>
      <c r="F77" s="584" t="s">
        <v>390</v>
      </c>
      <c r="G77" s="561" t="s">
        <v>401</v>
      </c>
    </row>
    <row r="78" spans="1:7" s="261" customFormat="1">
      <c r="A78" s="123" t="s">
        <v>1364</v>
      </c>
      <c r="B78" s="189" t="s">
        <v>1368</v>
      </c>
      <c r="C78" s="278" t="s">
        <v>1369</v>
      </c>
      <c r="D78" s="123" t="s">
        <v>1365</v>
      </c>
      <c r="E78" s="123"/>
      <c r="F78" s="124">
        <v>15433174.32</v>
      </c>
      <c r="G78" s="125">
        <v>4.6921356804266547E-2</v>
      </c>
    </row>
    <row r="79" spans="1:7" ht="12.75" customHeight="1">
      <c r="A79" s="123" t="s">
        <v>1294</v>
      </c>
      <c r="B79" s="189" t="s">
        <v>1361</v>
      </c>
      <c r="C79" s="278" t="s">
        <v>1362</v>
      </c>
      <c r="D79" s="123" t="s">
        <v>1295</v>
      </c>
      <c r="E79" s="123"/>
      <c r="F79" s="124">
        <v>15467811.67</v>
      </c>
      <c r="G79" s="125">
        <v>74.168098033766171</v>
      </c>
    </row>
    <row r="80" spans="1:7" s="261" customFormat="1" ht="12.75" customHeight="1">
      <c r="A80" s="567" t="s">
        <v>406</v>
      </c>
      <c r="B80" s="581"/>
      <c r="C80" s="582"/>
      <c r="D80" s="581"/>
      <c r="E80" s="581"/>
      <c r="F80" s="585">
        <f>SUM(F76:F79)</f>
        <v>30900985.990000002</v>
      </c>
      <c r="G80" s="586"/>
    </row>
    <row r="81" spans="1:7" ht="12.75" customHeight="1">
      <c r="A81" s="40" t="s">
        <v>411</v>
      </c>
    </row>
    <row r="82" spans="1:7" ht="12.75" customHeight="1">
      <c r="A82" s="45" t="s">
        <v>407</v>
      </c>
    </row>
    <row r="83" spans="1:7" ht="12.75" customHeight="1"/>
    <row r="84" spans="1:7" ht="12.75" customHeight="1">
      <c r="A84" s="145" t="s">
        <v>809</v>
      </c>
      <c r="F84" s="146"/>
      <c r="G84" s="158" t="s">
        <v>1386</v>
      </c>
    </row>
    <row r="85" spans="1:7" ht="12.75" customHeight="1">
      <c r="A85" s="532" t="s">
        <v>810</v>
      </c>
      <c r="F85" s="54"/>
      <c r="G85" s="531" t="s">
        <v>1387</v>
      </c>
    </row>
    <row r="86" spans="1:7" ht="12.75" customHeight="1">
      <c r="A86" s="159"/>
    </row>
    <row r="87" spans="1:7" ht="12.75" customHeight="1">
      <c r="G87" s="979" t="s">
        <v>1422</v>
      </c>
    </row>
    <row r="88" spans="1:7" ht="21.75">
      <c r="A88" s="584" t="s">
        <v>412</v>
      </c>
      <c r="B88" s="561" t="s">
        <v>398</v>
      </c>
      <c r="C88" s="561" t="s">
        <v>388</v>
      </c>
      <c r="D88" s="584" t="s">
        <v>389</v>
      </c>
      <c r="E88" s="584"/>
      <c r="F88" s="584" t="s">
        <v>390</v>
      </c>
      <c r="G88" s="561" t="s">
        <v>401</v>
      </c>
    </row>
    <row r="89" spans="1:7" ht="12.75" customHeight="1">
      <c r="A89" s="123" t="s">
        <v>1297</v>
      </c>
      <c r="B89" s="189">
        <v>61196386099</v>
      </c>
      <c r="C89" s="278" t="s">
        <v>155</v>
      </c>
      <c r="D89" s="123"/>
      <c r="E89" s="123"/>
      <c r="F89" s="958" t="s">
        <v>139</v>
      </c>
      <c r="G89" s="959" t="s">
        <v>139</v>
      </c>
    </row>
    <row r="90" spans="1:7" ht="12.75" customHeight="1">
      <c r="A90" s="279" t="s">
        <v>836</v>
      </c>
      <c r="B90" s="189">
        <v>37735093339</v>
      </c>
      <c r="C90" s="278" t="s">
        <v>154</v>
      </c>
      <c r="D90" s="123" t="s">
        <v>1295</v>
      </c>
      <c r="E90" s="123"/>
      <c r="F90" s="769">
        <v>5632799.3032052554</v>
      </c>
      <c r="G90" s="770">
        <v>0.35399975043008575</v>
      </c>
    </row>
    <row r="91" spans="1:7" ht="18.75" customHeight="1">
      <c r="A91" s="567" t="s">
        <v>406</v>
      </c>
      <c r="B91" s="581"/>
      <c r="C91" s="582"/>
      <c r="D91" s="581"/>
      <c r="E91" s="581"/>
      <c r="F91" s="585">
        <f>SUM(F89:F90)</f>
        <v>5632799.3032052554</v>
      </c>
      <c r="G91" s="586"/>
    </row>
    <row r="92" spans="1:7" s="261" customFormat="1">
      <c r="A92" s="272" t="s">
        <v>1296</v>
      </c>
    </row>
    <row r="93" spans="1:7" ht="12.75" customHeight="1">
      <c r="A93" s="40" t="s">
        <v>411</v>
      </c>
    </row>
    <row r="94" spans="1:7" ht="12.75" customHeight="1">
      <c r="A94" s="45" t="s">
        <v>407</v>
      </c>
      <c r="F94" s="132"/>
    </row>
    <row r="95" spans="1:7" ht="12.75" customHeight="1">
      <c r="A95" s="528" t="s">
        <v>165</v>
      </c>
      <c r="D95" s="44"/>
    </row>
    <row r="96" spans="1:7">
      <c r="A96" s="160" t="s">
        <v>106</v>
      </c>
    </row>
    <row r="97" spans="1:7" ht="21" customHeight="1">
      <c r="A97" s="1228" t="s">
        <v>105</v>
      </c>
      <c r="B97" s="1228"/>
      <c r="C97" s="1228"/>
      <c r="D97" s="1228"/>
      <c r="E97" s="1228"/>
      <c r="F97" s="1228"/>
      <c r="G97" s="1228"/>
    </row>
    <row r="98" spans="1:7" ht="12.75" customHeight="1">
      <c r="A98" s="161"/>
      <c r="D98" s="44"/>
      <c r="F98" s="132"/>
    </row>
    <row r="99" spans="1:7" ht="12.75" customHeight="1">
      <c r="A99" s="611" t="s">
        <v>81</v>
      </c>
      <c r="D99" s="44"/>
    </row>
    <row r="100" spans="1:7" ht="12.75" customHeight="1">
      <c r="D100" s="44"/>
      <c r="G100" s="34" t="s">
        <v>802</v>
      </c>
    </row>
    <row r="101" spans="1:7" ht="12.75" customHeight="1">
      <c r="D101" s="44"/>
    </row>
    <row r="102" spans="1:7" ht="12.75" customHeight="1">
      <c r="A102" s="162"/>
      <c r="F102" s="132"/>
    </row>
    <row r="103" spans="1:7" ht="12.75" customHeight="1">
      <c r="A103" s="160"/>
      <c r="D103" s="44"/>
    </row>
    <row r="104" spans="1:7" ht="12.75" customHeight="1">
      <c r="A104" s="160"/>
      <c r="F104" s="132"/>
    </row>
    <row r="105" spans="1:7" ht="12.75" customHeight="1">
      <c r="A105" s="160"/>
    </row>
    <row r="106" spans="1:7" ht="12.75" customHeight="1">
      <c r="A106" s="161"/>
      <c r="F106" s="44"/>
    </row>
    <row r="107" spans="1:7" ht="12.75" customHeight="1">
      <c r="A107" s="161"/>
    </row>
    <row r="108" spans="1:7" ht="12.75" customHeight="1">
      <c r="A108" s="161"/>
    </row>
    <row r="109" spans="1:7" ht="12.75" customHeight="1">
      <c r="A109" s="161"/>
    </row>
    <row r="110" spans="1:7" ht="12.75" customHeight="1"/>
    <row r="111" spans="1:7" ht="12.75" customHeight="1"/>
  </sheetData>
  <sortState xmlns:xlrd2="http://schemas.microsoft.com/office/spreadsheetml/2017/richdata2" ref="A6:D18">
    <sortCondition ref="D6"/>
  </sortState>
  <mergeCells count="2">
    <mergeCell ref="A71:G71"/>
    <mergeCell ref="A97:G97"/>
  </mergeCells>
  <hyperlinks>
    <hyperlink ref="A99" location="'2 Sadržaj'!A1" display="Sadržaj / Contents" xr:uid="{00000000-0004-0000-1900-000000000000}"/>
  </hyperlinks>
  <pageMargins left="0.7" right="0.7" top="0.75" bottom="0.75" header="0.3" footer="0.3"/>
  <pageSetup paperSize="9" scale="53" orientation="portrait" r:id="rId1"/>
  <ignoredErrors>
    <ignoredError sqref="B54 B79:C79 B78 B40:B45 B35:B36 B47 B8:B13 B25:B30 B31:B32 B4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5"/>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713</v>
      </c>
      <c r="G1" s="143" t="str">
        <f>Naslovnica!A20</f>
        <v>Veljača 2024.</v>
      </c>
      <c r="K1" s="261"/>
    </row>
    <row r="2" spans="1:11" ht="12.75" customHeight="1">
      <c r="A2" s="525" t="s">
        <v>714</v>
      </c>
      <c r="G2" s="526" t="str">
        <f>Naslovnica!A24</f>
        <v>February 2024</v>
      </c>
    </row>
    <row r="3" spans="1:11" ht="12.75" customHeight="1"/>
    <row r="4" spans="1:11" ht="12.75" customHeight="1">
      <c r="G4" s="13" t="s">
        <v>1422</v>
      </c>
    </row>
    <row r="5" spans="1:11" ht="33">
      <c r="A5" s="584" t="s">
        <v>386</v>
      </c>
      <c r="B5" s="561" t="s">
        <v>387</v>
      </c>
      <c r="C5" s="561" t="s">
        <v>388</v>
      </c>
      <c r="D5" s="584" t="s">
        <v>389</v>
      </c>
      <c r="E5" s="584" t="s">
        <v>141</v>
      </c>
      <c r="F5" s="584" t="s">
        <v>390</v>
      </c>
      <c r="G5" s="561" t="s">
        <v>401</v>
      </c>
    </row>
    <row r="6" spans="1:11">
      <c r="A6" s="119" t="s">
        <v>1342</v>
      </c>
      <c r="B6" s="189" t="s">
        <v>1005</v>
      </c>
      <c r="C6" s="113" t="s">
        <v>1010</v>
      </c>
      <c r="D6" s="119" t="s">
        <v>1333</v>
      </c>
      <c r="E6" s="1082"/>
      <c r="F6" s="120">
        <v>54768.69</v>
      </c>
      <c r="G6" s="165">
        <v>18.752500000000001</v>
      </c>
    </row>
    <row r="7" spans="1:11">
      <c r="A7" s="119" t="s">
        <v>1440</v>
      </c>
      <c r="B7" s="189" t="s">
        <v>1554</v>
      </c>
      <c r="C7" s="113" t="s">
        <v>1555</v>
      </c>
      <c r="D7" s="119" t="s">
        <v>112</v>
      </c>
      <c r="E7" s="1082" t="s">
        <v>114</v>
      </c>
      <c r="F7" s="120">
        <v>2337827.3870179998</v>
      </c>
      <c r="G7" s="165">
        <v>87.144622908297265</v>
      </c>
    </row>
    <row r="8" spans="1:11">
      <c r="A8" s="119"/>
      <c r="B8" s="189"/>
      <c r="C8" s="113"/>
      <c r="D8" s="119"/>
      <c r="E8" s="1082" t="s">
        <v>115</v>
      </c>
      <c r="F8" s="120">
        <v>13471.354696</v>
      </c>
      <c r="G8" s="165">
        <v>86.133816213907522</v>
      </c>
    </row>
    <row r="9" spans="1:11">
      <c r="A9" s="119"/>
      <c r="B9" s="189"/>
      <c r="C9" s="113"/>
      <c r="D9" s="119"/>
      <c r="E9" s="1082" t="s">
        <v>116</v>
      </c>
      <c r="F9" s="120">
        <v>272318.56961499999</v>
      </c>
      <c r="G9" s="165">
        <v>87.552112014500693</v>
      </c>
    </row>
    <row r="10" spans="1:11">
      <c r="A10" s="119"/>
      <c r="B10" s="189"/>
      <c r="C10" s="113"/>
      <c r="D10" s="119"/>
      <c r="E10" s="1082" t="s">
        <v>1132</v>
      </c>
      <c r="F10" s="120">
        <v>99810.948684999996</v>
      </c>
      <c r="G10" s="165">
        <v>88.089993637564092</v>
      </c>
    </row>
    <row r="11" spans="1:11">
      <c r="A11" s="119" t="s">
        <v>1599</v>
      </c>
      <c r="B11" s="189" t="s">
        <v>1097</v>
      </c>
      <c r="C11" s="113" t="s">
        <v>1098</v>
      </c>
      <c r="D11" s="119"/>
      <c r="E11" s="1082"/>
      <c r="F11" s="120" t="s">
        <v>139</v>
      </c>
      <c r="G11" s="165" t="s">
        <v>139</v>
      </c>
    </row>
    <row r="12" spans="1:11">
      <c r="A12" s="567" t="s">
        <v>383</v>
      </c>
      <c r="B12" s="580"/>
      <c r="C12" s="580"/>
      <c r="D12" s="587"/>
      <c r="E12" s="587"/>
      <c r="F12" s="588">
        <f>SUM(F6:F11)</f>
        <v>2778196.9500139998</v>
      </c>
      <c r="G12" s="589"/>
    </row>
    <row r="13" spans="1:11" ht="12.75" customHeight="1">
      <c r="A13" s="21" t="s">
        <v>392</v>
      </c>
    </row>
    <row r="14" spans="1:11" ht="12.75" customHeight="1">
      <c r="A14" s="21" t="s">
        <v>1695</v>
      </c>
    </row>
    <row r="15" spans="1:11" ht="12.75" customHeight="1">
      <c r="A15" s="21" t="s">
        <v>1696</v>
      </c>
    </row>
    <row r="16" spans="1:11" ht="12.75" customHeight="1">
      <c r="A16" s="21"/>
    </row>
    <row r="17" spans="1:7" ht="12.75" customHeight="1">
      <c r="A17" s="141" t="s">
        <v>715</v>
      </c>
      <c r="G17" s="143" t="s">
        <v>1600</v>
      </c>
    </row>
    <row r="18" spans="1:7" ht="12.75" customHeight="1">
      <c r="A18" s="525" t="s">
        <v>716</v>
      </c>
      <c r="G18" s="526" t="s">
        <v>1646</v>
      </c>
    </row>
    <row r="19" spans="1:7" ht="12.75" customHeight="1"/>
    <row r="20" spans="1:7" ht="12.75" customHeight="1">
      <c r="G20" s="13" t="s">
        <v>1422</v>
      </c>
    </row>
    <row r="21" spans="1:7" ht="54.75">
      <c r="A21" s="584" t="s">
        <v>393</v>
      </c>
      <c r="B21" s="561" t="s">
        <v>387</v>
      </c>
      <c r="C21" s="561" t="s">
        <v>388</v>
      </c>
      <c r="D21" s="584" t="s">
        <v>389</v>
      </c>
      <c r="E21" s="584"/>
      <c r="F21" s="584" t="s">
        <v>390</v>
      </c>
      <c r="G21" s="584" t="s">
        <v>391</v>
      </c>
    </row>
    <row r="22" spans="1:7" ht="12.75" customHeight="1">
      <c r="A22" s="119" t="s">
        <v>138</v>
      </c>
      <c r="B22" s="189">
        <v>75111210338</v>
      </c>
      <c r="C22" s="276" t="s">
        <v>157</v>
      </c>
      <c r="D22" s="274" t="s">
        <v>140</v>
      </c>
      <c r="E22" s="274"/>
      <c r="F22" s="120">
        <v>6734059.8916999996</v>
      </c>
      <c r="G22" s="165">
        <v>13.308400000000001</v>
      </c>
    </row>
    <row r="23" spans="1:7" ht="12.75" customHeight="1">
      <c r="A23" s="279" t="s">
        <v>1551</v>
      </c>
      <c r="B23" s="189" t="s">
        <v>167</v>
      </c>
      <c r="C23" s="276" t="s">
        <v>156</v>
      </c>
      <c r="D23" s="119" t="s">
        <v>172</v>
      </c>
      <c r="E23" s="119"/>
      <c r="F23" s="120">
        <v>13941877.970000001</v>
      </c>
      <c r="G23" s="165">
        <v>4.5829000000000004</v>
      </c>
    </row>
    <row r="24" spans="1:7">
      <c r="A24" s="567" t="s">
        <v>383</v>
      </c>
      <c r="B24" s="580"/>
      <c r="C24" s="580"/>
      <c r="D24" s="587"/>
      <c r="E24" s="587"/>
      <c r="F24" s="588">
        <f>SUM(F22:F23)</f>
        <v>20675937.861699998</v>
      </c>
      <c r="G24" s="589"/>
    </row>
    <row r="25" spans="1:7" ht="12.75" customHeight="1">
      <c r="A25" s="21" t="s">
        <v>394</v>
      </c>
    </row>
    <row r="26" spans="1:7" ht="12.75" customHeight="1">
      <c r="A26" s="56" t="s">
        <v>1552</v>
      </c>
    </row>
    <row r="27" spans="1:7" ht="12.75" customHeight="1">
      <c r="A27" s="1100" t="s">
        <v>1553</v>
      </c>
    </row>
    <row r="28" spans="1:7" ht="12.75" customHeight="1"/>
    <row r="29" spans="1:7" ht="12.75" customHeight="1">
      <c r="A29" s="142" t="s">
        <v>717</v>
      </c>
      <c r="G29" s="143" t="s">
        <v>1600</v>
      </c>
    </row>
    <row r="30" spans="1:7" ht="12.75" customHeight="1">
      <c r="A30" s="523" t="s">
        <v>718</v>
      </c>
      <c r="G30" s="526" t="s">
        <v>1646</v>
      </c>
    </row>
    <row r="31" spans="1:7" ht="12.75" customHeight="1"/>
    <row r="32" spans="1:7" ht="12.75" customHeight="1">
      <c r="G32" s="13" t="s">
        <v>1422</v>
      </c>
    </row>
    <row r="33" spans="1:7" ht="54.75">
      <c r="A33" s="584" t="s">
        <v>393</v>
      </c>
      <c r="B33" s="561" t="s">
        <v>387</v>
      </c>
      <c r="C33" s="561" t="s">
        <v>388</v>
      </c>
      <c r="D33" s="584" t="s">
        <v>389</v>
      </c>
      <c r="E33" s="584"/>
      <c r="F33" s="584" t="s">
        <v>390</v>
      </c>
      <c r="G33" s="584" t="s">
        <v>391</v>
      </c>
    </row>
    <row r="34" spans="1:7" ht="12.75" customHeight="1">
      <c r="A34" s="119" t="s">
        <v>832</v>
      </c>
      <c r="B34" s="189">
        <v>56903349567</v>
      </c>
      <c r="C34" s="276" t="s">
        <v>159</v>
      </c>
      <c r="D34" s="279" t="s">
        <v>884</v>
      </c>
      <c r="E34" s="279"/>
      <c r="F34" s="120" t="s">
        <v>139</v>
      </c>
      <c r="G34" s="165" t="s">
        <v>139</v>
      </c>
    </row>
    <row r="35" spans="1:7" ht="12.75" customHeight="1">
      <c r="A35" s="768" t="s">
        <v>834</v>
      </c>
    </row>
    <row r="36" spans="1:7" ht="12.75" customHeight="1">
      <c r="A36" s="21" t="s">
        <v>392</v>
      </c>
    </row>
    <row r="37" spans="1:7" ht="19.5" customHeight="1">
      <c r="A37" s="1229" t="s">
        <v>107</v>
      </c>
      <c r="B37" s="1229"/>
      <c r="C37" s="1229"/>
      <c r="D37" s="1229"/>
      <c r="E37" s="1081"/>
    </row>
    <row r="38" spans="1:7" ht="21.75" customHeight="1">
      <c r="A38" s="1227" t="s">
        <v>108</v>
      </c>
      <c r="B38" s="1227"/>
      <c r="C38" s="1227"/>
      <c r="D38" s="1227"/>
      <c r="E38" s="1080"/>
      <c r="F38" s="53"/>
      <c r="G38" s="53"/>
    </row>
    <row r="39" spans="1:7" ht="12.75" customHeight="1">
      <c r="A39" s="768"/>
    </row>
    <row r="40" spans="1:7" ht="12.75" customHeight="1"/>
    <row r="41" spans="1:7" ht="12.75" customHeight="1">
      <c r="A41" s="144" t="s">
        <v>719</v>
      </c>
      <c r="G41" s="137" t="str">
        <f>Naslovnica!A20</f>
        <v>Veljača 2024.</v>
      </c>
    </row>
    <row r="42" spans="1:7" ht="12.75" customHeight="1">
      <c r="A42" s="523" t="s">
        <v>720</v>
      </c>
      <c r="G42" s="527" t="str">
        <f>Naslovnica!A24</f>
        <v>February 2024</v>
      </c>
    </row>
    <row r="43" spans="1:7" ht="12.75" customHeight="1"/>
    <row r="44" spans="1:7" ht="12.75" customHeight="1">
      <c r="F44" s="13"/>
      <c r="G44" s="13" t="s">
        <v>1422</v>
      </c>
    </row>
    <row r="45" spans="1:7" ht="33">
      <c r="A45" s="584" t="s">
        <v>395</v>
      </c>
      <c r="B45" s="561" t="s">
        <v>387</v>
      </c>
      <c r="C45" s="561" t="s">
        <v>388</v>
      </c>
      <c r="D45" s="584" t="s">
        <v>389</v>
      </c>
      <c r="E45" s="584"/>
      <c r="F45" s="584" t="s">
        <v>390</v>
      </c>
      <c r="G45" s="561" t="s">
        <v>401</v>
      </c>
    </row>
    <row r="46" spans="1:7" ht="22.5" customHeight="1">
      <c r="A46" s="121" t="s">
        <v>80</v>
      </c>
      <c r="B46" s="189">
        <v>39146857475</v>
      </c>
      <c r="C46" s="276" t="s">
        <v>160</v>
      </c>
      <c r="D46" s="258" t="s">
        <v>112</v>
      </c>
      <c r="E46" s="258"/>
      <c r="F46" s="122">
        <v>149715002.75999999</v>
      </c>
      <c r="G46" s="165">
        <v>84.279200000000003</v>
      </c>
    </row>
    <row r="47" spans="1:7" ht="12.75" customHeight="1">
      <c r="A47" s="21" t="s">
        <v>392</v>
      </c>
      <c r="B47" s="265"/>
      <c r="C47" s="266"/>
      <c r="D47" s="267"/>
      <c r="E47" s="267"/>
      <c r="F47" s="268"/>
    </row>
    <row r="48" spans="1:7" ht="12.75" customHeight="1">
      <c r="A48" s="528" t="s">
        <v>166</v>
      </c>
      <c r="F48" s="948"/>
      <c r="G48" s="949"/>
    </row>
    <row r="49" spans="1:7" ht="12.75" customHeight="1">
      <c r="A49" s="156"/>
      <c r="D49" s="868"/>
      <c r="E49" s="868"/>
    </row>
    <row r="50" spans="1:7" ht="12.75" customHeight="1">
      <c r="A50" s="269"/>
      <c r="B50" s="182"/>
      <c r="C50" s="182"/>
      <c r="D50" s="182"/>
      <c r="E50" s="182"/>
      <c r="F50" s="933"/>
      <c r="G50" s="933"/>
    </row>
    <row r="51" spans="1:7" ht="12.75" customHeight="1">
      <c r="A51" s="275"/>
      <c r="B51" s="53"/>
      <c r="C51" s="53"/>
      <c r="D51" s="53"/>
      <c r="E51" s="53"/>
    </row>
    <row r="52" spans="1:7" ht="12.75" customHeight="1">
      <c r="A52" s="175"/>
    </row>
    <row r="53" spans="1:7" ht="12.75" customHeight="1"/>
    <row r="54" spans="1:7" ht="12.75" customHeight="1"/>
    <row r="55" spans="1:7" ht="12.75" customHeight="1">
      <c r="A55" s="606" t="s">
        <v>396</v>
      </c>
      <c r="B55" s="608"/>
      <c r="C55" s="608"/>
      <c r="D55" s="608"/>
      <c r="E55" s="608"/>
    </row>
    <row r="56" spans="1:7" ht="12.75" customHeight="1">
      <c r="A56" s="609" t="s">
        <v>170</v>
      </c>
      <c r="B56" s="608"/>
      <c r="C56" s="608"/>
      <c r="D56" s="608"/>
      <c r="E56" s="608"/>
    </row>
    <row r="57" spans="1:7" ht="12.75" customHeight="1">
      <c r="A57" s="611" t="s">
        <v>81</v>
      </c>
    </row>
    <row r="58" spans="1:7" ht="12.75" customHeight="1"/>
    <row r="59" spans="1:7" ht="12.75" customHeight="1"/>
    <row r="60" spans="1:7" ht="12.75" customHeight="1"/>
    <row r="61" spans="1:7" ht="12.75" customHeight="1"/>
    <row r="62" spans="1:7" ht="12.75" customHeight="1"/>
    <row r="63" spans="1:7" ht="12.75" customHeight="1"/>
    <row r="64" spans="1:7" ht="12.75" customHeight="1"/>
    <row r="65" spans="7:7" ht="12.75" customHeight="1"/>
    <row r="66" spans="7:7" ht="12.75" customHeight="1"/>
    <row r="67" spans="7:7" ht="12.75" customHeight="1"/>
    <row r="68" spans="7:7" ht="12.75" customHeight="1">
      <c r="G68" s="34" t="s">
        <v>1048</v>
      </c>
    </row>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sheetData>
  <mergeCells count="2">
    <mergeCell ref="A37:D37"/>
    <mergeCell ref="A38:D38"/>
  </mergeCells>
  <hyperlinks>
    <hyperlink ref="A57" location="'2 Sadržaj'!A1" display="Sadržaj / Contents" xr:uid="{00000000-0004-0000-1A00-000000000000}"/>
  </hyperlinks>
  <pageMargins left="0.7" right="0.7" top="0.75" bottom="0.75" header="0.3" footer="0.3"/>
  <pageSetup paperSize="9" scale="75" orientation="portrait" r:id="rId1"/>
  <ignoredErrors>
    <ignoredError sqref="B6:B7 B23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2" t="s">
        <v>677</v>
      </c>
      <c r="B1" s="603"/>
      <c r="C1" s="603"/>
      <c r="D1" s="510"/>
      <c r="E1" s="600"/>
      <c r="F1" s="197"/>
      <c r="G1" s="197"/>
      <c r="H1" s="197"/>
      <c r="I1" s="511" t="s">
        <v>1631</v>
      </c>
    </row>
    <row r="2" spans="1:27" ht="15" customHeight="1">
      <c r="A2" s="604" t="s">
        <v>678</v>
      </c>
      <c r="B2" s="603"/>
      <c r="C2" s="603"/>
      <c r="D2" s="510"/>
      <c r="E2" s="601"/>
      <c r="F2" s="197"/>
      <c r="G2" s="197"/>
      <c r="H2" s="197"/>
      <c r="I2" s="518" t="s">
        <v>1632</v>
      </c>
    </row>
    <row r="3" spans="1:27" ht="12.75" customHeight="1">
      <c r="A3" s="41" t="s">
        <v>840</v>
      </c>
    </row>
    <row r="4" spans="1:27" ht="12.75" customHeight="1"/>
    <row r="5" spans="1:27" ht="12.75" customHeight="1">
      <c r="A5" s="147" t="s">
        <v>679</v>
      </c>
    </row>
    <row r="6" spans="1:27" ht="12.75" customHeight="1">
      <c r="A6" s="519" t="s">
        <v>680</v>
      </c>
    </row>
    <row r="7" spans="1:27" ht="12.75" customHeight="1">
      <c r="J7" s="1233"/>
      <c r="K7" s="1233"/>
      <c r="L7" s="316"/>
      <c r="M7" s="316"/>
      <c r="N7" s="316"/>
      <c r="O7" s="316"/>
      <c r="P7" s="316"/>
    </row>
    <row r="8" spans="1:27" ht="16.5" customHeight="1">
      <c r="A8" s="1235" t="s">
        <v>373</v>
      </c>
      <c r="B8" s="1235"/>
      <c r="C8" s="440">
        <v>45291</v>
      </c>
      <c r="D8" s="316"/>
      <c r="E8" s="316"/>
      <c r="F8" s="316"/>
      <c r="G8" s="316"/>
      <c r="J8" s="1233"/>
      <c r="K8" s="1233"/>
      <c r="L8" s="317"/>
      <c r="M8" s="317"/>
      <c r="N8" s="317"/>
      <c r="O8" s="317"/>
      <c r="P8" s="317"/>
    </row>
    <row r="9" spans="1:27" ht="21.75" customHeight="1">
      <c r="A9" s="1236" t="s">
        <v>374</v>
      </c>
      <c r="B9" s="1236"/>
      <c r="C9" s="441">
        <v>15</v>
      </c>
      <c r="D9" s="316"/>
      <c r="E9" s="317"/>
      <c r="F9" s="317"/>
      <c r="G9" s="317"/>
    </row>
    <row r="10" spans="1:27" ht="12.75" customHeight="1">
      <c r="A10" s="16" t="s">
        <v>304</v>
      </c>
    </row>
    <row r="11" spans="1:27" ht="12.75" customHeight="1"/>
    <row r="12" spans="1:27" ht="12.75" customHeight="1">
      <c r="A12" s="147" t="s">
        <v>681</v>
      </c>
    </row>
    <row r="13" spans="1:27" ht="12.75" customHeight="1">
      <c r="A13" s="519" t="s">
        <v>682</v>
      </c>
      <c r="Z13" s="64"/>
      <c r="AA13" s="64"/>
    </row>
    <row r="14" spans="1:27" s="261" customFormat="1" ht="12.75" customHeight="1">
      <c r="A14" s="42"/>
      <c r="F14" s="197"/>
      <c r="I14" s="13" t="s">
        <v>1412</v>
      </c>
      <c r="Y14" s="64"/>
      <c r="Z14" s="64"/>
      <c r="AA14" s="64"/>
    </row>
    <row r="15" spans="1:27" s="261" customFormat="1" ht="22.5" customHeight="1">
      <c r="A15" s="442"/>
      <c r="B15" s="1232" t="s">
        <v>375</v>
      </c>
      <c r="C15" s="1232"/>
      <c r="D15" s="1232"/>
      <c r="E15" s="1232"/>
      <c r="F15" s="1232" t="s">
        <v>314</v>
      </c>
      <c r="G15" s="1232"/>
      <c r="H15" s="1232"/>
      <c r="I15" s="1232"/>
      <c r="Y15" s="64"/>
      <c r="Z15" s="64"/>
      <c r="AA15" s="64"/>
    </row>
    <row r="16" spans="1:27" ht="135" customHeight="1">
      <c r="A16" s="1234" t="s">
        <v>376</v>
      </c>
      <c r="B16" s="771" t="s">
        <v>769</v>
      </c>
      <c r="C16" s="1231" t="s">
        <v>377</v>
      </c>
      <c r="D16" s="771" t="s">
        <v>378</v>
      </c>
      <c r="E16" s="1231" t="s">
        <v>377</v>
      </c>
      <c r="F16" s="771" t="s">
        <v>770</v>
      </c>
      <c r="G16" s="1231" t="s">
        <v>379</v>
      </c>
      <c r="H16" s="771" t="s">
        <v>767</v>
      </c>
      <c r="I16" s="1231" t="s">
        <v>379</v>
      </c>
    </row>
    <row r="17" spans="1:16" ht="15.75" customHeight="1">
      <c r="A17" s="1234"/>
      <c r="B17" s="440">
        <v>45291</v>
      </c>
      <c r="C17" s="1231"/>
      <c r="D17" s="440">
        <v>45291</v>
      </c>
      <c r="E17" s="1231"/>
      <c r="F17" s="492" t="s">
        <v>1634</v>
      </c>
      <c r="G17" s="1231"/>
      <c r="H17" s="492" t="s">
        <v>1634</v>
      </c>
      <c r="I17" s="1231"/>
      <c r="J17" s="1233"/>
      <c r="K17" s="225"/>
      <c r="L17" s="318"/>
      <c r="M17" s="225"/>
      <c r="N17" s="319"/>
      <c r="O17" s="261"/>
    </row>
    <row r="18" spans="1:16" ht="16.5" customHeight="1">
      <c r="A18" s="443" t="s">
        <v>380</v>
      </c>
      <c r="B18" s="444">
        <v>38956</v>
      </c>
      <c r="C18" s="445">
        <v>6.4255272647798053E-2</v>
      </c>
      <c r="D18" s="444">
        <v>412139.92136000009</v>
      </c>
      <c r="E18" s="445">
        <v>0.28540077593997576</v>
      </c>
      <c r="F18" s="444">
        <v>16815</v>
      </c>
      <c r="G18" s="445">
        <v>0.45836947094535996</v>
      </c>
      <c r="H18" s="444">
        <v>294559.73998000001</v>
      </c>
      <c r="I18" s="447">
        <v>0.55379047914709179</v>
      </c>
      <c r="J18" s="1233"/>
      <c r="K18" s="320"/>
      <c r="L18" s="321"/>
      <c r="M18" s="320"/>
      <c r="N18" s="321"/>
      <c r="O18" s="261"/>
    </row>
    <row r="19" spans="1:16" ht="16.5" customHeight="1">
      <c r="A19" s="443" t="s">
        <v>381</v>
      </c>
      <c r="B19" s="444">
        <v>134183</v>
      </c>
      <c r="C19" s="445">
        <v>0.10330622682311152</v>
      </c>
      <c r="D19" s="444">
        <v>2579756.1772700003</v>
      </c>
      <c r="E19" s="445">
        <v>0.19601182183081495</v>
      </c>
      <c r="F19" s="444">
        <v>46001</v>
      </c>
      <c r="G19" s="445">
        <v>8.3957773693387999E-2</v>
      </c>
      <c r="H19" s="444">
        <v>1477291.6428100001</v>
      </c>
      <c r="I19" s="447">
        <v>0.22358861244190809</v>
      </c>
      <c r="J19" s="41"/>
      <c r="K19" s="322"/>
      <c r="L19" s="323"/>
      <c r="M19" s="322"/>
      <c r="N19" s="324"/>
      <c r="O19" s="261"/>
    </row>
    <row r="20" spans="1:16" ht="16.5" customHeight="1">
      <c r="A20" s="443" t="s">
        <v>382</v>
      </c>
      <c r="B20" s="444">
        <v>7</v>
      </c>
      <c r="C20" s="445">
        <v>0.16666666666666666</v>
      </c>
      <c r="D20" s="444">
        <v>0</v>
      </c>
      <c r="E20" s="445">
        <v>0</v>
      </c>
      <c r="F20" s="444"/>
      <c r="G20" s="445"/>
      <c r="H20" s="444"/>
      <c r="I20" s="446"/>
      <c r="J20" s="41"/>
      <c r="K20" s="322"/>
      <c r="L20" s="323"/>
      <c r="M20" s="322"/>
      <c r="N20" s="324"/>
      <c r="O20" s="261"/>
    </row>
    <row r="21" spans="1:16" ht="16.5" customHeight="1">
      <c r="A21" s="448" t="s">
        <v>383</v>
      </c>
      <c r="B21" s="449">
        <v>173146</v>
      </c>
      <c r="C21" s="450">
        <v>9.4274753679793211E-2</v>
      </c>
      <c r="D21" s="449">
        <v>2991896.0986300004</v>
      </c>
      <c r="E21" s="450">
        <v>0.20757984985831573</v>
      </c>
      <c r="F21" s="449">
        <v>62816</v>
      </c>
      <c r="G21" s="450">
        <v>0.16394900681885563</v>
      </c>
      <c r="H21" s="449">
        <v>1771851.3827900002</v>
      </c>
      <c r="I21" s="451">
        <v>0.26840010756206029</v>
      </c>
      <c r="J21" s="41"/>
      <c r="K21" s="322"/>
      <c r="L21" s="323"/>
      <c r="M21" s="322"/>
      <c r="N21" s="324"/>
      <c r="O21" s="261"/>
    </row>
    <row r="22" spans="1:16" ht="12.75" customHeight="1">
      <c r="A22" s="16" t="s">
        <v>384</v>
      </c>
      <c r="H22" s="132"/>
      <c r="I22" s="76"/>
      <c r="J22" s="132"/>
    </row>
    <row r="23" spans="1:16" ht="49.5" customHeight="1">
      <c r="A23" s="1237" t="s">
        <v>385</v>
      </c>
      <c r="B23" s="1237"/>
      <c r="C23" s="1237"/>
      <c r="D23" s="1237"/>
      <c r="E23" s="1237"/>
      <c r="F23" s="1237"/>
      <c r="G23" s="1237"/>
      <c r="H23" s="1237"/>
      <c r="I23" s="1237"/>
    </row>
    <row r="24" spans="1:16" ht="56.25" customHeight="1">
      <c r="A24" s="1237" t="s">
        <v>768</v>
      </c>
      <c r="B24" s="1237"/>
      <c r="C24" s="1237"/>
      <c r="D24" s="1237"/>
      <c r="E24" s="1237"/>
      <c r="F24" s="1237"/>
      <c r="G24" s="1237"/>
      <c r="H24" s="1237"/>
      <c r="I24" s="1237"/>
    </row>
    <row r="25" spans="1:16" ht="23.25" customHeight="1">
      <c r="A25" s="1230" t="s">
        <v>336</v>
      </c>
      <c r="B25" s="1230"/>
      <c r="C25" s="1230"/>
      <c r="D25" s="1230"/>
      <c r="E25" s="1230"/>
      <c r="F25" s="1230"/>
      <c r="G25" s="1230"/>
      <c r="H25" s="1230"/>
      <c r="I25" s="1230"/>
      <c r="J25" s="155"/>
      <c r="K25" s="70"/>
      <c r="L25" s="70"/>
      <c r="M25" s="70"/>
      <c r="N25" s="70"/>
      <c r="O25" s="70"/>
      <c r="P25" s="70"/>
    </row>
    <row r="26" spans="1:16">
      <c r="A26" s="155"/>
      <c r="B26" s="70"/>
      <c r="C26" s="70"/>
      <c r="D26" s="70"/>
      <c r="E26" s="70"/>
      <c r="F26" s="70"/>
      <c r="G26" s="70"/>
    </row>
    <row r="27" spans="1:16" ht="12.75" customHeight="1">
      <c r="A27" s="611" t="s">
        <v>81</v>
      </c>
    </row>
    <row r="28" spans="1:16" ht="12.75" customHeight="1"/>
    <row r="29" spans="1:16" ht="12.75" customHeight="1"/>
    <row r="30" spans="1:16" ht="12.75" customHeight="1"/>
    <row r="31" spans="1:16" ht="12.75" customHeight="1"/>
    <row r="32" spans="1:16" ht="12.75" customHeight="1">
      <c r="I32" s="34" t="s">
        <v>803</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683</v>
      </c>
      <c r="H1" s="261"/>
    </row>
    <row r="2" spans="1:8" ht="12.75" customHeight="1">
      <c r="A2" s="522" t="s">
        <v>684</v>
      </c>
    </row>
    <row r="3" spans="1:8" ht="12.75" customHeight="1"/>
    <row r="4" spans="1:8" ht="12.75" customHeight="1">
      <c r="D4" s="13" t="s">
        <v>1412</v>
      </c>
      <c r="E4" s="73"/>
    </row>
    <row r="5" spans="1:8" ht="45" customHeight="1">
      <c r="A5" s="1234" t="s">
        <v>305</v>
      </c>
      <c r="B5" s="452" t="s">
        <v>342</v>
      </c>
      <c r="C5" s="1240" t="s">
        <v>343</v>
      </c>
      <c r="D5" s="1240"/>
    </row>
    <row r="6" spans="1:8" ht="22.5" customHeight="1">
      <c r="A6" s="1238"/>
      <c r="B6" s="953">
        <v>45291</v>
      </c>
      <c r="C6" s="758" t="s">
        <v>344</v>
      </c>
      <c r="D6" s="758" t="s">
        <v>345</v>
      </c>
    </row>
    <row r="7" spans="1:8" ht="12.75" customHeight="1">
      <c r="A7" s="461" t="s">
        <v>346</v>
      </c>
      <c r="B7" s="462">
        <v>2508901.3869599993</v>
      </c>
      <c r="C7" s="463">
        <v>0.21459709792694917</v>
      </c>
      <c r="D7" s="462">
        <v>443276.99905215431</v>
      </c>
      <c r="E7" s="43"/>
    </row>
    <row r="8" spans="1:8" ht="12.75" customHeight="1">
      <c r="A8" s="453" t="s">
        <v>347</v>
      </c>
      <c r="B8" s="454">
        <v>3965.6446699999988</v>
      </c>
      <c r="C8" s="455">
        <v>-2.3476278766204908E-2</v>
      </c>
      <c r="D8" s="454">
        <v>-95.336731444688979</v>
      </c>
      <c r="E8" s="52"/>
    </row>
    <row r="9" spans="1:8" ht="12.75" customHeight="1">
      <c r="A9" s="453" t="s">
        <v>348</v>
      </c>
      <c r="B9" s="454">
        <v>674625.88016000006</v>
      </c>
      <c r="C9" s="455">
        <v>0.17247109637627001</v>
      </c>
      <c r="D9" s="454">
        <v>99237.811110749244</v>
      </c>
      <c r="E9" s="52"/>
    </row>
    <row r="10" spans="1:8" ht="12.75" customHeight="1">
      <c r="A10" s="453" t="s">
        <v>349</v>
      </c>
      <c r="B10" s="454">
        <v>4591.6861700000009</v>
      </c>
      <c r="C10" s="455">
        <v>-4.914071025302621E-3</v>
      </c>
      <c r="D10" s="454">
        <v>-22.675299999999815</v>
      </c>
    </row>
    <row r="11" spans="1:8" ht="12.75" customHeight="1">
      <c r="A11" s="453" t="s">
        <v>350</v>
      </c>
      <c r="B11" s="454">
        <v>1805658.2161999999</v>
      </c>
      <c r="C11" s="455">
        <v>0.23675855673523136</v>
      </c>
      <c r="D11" s="454">
        <v>345665.71696349763</v>
      </c>
    </row>
    <row r="12" spans="1:8" ht="12.75" customHeight="1">
      <c r="A12" s="453" t="s">
        <v>351</v>
      </c>
      <c r="B12" s="454">
        <v>20059.959759999994</v>
      </c>
      <c r="C12" s="455">
        <v>-6.9940821017933474E-2</v>
      </c>
      <c r="D12" s="454">
        <v>-1508.5169706476927</v>
      </c>
    </row>
    <row r="13" spans="1:8" ht="12.75" customHeight="1">
      <c r="A13" s="461" t="s">
        <v>352</v>
      </c>
      <c r="B13" s="462">
        <v>989053.01890999998</v>
      </c>
      <c r="C13" s="463">
        <v>0.12393049057339151</v>
      </c>
      <c r="D13" s="462">
        <v>109058.1907552638</v>
      </c>
    </row>
    <row r="14" spans="1:8" ht="12.75" customHeight="1">
      <c r="A14" s="453" t="s">
        <v>353</v>
      </c>
      <c r="B14" s="454">
        <v>55878.477819999993</v>
      </c>
      <c r="C14" s="455">
        <v>0.4049521695399691</v>
      </c>
      <c r="D14" s="454">
        <v>16105.965252332599</v>
      </c>
    </row>
    <row r="15" spans="1:8" ht="12.75" customHeight="1">
      <c r="A15" s="453" t="s">
        <v>354</v>
      </c>
      <c r="B15" s="454">
        <v>879407.74128999992</v>
      </c>
      <c r="C15" s="455">
        <v>0.14242632871966837</v>
      </c>
      <c r="D15" s="454">
        <v>109635.79260289001</v>
      </c>
    </row>
    <row r="16" spans="1:8" ht="12.75" customHeight="1">
      <c r="A16" s="453" t="s">
        <v>355</v>
      </c>
      <c r="B16" s="454">
        <v>14334.103570000001</v>
      </c>
      <c r="C16" s="455">
        <v>3.1715724594329266</v>
      </c>
      <c r="D16" s="454">
        <v>10897.964390015926</v>
      </c>
    </row>
    <row r="17" spans="1:6" ht="12.75" customHeight="1">
      <c r="A17" s="453" t="s">
        <v>356</v>
      </c>
      <c r="B17" s="454">
        <v>39432.696229999994</v>
      </c>
      <c r="C17" s="455">
        <v>-0.41157724901683257</v>
      </c>
      <c r="D17" s="454">
        <v>-27581.531489974783</v>
      </c>
    </row>
    <row r="18" spans="1:6" ht="22.5">
      <c r="A18" s="456" t="s">
        <v>357</v>
      </c>
      <c r="B18" s="454">
        <v>21156.985380000006</v>
      </c>
      <c r="C18" s="455">
        <v>0.23501144157451889</v>
      </c>
      <c r="D18" s="454">
        <v>4025.9818380191177</v>
      </c>
    </row>
    <row r="19" spans="1:6" ht="12.75" customHeight="1">
      <c r="A19" s="464" t="s">
        <v>358</v>
      </c>
      <c r="B19" s="465">
        <v>3519111.3912499999</v>
      </c>
      <c r="C19" s="466">
        <v>0.18778537858641883</v>
      </c>
      <c r="D19" s="465">
        <v>556361.17164543818</v>
      </c>
    </row>
    <row r="20" spans="1:6" ht="12.75" customHeight="1">
      <c r="A20" s="453" t="s">
        <v>359</v>
      </c>
      <c r="B20" s="454">
        <v>4813164.6332699982</v>
      </c>
      <c r="C20" s="455">
        <v>0.13453346331962476</v>
      </c>
      <c r="D20" s="454">
        <v>570747.12080036686</v>
      </c>
    </row>
    <row r="21" spans="1:6" ht="12.75" customHeight="1">
      <c r="A21" s="457" t="s">
        <v>247</v>
      </c>
      <c r="B21" s="458">
        <v>370358.10029201466</v>
      </c>
      <c r="C21" s="459">
        <v>9.2730713327071362E-2</v>
      </c>
      <c r="D21" s="458">
        <v>31429.125591217817</v>
      </c>
    </row>
    <row r="22" spans="1:6" ht="12.75" customHeight="1">
      <c r="A22" s="457" t="s">
        <v>253</v>
      </c>
      <c r="B22" s="458">
        <v>13686.122789999999</v>
      </c>
      <c r="C22" s="459">
        <v>-0.33357233518674723</v>
      </c>
      <c r="D22" s="458">
        <v>-6850.4238040480468</v>
      </c>
    </row>
    <row r="23" spans="1:6" ht="12.75" customHeight="1">
      <c r="A23" s="457" t="s">
        <v>249</v>
      </c>
      <c r="B23" s="458">
        <v>1876621.3513999996</v>
      </c>
      <c r="C23" s="459">
        <v>0.33108348931361931</v>
      </c>
      <c r="D23" s="458">
        <v>466776.38940765307</v>
      </c>
    </row>
    <row r="24" spans="1:6" ht="12.75" customHeight="1">
      <c r="A24" s="457" t="s">
        <v>250</v>
      </c>
      <c r="B24" s="458">
        <v>1193884.9976764</v>
      </c>
      <c r="C24" s="459">
        <v>5.4276851326156769E-2</v>
      </c>
      <c r="D24" s="458">
        <v>61464.233458127972</v>
      </c>
    </row>
    <row r="25" spans="1:6" ht="22.5">
      <c r="A25" s="460" t="s">
        <v>360</v>
      </c>
      <c r="B25" s="458">
        <v>64560.819089999997</v>
      </c>
      <c r="C25" s="459">
        <v>5.8045012530873075E-2</v>
      </c>
      <c r="D25" s="458">
        <v>3541.8469996078088</v>
      </c>
    </row>
    <row r="26" spans="1:6">
      <c r="A26" s="464" t="s">
        <v>361</v>
      </c>
      <c r="B26" s="465">
        <v>3519111.3912484143</v>
      </c>
      <c r="C26" s="466">
        <v>0.18778537859338318</v>
      </c>
      <c r="D26" s="465">
        <v>556361.17166255903</v>
      </c>
    </row>
    <row r="27" spans="1:6" ht="12.75" customHeight="1">
      <c r="A27" s="453" t="s">
        <v>362</v>
      </c>
      <c r="B27" s="454">
        <v>4813164.6332699982</v>
      </c>
      <c r="C27" s="455">
        <v>0.13453346331962476</v>
      </c>
      <c r="D27" s="454">
        <v>570747.12080036686</v>
      </c>
    </row>
    <row r="28" spans="1:6" ht="12.75" customHeight="1">
      <c r="A28" s="21" t="s">
        <v>304</v>
      </c>
    </row>
    <row r="29" spans="1:6" ht="12.75" customHeight="1">
      <c r="E29" s="70"/>
      <c r="F29" s="70"/>
    </row>
    <row r="30" spans="1:6" ht="26.25" customHeight="1">
      <c r="A30" s="1230" t="s">
        <v>336</v>
      </c>
      <c r="B30" s="1230"/>
      <c r="C30" s="1230"/>
      <c r="D30" s="1230"/>
      <c r="E30" s="70"/>
      <c r="F30" s="70"/>
    </row>
    <row r="31" spans="1:6" ht="12.75" customHeight="1"/>
    <row r="32" spans="1:6" ht="12.75" customHeight="1">
      <c r="A32" s="147" t="s">
        <v>685</v>
      </c>
    </row>
    <row r="33" spans="1:4" ht="12.75" customHeight="1">
      <c r="A33" s="519" t="s">
        <v>993</v>
      </c>
    </row>
    <row r="34" spans="1:4" s="261" customFormat="1" ht="12.75" customHeight="1">
      <c r="A34" s="42"/>
    </row>
    <row r="35" spans="1:4" s="261" customFormat="1" ht="12.75" customHeight="1">
      <c r="A35" s="42"/>
      <c r="D35" s="13" t="s">
        <v>1412</v>
      </c>
    </row>
    <row r="36" spans="1:4" ht="55.5" customHeight="1">
      <c r="A36" s="1234" t="s">
        <v>305</v>
      </c>
      <c r="B36" s="467" t="s">
        <v>306</v>
      </c>
      <c r="C36" s="1240" t="s">
        <v>363</v>
      </c>
      <c r="D36" s="1240"/>
    </row>
    <row r="37" spans="1:4" ht="21" customHeight="1">
      <c r="A37" s="1239"/>
      <c r="B37" s="492" t="s">
        <v>1634</v>
      </c>
      <c r="C37" s="452" t="s">
        <v>344</v>
      </c>
      <c r="D37" s="452" t="s">
        <v>345</v>
      </c>
    </row>
    <row r="38" spans="1:4">
      <c r="A38" s="79" t="s">
        <v>364</v>
      </c>
      <c r="B38" s="126">
        <v>138329.98295000001</v>
      </c>
      <c r="C38" s="127">
        <v>0.50122869549895266</v>
      </c>
      <c r="D38" s="126">
        <v>46185.472680014624</v>
      </c>
    </row>
    <row r="39" spans="1:4">
      <c r="A39" s="79" t="s">
        <v>307</v>
      </c>
      <c r="B39" s="126">
        <v>84569.996079999997</v>
      </c>
      <c r="C39" s="127">
        <v>2.2246488188597695</v>
      </c>
      <c r="D39" s="126">
        <v>58343.885631822945</v>
      </c>
    </row>
    <row r="40" spans="1:4">
      <c r="A40" s="128" t="s">
        <v>308</v>
      </c>
      <c r="B40" s="129">
        <v>53759.986869999979</v>
      </c>
      <c r="C40" s="130">
        <v>-0.18444642140396575</v>
      </c>
      <c r="D40" s="131">
        <v>-12158.412951808363</v>
      </c>
    </row>
    <row r="41" spans="1:4">
      <c r="A41" s="79" t="s">
        <v>365</v>
      </c>
      <c r="B41" s="126">
        <v>4971.8716499999991</v>
      </c>
      <c r="C41" s="127">
        <v>-5.2969378720839637E-4</v>
      </c>
      <c r="D41" s="126">
        <v>-2.6349652485242112</v>
      </c>
    </row>
    <row r="42" spans="1:4">
      <c r="A42" s="79" t="s">
        <v>366</v>
      </c>
      <c r="B42" s="126">
        <v>4353.3917300000003</v>
      </c>
      <c r="C42" s="127">
        <v>3.1997684777112137E-2</v>
      </c>
      <c r="D42" s="126">
        <v>134.97942712721508</v>
      </c>
    </row>
    <row r="43" spans="1:4" ht="19.5" customHeight="1">
      <c r="A43" s="128" t="s">
        <v>367</v>
      </c>
      <c r="B43" s="129">
        <v>618.47991999999988</v>
      </c>
      <c r="C43" s="130">
        <v>-0.18200691385091572</v>
      </c>
      <c r="D43" s="131">
        <v>-137.61439237573836</v>
      </c>
    </row>
    <row r="44" spans="1:4">
      <c r="A44" s="79" t="s">
        <v>368</v>
      </c>
      <c r="B44" s="126">
        <v>190495.47230000002</v>
      </c>
      <c r="C44" s="127">
        <v>0.17031978191325806</v>
      </c>
      <c r="D44" s="126">
        <v>27723.317847842605</v>
      </c>
    </row>
    <row r="45" spans="1:4">
      <c r="A45" s="79" t="s">
        <v>369</v>
      </c>
      <c r="B45" s="126">
        <v>185283.62046999999</v>
      </c>
      <c r="C45" s="127">
        <v>-3.9735231971327105E-2</v>
      </c>
      <c r="D45" s="126">
        <v>-7666.9350839319231</v>
      </c>
    </row>
    <row r="46" spans="1:4" ht="19.5" customHeight="1">
      <c r="A46" s="128" t="s">
        <v>309</v>
      </c>
      <c r="B46" s="129">
        <v>5211.8518300000114</v>
      </c>
      <c r="C46" s="130">
        <v>-1.1727013904464463</v>
      </c>
      <c r="D46" s="131">
        <v>35390.252921774525</v>
      </c>
    </row>
    <row r="47" spans="1:4" ht="28.5" customHeight="1">
      <c r="A47" s="79" t="s">
        <v>310</v>
      </c>
      <c r="B47" s="126">
        <v>59590.318619999998</v>
      </c>
      <c r="C47" s="127">
        <v>0.63278624282007623</v>
      </c>
      <c r="D47" s="126">
        <v>23094.225587590419</v>
      </c>
    </row>
    <row r="48" spans="1:4" ht="19.5" customHeight="1">
      <c r="A48" s="79" t="s">
        <v>311</v>
      </c>
      <c r="B48" s="126">
        <v>-4826.0669800000005</v>
      </c>
      <c r="C48" s="127">
        <v>-0.51707041496909656</v>
      </c>
      <c r="D48" s="126">
        <v>5167.2470135735612</v>
      </c>
    </row>
    <row r="49" spans="1:4">
      <c r="A49" s="79" t="s">
        <v>370</v>
      </c>
      <c r="B49" s="126">
        <v>64416.385600000009</v>
      </c>
      <c r="C49" s="127">
        <v>0.38561426614878952</v>
      </c>
      <c r="D49" s="126">
        <v>17926.97857401687</v>
      </c>
    </row>
    <row r="50" spans="1:4">
      <c r="A50" s="79" t="s">
        <v>371</v>
      </c>
      <c r="B50" s="126">
        <v>12390.935256399998</v>
      </c>
      <c r="C50" s="127">
        <v>0.35284971513979385</v>
      </c>
      <c r="D50" s="126">
        <v>3231.798718370268</v>
      </c>
    </row>
    <row r="51" spans="1:4" ht="19.5" customHeight="1">
      <c r="A51" s="468" t="s">
        <v>372</v>
      </c>
      <c r="B51" s="469">
        <v>52025.450343600001</v>
      </c>
      <c r="C51" s="470">
        <v>0.39365318449510761</v>
      </c>
      <c r="D51" s="471">
        <v>14695.179855646595</v>
      </c>
    </row>
    <row r="52" spans="1:4" ht="12.75" customHeight="1"/>
    <row r="53" spans="1:4" ht="21" customHeight="1">
      <c r="A53" s="1230" t="s">
        <v>312</v>
      </c>
      <c r="B53" s="1230"/>
      <c r="C53" s="1230"/>
    </row>
    <row r="54" spans="1:4" ht="12.75" customHeight="1"/>
    <row r="55" spans="1:4" ht="12.75" customHeight="1">
      <c r="A55" s="611" t="s">
        <v>81</v>
      </c>
    </row>
    <row r="56" spans="1:4" ht="12.75" customHeight="1">
      <c r="D56" s="34" t="s">
        <v>1049</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59" t="s">
        <v>931</v>
      </c>
      <c r="B1" s="659"/>
      <c r="C1" s="659"/>
      <c r="D1" s="556"/>
      <c r="E1" s="556"/>
      <c r="F1" s="556"/>
      <c r="G1" s="556"/>
      <c r="H1" s="556"/>
      <c r="I1" s="556"/>
      <c r="J1" s="556"/>
      <c r="K1" s="556"/>
      <c r="L1" s="556"/>
      <c r="M1" s="556"/>
      <c r="N1" s="556"/>
      <c r="O1" s="556"/>
      <c r="P1" s="556"/>
      <c r="Q1" s="556"/>
      <c r="R1" s="556"/>
      <c r="S1" s="556"/>
    </row>
    <row r="2" spans="1:20" ht="16.5">
      <c r="A2" s="660" t="s">
        <v>932</v>
      </c>
      <c r="B2" s="660"/>
      <c r="C2" s="660"/>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631</v>
      </c>
      <c r="B4" s="150"/>
      <c r="C4" s="150"/>
      <c r="D4" s="339"/>
      <c r="E4" s="5"/>
      <c r="F4" s="6"/>
      <c r="G4" s="1063"/>
      <c r="S4" s="137" t="str">
        <f>Naslovnica!A20</f>
        <v>Veljača 2024.</v>
      </c>
    </row>
    <row r="5" spans="1:20" ht="12.75" customHeight="1">
      <c r="A5" s="549" t="s">
        <v>907</v>
      </c>
      <c r="B5" s="549"/>
      <c r="C5" s="549"/>
      <c r="D5" s="340"/>
      <c r="E5" s="8"/>
      <c r="F5" s="9"/>
      <c r="G5" s="10"/>
      <c r="S5" s="527" t="str">
        <f>Naslovnica!A24</f>
        <v>February 2024</v>
      </c>
    </row>
    <row r="6" spans="1:20" ht="12.75" customHeight="1">
      <c r="E6" s="261"/>
    </row>
    <row r="7" spans="1:20" ht="12.75" customHeight="1">
      <c r="A7" s="1122"/>
      <c r="B7" s="1122"/>
      <c r="C7" s="1122"/>
      <c r="D7" s="1128" t="s">
        <v>19</v>
      </c>
      <c r="E7" s="1128"/>
      <c r="F7" s="1128"/>
      <c r="G7" s="1128" t="s">
        <v>20</v>
      </c>
      <c r="H7" s="1128"/>
      <c r="I7" s="1128"/>
      <c r="J7" s="1128" t="s">
        <v>21</v>
      </c>
      <c r="K7" s="1128"/>
      <c r="L7" s="1128"/>
      <c r="M7" s="1128" t="s">
        <v>22</v>
      </c>
      <c r="N7" s="1128"/>
      <c r="O7" s="1128"/>
      <c r="P7" s="1128" t="s">
        <v>596</v>
      </c>
      <c r="Q7" s="1128"/>
      <c r="R7" s="1128"/>
      <c r="S7" s="1128" t="s">
        <v>467</v>
      </c>
    </row>
    <row r="8" spans="1:20" ht="15" customHeight="1">
      <c r="A8" s="1123"/>
      <c r="B8" s="1123"/>
      <c r="C8" s="1123"/>
      <c r="D8" s="1129" t="s">
        <v>594</v>
      </c>
      <c r="E8" s="1130"/>
      <c r="F8" s="1130"/>
      <c r="G8" s="1129" t="s">
        <v>595</v>
      </c>
      <c r="H8" s="1130"/>
      <c r="I8" s="1130"/>
      <c r="J8" s="1129" t="s">
        <v>594</v>
      </c>
      <c r="K8" s="1130"/>
      <c r="L8" s="1130"/>
      <c r="M8" s="1129" t="s">
        <v>594</v>
      </c>
      <c r="N8" s="1130"/>
      <c r="O8" s="1130"/>
      <c r="P8" s="1129" t="s">
        <v>594</v>
      </c>
      <c r="Q8" s="1130"/>
      <c r="R8" s="1130"/>
      <c r="S8" s="1122"/>
    </row>
    <row r="9" spans="1:20">
      <c r="A9" s="1123" t="s">
        <v>593</v>
      </c>
      <c r="B9" s="1123"/>
      <c r="C9" s="1123"/>
      <c r="D9" s="662" t="s">
        <v>114</v>
      </c>
      <c r="E9" s="662" t="s">
        <v>115</v>
      </c>
      <c r="F9" s="662" t="s">
        <v>116</v>
      </c>
      <c r="G9" s="662" t="s">
        <v>114</v>
      </c>
      <c r="H9" s="662" t="s">
        <v>115</v>
      </c>
      <c r="I9" s="662" t="s">
        <v>116</v>
      </c>
      <c r="J9" s="662" t="s">
        <v>114</v>
      </c>
      <c r="K9" s="662" t="s">
        <v>115</v>
      </c>
      <c r="L9" s="662" t="s">
        <v>116</v>
      </c>
      <c r="M9" s="662" t="s">
        <v>114</v>
      </c>
      <c r="N9" s="662" t="s">
        <v>115</v>
      </c>
      <c r="O9" s="662" t="s">
        <v>116</v>
      </c>
      <c r="P9" s="662" t="s">
        <v>114</v>
      </c>
      <c r="Q9" s="662" t="s">
        <v>115</v>
      </c>
      <c r="R9" s="662" t="s">
        <v>116</v>
      </c>
      <c r="S9" s="1122"/>
    </row>
    <row r="10" spans="1:20" s="331" customFormat="1" ht="22.5" customHeight="1">
      <c r="A10" s="1116" t="s">
        <v>597</v>
      </c>
      <c r="B10" s="1116"/>
      <c r="C10" s="1116"/>
      <c r="D10" s="664">
        <v>84454</v>
      </c>
      <c r="E10" s="664">
        <v>615588</v>
      </c>
      <c r="F10" s="664">
        <v>38566</v>
      </c>
      <c r="G10" s="664">
        <v>70368</v>
      </c>
      <c r="H10" s="664">
        <v>321118</v>
      </c>
      <c r="I10" s="664">
        <v>13930</v>
      </c>
      <c r="J10" s="664">
        <v>107581</v>
      </c>
      <c r="K10" s="664">
        <v>348468</v>
      </c>
      <c r="L10" s="664">
        <v>19227</v>
      </c>
      <c r="M10" s="664">
        <v>65819</v>
      </c>
      <c r="N10" s="664">
        <v>536971</v>
      </c>
      <c r="O10" s="664">
        <v>33646</v>
      </c>
      <c r="P10" s="664">
        <v>328222</v>
      </c>
      <c r="Q10" s="664">
        <v>1822145</v>
      </c>
      <c r="R10" s="664">
        <v>105369</v>
      </c>
      <c r="S10" s="664">
        <v>2255736</v>
      </c>
    </row>
    <row r="11" spans="1:20" ht="21.75" customHeight="1">
      <c r="A11" s="1118" t="s">
        <v>598</v>
      </c>
      <c r="B11" s="1118"/>
      <c r="C11" s="1118"/>
      <c r="D11" s="663">
        <v>3.7439664925328138E-2</v>
      </c>
      <c r="E11" s="663">
        <v>0.27289895626083904</v>
      </c>
      <c r="F11" s="663">
        <v>1.709685885227704E-2</v>
      </c>
      <c r="G11" s="663">
        <v>3.1195139856791752E-2</v>
      </c>
      <c r="H11" s="663">
        <v>0.14235619771107966</v>
      </c>
      <c r="I11" s="663">
        <v>6.1753680395223555E-3</v>
      </c>
      <c r="J11" s="663">
        <v>4.7692194476658616E-2</v>
      </c>
      <c r="K11" s="663">
        <v>0.15448084350296312</v>
      </c>
      <c r="L11" s="663">
        <v>8.5236038259796365E-3</v>
      </c>
      <c r="M11" s="663">
        <v>2.9178503158170992E-2</v>
      </c>
      <c r="N11" s="663">
        <v>0.23804691683778598</v>
      </c>
      <c r="O11" s="663">
        <v>1.4915752552603674E-2</v>
      </c>
      <c r="P11" s="663">
        <v>0.14550550241694951</v>
      </c>
      <c r="Q11" s="663">
        <v>0.8077829143126678</v>
      </c>
      <c r="R11" s="663">
        <v>4.6711583270382703E-2</v>
      </c>
      <c r="S11" s="663">
        <v>1</v>
      </c>
    </row>
    <row r="12" spans="1:20" ht="22.5" customHeight="1">
      <c r="A12" s="1121" t="s">
        <v>599</v>
      </c>
      <c r="B12" s="1121"/>
      <c r="C12" s="1121"/>
      <c r="D12" s="332">
        <v>19</v>
      </c>
      <c r="E12" s="332">
        <v>24</v>
      </c>
      <c r="F12" s="332">
        <v>0</v>
      </c>
      <c r="G12" s="332">
        <v>21</v>
      </c>
      <c r="H12" s="332">
        <v>26</v>
      </c>
      <c r="I12" s="332">
        <v>1</v>
      </c>
      <c r="J12" s="332">
        <v>22</v>
      </c>
      <c r="K12" s="332">
        <v>15</v>
      </c>
      <c r="L12" s="332">
        <v>4</v>
      </c>
      <c r="M12" s="332">
        <v>5</v>
      </c>
      <c r="N12" s="332">
        <v>15</v>
      </c>
      <c r="O12" s="332">
        <v>2</v>
      </c>
      <c r="P12" s="332">
        <v>67</v>
      </c>
      <c r="Q12" s="332">
        <v>80</v>
      </c>
      <c r="R12" s="332">
        <v>7</v>
      </c>
      <c r="S12" s="332">
        <v>154</v>
      </c>
    </row>
    <row r="13" spans="1:20" ht="22.5" customHeight="1">
      <c r="A13" s="1121" t="s">
        <v>600</v>
      </c>
      <c r="B13" s="1121"/>
      <c r="C13" s="1121"/>
      <c r="D13" s="332">
        <v>0</v>
      </c>
      <c r="E13" s="332">
        <v>0</v>
      </c>
      <c r="F13" s="332">
        <v>0</v>
      </c>
      <c r="G13" s="332">
        <v>0</v>
      </c>
      <c r="H13" s="332">
        <v>0</v>
      </c>
      <c r="I13" s="332">
        <v>0</v>
      </c>
      <c r="J13" s="332">
        <v>0</v>
      </c>
      <c r="K13" s="332">
        <v>0</v>
      </c>
      <c r="L13" s="332">
        <v>0</v>
      </c>
      <c r="M13" s="332">
        <v>0</v>
      </c>
      <c r="N13" s="332">
        <v>1</v>
      </c>
      <c r="O13" s="332">
        <v>0</v>
      </c>
      <c r="P13" s="332">
        <v>0</v>
      </c>
      <c r="Q13" s="332">
        <v>1</v>
      </c>
      <c r="R13" s="332">
        <v>0</v>
      </c>
      <c r="S13" s="332">
        <v>1</v>
      </c>
    </row>
    <row r="14" spans="1:20" ht="22.5" customHeight="1">
      <c r="A14" s="1121" t="s">
        <v>601</v>
      </c>
      <c r="B14" s="1121"/>
      <c r="C14" s="1121"/>
      <c r="D14" s="332">
        <v>1035</v>
      </c>
      <c r="E14" s="332">
        <v>0</v>
      </c>
      <c r="F14" s="332">
        <v>0</v>
      </c>
      <c r="G14" s="332">
        <v>1035</v>
      </c>
      <c r="H14" s="332">
        <v>0</v>
      </c>
      <c r="I14" s="332">
        <v>0</v>
      </c>
      <c r="J14" s="332">
        <v>1035</v>
      </c>
      <c r="K14" s="332">
        <v>0</v>
      </c>
      <c r="L14" s="332">
        <v>0</v>
      </c>
      <c r="M14" s="332">
        <v>2072</v>
      </c>
      <c r="N14" s="332">
        <v>2</v>
      </c>
      <c r="O14" s="332">
        <v>0</v>
      </c>
      <c r="P14" s="332">
        <v>5177</v>
      </c>
      <c r="Q14" s="332">
        <v>2</v>
      </c>
      <c r="R14" s="332">
        <v>0</v>
      </c>
      <c r="S14" s="332">
        <v>5179</v>
      </c>
      <c r="T14" s="76"/>
    </row>
    <row r="15" spans="1:20" ht="21.75" customHeight="1">
      <c r="A15" s="1118" t="s">
        <v>602</v>
      </c>
      <c r="B15" s="1118"/>
      <c r="C15" s="1118"/>
      <c r="D15" s="667">
        <v>1054</v>
      </c>
      <c r="E15" s="667">
        <v>24</v>
      </c>
      <c r="F15" s="667">
        <v>0</v>
      </c>
      <c r="G15" s="667">
        <v>1056</v>
      </c>
      <c r="H15" s="667">
        <v>26</v>
      </c>
      <c r="I15" s="667">
        <v>1</v>
      </c>
      <c r="J15" s="667">
        <v>1057</v>
      </c>
      <c r="K15" s="667">
        <v>15</v>
      </c>
      <c r="L15" s="667">
        <v>4</v>
      </c>
      <c r="M15" s="667">
        <v>2077</v>
      </c>
      <c r="N15" s="667">
        <v>18</v>
      </c>
      <c r="O15" s="667">
        <v>2</v>
      </c>
      <c r="P15" s="667">
        <v>5244</v>
      </c>
      <c r="Q15" s="667">
        <v>83</v>
      </c>
      <c r="R15" s="667">
        <v>7</v>
      </c>
      <c r="S15" s="667">
        <v>5334</v>
      </c>
    </row>
    <row r="16" spans="1:20" ht="22.5" customHeight="1">
      <c r="A16" s="1119" t="s">
        <v>603</v>
      </c>
      <c r="B16" s="1119"/>
      <c r="C16" s="1119"/>
      <c r="D16" s="172">
        <v>11</v>
      </c>
      <c r="E16" s="172">
        <v>679</v>
      </c>
      <c r="F16" s="172">
        <v>0</v>
      </c>
      <c r="G16" s="172">
        <v>2</v>
      </c>
      <c r="H16" s="172">
        <v>237</v>
      </c>
      <c r="I16" s="172">
        <v>0</v>
      </c>
      <c r="J16" s="172">
        <v>3</v>
      </c>
      <c r="K16" s="172">
        <v>346</v>
      </c>
      <c r="L16" s="172">
        <v>1</v>
      </c>
      <c r="M16" s="172">
        <v>0</v>
      </c>
      <c r="N16" s="172">
        <v>503</v>
      </c>
      <c r="O16" s="172">
        <v>0</v>
      </c>
      <c r="P16" s="172">
        <v>16</v>
      </c>
      <c r="Q16" s="172">
        <v>1765</v>
      </c>
      <c r="R16" s="172">
        <v>1</v>
      </c>
      <c r="S16" s="172">
        <v>1782</v>
      </c>
    </row>
    <row r="17" spans="1:20" ht="22.5" customHeight="1">
      <c r="A17" s="1119" t="s">
        <v>604</v>
      </c>
      <c r="B17" s="1119"/>
      <c r="C17" s="1119"/>
      <c r="D17" s="173">
        <v>30</v>
      </c>
      <c r="E17" s="172">
        <v>11</v>
      </c>
      <c r="F17" s="172">
        <v>650</v>
      </c>
      <c r="G17" s="172">
        <v>25</v>
      </c>
      <c r="H17" s="172">
        <v>2</v>
      </c>
      <c r="I17" s="172">
        <v>212</v>
      </c>
      <c r="J17" s="172">
        <v>22</v>
      </c>
      <c r="K17" s="172">
        <v>3</v>
      </c>
      <c r="L17" s="172">
        <v>325</v>
      </c>
      <c r="M17" s="172">
        <v>23</v>
      </c>
      <c r="N17" s="172">
        <v>0</v>
      </c>
      <c r="O17" s="172">
        <v>480</v>
      </c>
      <c r="P17" s="172">
        <v>100</v>
      </c>
      <c r="Q17" s="172">
        <v>16</v>
      </c>
      <c r="R17" s="172">
        <v>1667</v>
      </c>
      <c r="S17" s="172">
        <v>1783</v>
      </c>
    </row>
    <row r="18" spans="1:20" ht="22.5" customHeight="1">
      <c r="A18" s="1120" t="s">
        <v>605</v>
      </c>
      <c r="B18" s="1120"/>
      <c r="C18" s="1120"/>
      <c r="D18" s="172">
        <v>12</v>
      </c>
      <c r="E18" s="172">
        <v>29</v>
      </c>
      <c r="F18" s="172">
        <v>3</v>
      </c>
      <c r="G18" s="172">
        <v>4</v>
      </c>
      <c r="H18" s="172">
        <v>2</v>
      </c>
      <c r="I18" s="172">
        <v>0</v>
      </c>
      <c r="J18" s="172">
        <v>3</v>
      </c>
      <c r="K18" s="172">
        <v>6</v>
      </c>
      <c r="L18" s="172">
        <v>0</v>
      </c>
      <c r="M18" s="172">
        <v>25</v>
      </c>
      <c r="N18" s="172">
        <v>43</v>
      </c>
      <c r="O18" s="172">
        <v>1</v>
      </c>
      <c r="P18" s="172">
        <v>44</v>
      </c>
      <c r="Q18" s="172">
        <v>80</v>
      </c>
      <c r="R18" s="172">
        <v>4</v>
      </c>
      <c r="S18" s="172">
        <v>128</v>
      </c>
    </row>
    <row r="19" spans="1:20" ht="22.5" customHeight="1">
      <c r="A19" s="1117" t="s">
        <v>606</v>
      </c>
      <c r="B19" s="1117"/>
      <c r="C19" s="1117"/>
      <c r="D19" s="172">
        <v>1</v>
      </c>
      <c r="E19" s="172">
        <v>4</v>
      </c>
      <c r="F19" s="172">
        <v>0</v>
      </c>
      <c r="G19" s="172">
        <v>17</v>
      </c>
      <c r="H19" s="172">
        <v>51</v>
      </c>
      <c r="I19" s="172">
        <v>3</v>
      </c>
      <c r="J19" s="172">
        <v>25</v>
      </c>
      <c r="K19" s="172">
        <v>19</v>
      </c>
      <c r="L19" s="172">
        <v>0</v>
      </c>
      <c r="M19" s="172">
        <v>1</v>
      </c>
      <c r="N19" s="172">
        <v>6</v>
      </c>
      <c r="O19" s="172">
        <v>1</v>
      </c>
      <c r="P19" s="172">
        <v>44</v>
      </c>
      <c r="Q19" s="172">
        <v>80</v>
      </c>
      <c r="R19" s="172">
        <v>4</v>
      </c>
      <c r="S19" s="172">
        <v>128</v>
      </c>
    </row>
    <row r="20" spans="1:20" ht="22.5" customHeight="1">
      <c r="A20" s="1118" t="s">
        <v>607</v>
      </c>
      <c r="B20" s="1118"/>
      <c r="C20" s="1118"/>
      <c r="D20" s="667">
        <v>8</v>
      </c>
      <c r="E20" s="667">
        <v>-693</v>
      </c>
      <c r="F20" s="667">
        <v>647</v>
      </c>
      <c r="G20" s="667">
        <v>36</v>
      </c>
      <c r="H20" s="667">
        <v>-186</v>
      </c>
      <c r="I20" s="667">
        <v>215</v>
      </c>
      <c r="J20" s="667">
        <v>41</v>
      </c>
      <c r="K20" s="667">
        <v>-330</v>
      </c>
      <c r="L20" s="667">
        <v>324</v>
      </c>
      <c r="M20" s="667">
        <v>-1</v>
      </c>
      <c r="N20" s="667">
        <v>-540</v>
      </c>
      <c r="O20" s="667">
        <v>480</v>
      </c>
      <c r="P20" s="667">
        <v>84</v>
      </c>
      <c r="Q20" s="667">
        <v>-1749</v>
      </c>
      <c r="R20" s="667">
        <v>1666</v>
      </c>
      <c r="S20" s="667">
        <v>1</v>
      </c>
    </row>
    <row r="21" spans="1:20" ht="22.5" customHeight="1">
      <c r="A21" s="1118" t="s">
        <v>608</v>
      </c>
      <c r="B21" s="1118"/>
      <c r="C21" s="1118"/>
      <c r="D21" s="667">
        <v>5</v>
      </c>
      <c r="E21" s="667">
        <v>156</v>
      </c>
      <c r="F21" s="667">
        <v>220</v>
      </c>
      <c r="G21" s="667">
        <v>3</v>
      </c>
      <c r="H21" s="667">
        <v>58</v>
      </c>
      <c r="I21" s="667">
        <v>91</v>
      </c>
      <c r="J21" s="667">
        <v>3</v>
      </c>
      <c r="K21" s="667">
        <v>68</v>
      </c>
      <c r="L21" s="667">
        <v>116</v>
      </c>
      <c r="M21" s="667">
        <v>2</v>
      </c>
      <c r="N21" s="667">
        <v>116</v>
      </c>
      <c r="O21" s="667">
        <v>150</v>
      </c>
      <c r="P21" s="667">
        <v>13</v>
      </c>
      <c r="Q21" s="667">
        <v>398</v>
      </c>
      <c r="R21" s="667">
        <v>577</v>
      </c>
      <c r="S21" s="667">
        <v>988</v>
      </c>
    </row>
    <row r="22" spans="1:20" ht="21.75" customHeight="1">
      <c r="A22" s="1116" t="s">
        <v>609</v>
      </c>
      <c r="B22" s="1116"/>
      <c r="C22" s="1116"/>
      <c r="D22" s="665">
        <v>85511</v>
      </c>
      <c r="E22" s="665">
        <v>614763</v>
      </c>
      <c r="F22" s="665">
        <v>38993</v>
      </c>
      <c r="G22" s="665">
        <v>71457</v>
      </c>
      <c r="H22" s="665">
        <v>320900</v>
      </c>
      <c r="I22" s="665">
        <v>14055</v>
      </c>
      <c r="J22" s="666">
        <v>108676</v>
      </c>
      <c r="K22" s="665">
        <v>348085</v>
      </c>
      <c r="L22" s="665">
        <v>19439</v>
      </c>
      <c r="M22" s="665">
        <v>67893</v>
      </c>
      <c r="N22" s="665">
        <v>536333</v>
      </c>
      <c r="O22" s="665">
        <v>33978</v>
      </c>
      <c r="P22" s="665">
        <v>333537</v>
      </c>
      <c r="Q22" s="665">
        <v>1820081</v>
      </c>
      <c r="R22" s="665">
        <v>106465</v>
      </c>
      <c r="S22" s="665">
        <v>2260083</v>
      </c>
    </row>
    <row r="23" spans="1:20" s="261" customFormat="1" ht="22.5" customHeight="1">
      <c r="A23" s="1117" t="s">
        <v>630</v>
      </c>
      <c r="B23" s="1117"/>
      <c r="C23" s="1117"/>
      <c r="D23" s="335">
        <v>1057</v>
      </c>
      <c r="E23" s="335">
        <v>-825</v>
      </c>
      <c r="F23" s="335">
        <v>427</v>
      </c>
      <c r="G23" s="335">
        <v>1089</v>
      </c>
      <c r="H23" s="335">
        <v>-218</v>
      </c>
      <c r="I23" s="335">
        <v>125</v>
      </c>
      <c r="J23" s="335">
        <v>1095</v>
      </c>
      <c r="K23" s="335">
        <v>-383</v>
      </c>
      <c r="L23" s="335">
        <v>212</v>
      </c>
      <c r="M23" s="335">
        <v>2074</v>
      </c>
      <c r="N23" s="335">
        <v>-638</v>
      </c>
      <c r="O23" s="335">
        <v>332</v>
      </c>
      <c r="P23" s="335">
        <v>5315</v>
      </c>
      <c r="Q23" s="335">
        <v>-2064</v>
      </c>
      <c r="R23" s="335">
        <v>1096</v>
      </c>
      <c r="S23" s="335">
        <v>4347</v>
      </c>
      <c r="T23" s="289"/>
    </row>
    <row r="24" spans="1:20" ht="22.5" customHeight="1">
      <c r="A24" s="1118" t="s">
        <v>610</v>
      </c>
      <c r="B24" s="1118"/>
      <c r="C24" s="1118"/>
      <c r="D24" s="663">
        <v>1.2515689014137873E-2</v>
      </c>
      <c r="E24" s="663">
        <v>-1.3401820698259225E-3</v>
      </c>
      <c r="F24" s="663">
        <v>1.1071928641808847E-2</v>
      </c>
      <c r="G24" s="663">
        <v>1.5475784447476125E-2</v>
      </c>
      <c r="H24" s="663">
        <v>-6.7887816939567387E-4</v>
      </c>
      <c r="I24" s="663">
        <v>8.9734386216798277E-3</v>
      </c>
      <c r="J24" s="663">
        <v>1.0178377222743793E-2</v>
      </c>
      <c r="K24" s="663">
        <v>-1.0990966171929703E-3</v>
      </c>
      <c r="L24" s="663">
        <v>1.1026161127581006E-2</v>
      </c>
      <c r="M24" s="663">
        <v>3.1510658016682111E-2</v>
      </c>
      <c r="N24" s="663">
        <v>-1.1881461009998677E-3</v>
      </c>
      <c r="O24" s="663">
        <v>9.8674433810854185E-3</v>
      </c>
      <c r="P24" s="663">
        <v>1.6193308187750974E-2</v>
      </c>
      <c r="Q24" s="663">
        <v>-1.1327309297558647E-3</v>
      </c>
      <c r="R24" s="663">
        <v>1.0401541250272851E-2</v>
      </c>
      <c r="S24" s="663">
        <v>1.9270872123333582E-3</v>
      </c>
    </row>
    <row r="25" spans="1:20" ht="21.75" customHeight="1">
      <c r="A25" s="1118" t="s">
        <v>598</v>
      </c>
      <c r="B25" s="1118"/>
      <c r="C25" s="1118"/>
      <c r="D25" s="663">
        <v>3.7835336135885272E-2</v>
      </c>
      <c r="E25" s="663">
        <v>0.27200903683625777</v>
      </c>
      <c r="F25" s="663">
        <v>1.7252906198577663E-2</v>
      </c>
      <c r="G25" s="663">
        <v>3.1616980438329036E-2</v>
      </c>
      <c r="H25" s="663">
        <v>0.14198593591474296</v>
      </c>
      <c r="I25" s="663">
        <v>6.2187981591826499E-3</v>
      </c>
      <c r="J25" s="663">
        <v>4.8084959711656605E-2</v>
      </c>
      <c r="K25" s="663">
        <v>0.15401425522867965</v>
      </c>
      <c r="L25" s="663">
        <v>8.6010115557702965E-3</v>
      </c>
      <c r="M25" s="663">
        <v>3.0040047201806305E-2</v>
      </c>
      <c r="N25" s="663">
        <v>0.23730677147697674</v>
      </c>
      <c r="O25" s="663">
        <v>1.5033961142135045E-2</v>
      </c>
      <c r="P25" s="663">
        <v>0.14757732348767721</v>
      </c>
      <c r="Q25" s="663">
        <v>0.80531599945665711</v>
      </c>
      <c r="R25" s="663">
        <v>4.7106677055665652E-2</v>
      </c>
      <c r="S25" s="663">
        <v>1</v>
      </c>
    </row>
    <row r="26" spans="1:20">
      <c r="A26" s="1062" t="s">
        <v>611</v>
      </c>
      <c r="B26" s="1062"/>
      <c r="C26" s="1062"/>
      <c r="D26" s="197"/>
      <c r="E26" s="197"/>
    </row>
    <row r="27" spans="1:20" ht="12.75" customHeight="1">
      <c r="A27" s="171" t="s">
        <v>612</v>
      </c>
      <c r="B27" s="171"/>
      <c r="C27" s="171"/>
      <c r="D27" s="169"/>
      <c r="E27" s="169"/>
      <c r="F27" s="169"/>
      <c r="G27" s="169"/>
      <c r="H27" s="170"/>
    </row>
    <row r="28" spans="1:20" ht="12.75" customHeight="1">
      <c r="A28" s="166" t="s">
        <v>613</v>
      </c>
      <c r="B28" s="166"/>
      <c r="C28" s="166"/>
      <c r="D28" s="168"/>
      <c r="E28" s="168"/>
      <c r="F28" s="168"/>
      <c r="G28" s="168"/>
      <c r="H28" s="168"/>
    </row>
    <row r="29" spans="1:20" ht="12.75" customHeight="1">
      <c r="A29" s="167"/>
      <c r="B29" s="167"/>
      <c r="C29" s="167"/>
      <c r="D29" s="166"/>
      <c r="E29" s="166"/>
      <c r="F29" s="166"/>
      <c r="G29" s="166"/>
      <c r="H29" s="166"/>
    </row>
    <row r="30" spans="1:20" ht="12.75" customHeight="1">
      <c r="B30" s="610"/>
      <c r="C30" s="610"/>
    </row>
    <row r="31" spans="1:20" ht="12.75" customHeight="1">
      <c r="A31" s="149" t="s">
        <v>632</v>
      </c>
      <c r="B31" s="197"/>
      <c r="C31" s="197"/>
      <c r="D31" s="197"/>
      <c r="E31" s="197"/>
      <c r="F31" s="197"/>
      <c r="S31" s="137" t="str">
        <f>Naslovnica!A20</f>
        <v>Veljača 2024.</v>
      </c>
    </row>
    <row r="32" spans="1:20">
      <c r="A32" s="555" t="s">
        <v>908</v>
      </c>
      <c r="B32" s="197"/>
      <c r="C32" s="197"/>
      <c r="D32" s="197"/>
      <c r="E32" s="197"/>
      <c r="F32" s="197"/>
      <c r="S32" s="527" t="str">
        <f>Naslovnica!A24</f>
        <v>February 2024</v>
      </c>
    </row>
    <row r="33" spans="1:19">
      <c r="B33"/>
      <c r="C33"/>
    </row>
    <row r="34" spans="1:19" ht="32.25" customHeight="1">
      <c r="A34" s="668"/>
      <c r="B34" s="1123" t="s">
        <v>581</v>
      </c>
      <c r="C34" s="1123"/>
      <c r="D34" s="1123"/>
      <c r="E34" s="1125" t="s">
        <v>582</v>
      </c>
      <c r="F34" s="1125"/>
      <c r="G34" s="1125"/>
      <c r="H34" s="1125" t="s">
        <v>583</v>
      </c>
      <c r="I34" s="1125"/>
      <c r="J34" s="1125"/>
      <c r="K34" s="1124" t="s">
        <v>584</v>
      </c>
      <c r="L34" s="1124"/>
      <c r="M34" s="1124"/>
      <c r="N34" s="1124" t="s">
        <v>585</v>
      </c>
      <c r="O34" s="1124"/>
      <c r="P34" s="1124"/>
      <c r="Q34" s="1125" t="s">
        <v>586</v>
      </c>
      <c r="R34" s="1125"/>
      <c r="S34" s="1125"/>
    </row>
    <row r="35" spans="1:19" ht="21">
      <c r="A35" s="668" t="s">
        <v>530</v>
      </c>
      <c r="B35" s="1123" t="s">
        <v>587</v>
      </c>
      <c r="C35" s="1123"/>
      <c r="D35" s="1123"/>
      <c r="E35" s="1123" t="s">
        <v>588</v>
      </c>
      <c r="F35" s="1123"/>
      <c r="G35" s="1123"/>
      <c r="H35" s="1123" t="s">
        <v>588</v>
      </c>
      <c r="I35" s="1123"/>
      <c r="J35" s="1123"/>
      <c r="K35" s="1123" t="s">
        <v>589</v>
      </c>
      <c r="L35" s="1123"/>
      <c r="M35" s="1123"/>
      <c r="N35" s="1123" t="s">
        <v>589</v>
      </c>
      <c r="O35" s="1123"/>
      <c r="P35" s="1123"/>
      <c r="Q35" s="1123" t="s">
        <v>589</v>
      </c>
      <c r="R35" s="1123"/>
      <c r="S35" s="1123"/>
    </row>
    <row r="36" spans="1:19">
      <c r="A36" s="668"/>
      <c r="B36" s="669" t="s">
        <v>114</v>
      </c>
      <c r="C36" s="669" t="s">
        <v>115</v>
      </c>
      <c r="D36" s="669" t="s">
        <v>116</v>
      </c>
      <c r="E36" s="669" t="s">
        <v>114</v>
      </c>
      <c r="F36" s="669" t="s">
        <v>115</v>
      </c>
      <c r="G36" s="669" t="s">
        <v>116</v>
      </c>
      <c r="H36" s="669" t="s">
        <v>114</v>
      </c>
      <c r="I36" s="669" t="s">
        <v>115</v>
      </c>
      <c r="J36" s="669" t="s">
        <v>116</v>
      </c>
      <c r="K36" s="669" t="s">
        <v>114</v>
      </c>
      <c r="L36" s="669" t="s">
        <v>115</v>
      </c>
      <c r="M36" s="669" t="s">
        <v>116</v>
      </c>
      <c r="N36" s="669" t="s">
        <v>114</v>
      </c>
      <c r="O36" s="669" t="s">
        <v>115</v>
      </c>
      <c r="P36" s="669" t="s">
        <v>116</v>
      </c>
      <c r="Q36" s="661" t="s">
        <v>114</v>
      </c>
      <c r="R36" s="661" t="s">
        <v>115</v>
      </c>
      <c r="S36" s="661" t="s">
        <v>116</v>
      </c>
    </row>
    <row r="37" spans="1:19">
      <c r="A37" s="176" t="s">
        <v>6</v>
      </c>
      <c r="B37" s="183">
        <v>5703</v>
      </c>
      <c r="C37" s="183">
        <v>119</v>
      </c>
      <c r="D37" s="183">
        <v>9</v>
      </c>
      <c r="E37" s="183">
        <v>3666</v>
      </c>
      <c r="F37" s="183">
        <v>40</v>
      </c>
      <c r="G37" s="183">
        <v>2</v>
      </c>
      <c r="H37" s="183">
        <v>9369</v>
      </c>
      <c r="I37" s="183">
        <v>159</v>
      </c>
      <c r="J37" s="183">
        <v>11</v>
      </c>
      <c r="K37" s="183">
        <v>-416</v>
      </c>
      <c r="L37" s="183">
        <v>-10</v>
      </c>
      <c r="M37" s="183">
        <v>0</v>
      </c>
      <c r="N37" s="183">
        <v>-293</v>
      </c>
      <c r="O37" s="183">
        <v>-7</v>
      </c>
      <c r="P37" s="183">
        <v>-2</v>
      </c>
      <c r="Q37" s="184">
        <v>-7.0351260170668839E-2</v>
      </c>
      <c r="R37" s="184">
        <v>-9.6590909090909061E-2</v>
      </c>
      <c r="S37" s="184">
        <v>-0.15384615384615385</v>
      </c>
    </row>
    <row r="38" spans="1:19">
      <c r="A38" s="77" t="s">
        <v>7</v>
      </c>
      <c r="B38" s="183">
        <v>84340</v>
      </c>
      <c r="C38" s="183">
        <v>26458</v>
      </c>
      <c r="D38" s="183">
        <v>148</v>
      </c>
      <c r="E38" s="183">
        <v>59319</v>
      </c>
      <c r="F38" s="183">
        <v>19612</v>
      </c>
      <c r="G38" s="183">
        <v>109</v>
      </c>
      <c r="H38" s="183">
        <v>143659</v>
      </c>
      <c r="I38" s="183">
        <v>46070</v>
      </c>
      <c r="J38" s="183">
        <v>257</v>
      </c>
      <c r="K38" s="183">
        <v>1143</v>
      </c>
      <c r="L38" s="183">
        <v>-1182</v>
      </c>
      <c r="M38" s="183">
        <v>0</v>
      </c>
      <c r="N38" s="183">
        <v>744</v>
      </c>
      <c r="O38" s="183">
        <v>-999</v>
      </c>
      <c r="P38" s="183">
        <v>2</v>
      </c>
      <c r="Q38" s="184">
        <v>1.3310103546539498E-2</v>
      </c>
      <c r="R38" s="184">
        <v>-4.5201135727756969E-2</v>
      </c>
      <c r="S38" s="184">
        <v>7.8431372549019329E-3</v>
      </c>
    </row>
    <row r="39" spans="1:19">
      <c r="A39" s="77" t="s">
        <v>8</v>
      </c>
      <c r="B39" s="183">
        <v>52174</v>
      </c>
      <c r="C39" s="183">
        <v>105841</v>
      </c>
      <c r="D39" s="183">
        <v>214</v>
      </c>
      <c r="E39" s="183">
        <v>37899</v>
      </c>
      <c r="F39" s="183">
        <v>85589</v>
      </c>
      <c r="G39" s="183">
        <v>187</v>
      </c>
      <c r="H39" s="183">
        <v>90073</v>
      </c>
      <c r="I39" s="183">
        <v>191430</v>
      </c>
      <c r="J39" s="183">
        <v>401</v>
      </c>
      <c r="K39" s="183">
        <v>1094</v>
      </c>
      <c r="L39" s="183">
        <v>-567</v>
      </c>
      <c r="M39" s="183">
        <v>5</v>
      </c>
      <c r="N39" s="183">
        <v>744</v>
      </c>
      <c r="O39" s="183">
        <v>-550</v>
      </c>
      <c r="P39" s="183">
        <v>-2</v>
      </c>
      <c r="Q39" s="184">
        <v>2.0830736102453784E-2</v>
      </c>
      <c r="R39" s="184">
        <v>-5.8011810103507644E-3</v>
      </c>
      <c r="S39" s="184">
        <v>7.5376884422111434E-3</v>
      </c>
    </row>
    <row r="40" spans="1:19">
      <c r="A40" s="77" t="s">
        <v>9</v>
      </c>
      <c r="B40" s="183">
        <v>30543</v>
      </c>
      <c r="C40" s="183">
        <v>129711</v>
      </c>
      <c r="D40" s="183">
        <v>122</v>
      </c>
      <c r="E40" s="183">
        <v>11878</v>
      </c>
      <c r="F40" s="183">
        <v>117755</v>
      </c>
      <c r="G40" s="183">
        <v>133</v>
      </c>
      <c r="H40" s="183">
        <v>42421</v>
      </c>
      <c r="I40" s="183">
        <v>247466</v>
      </c>
      <c r="J40" s="183">
        <v>255</v>
      </c>
      <c r="K40" s="183">
        <v>782</v>
      </c>
      <c r="L40" s="183">
        <v>-350</v>
      </c>
      <c r="M40" s="183">
        <v>-2</v>
      </c>
      <c r="N40" s="183">
        <v>297</v>
      </c>
      <c r="O40" s="183">
        <v>-419</v>
      </c>
      <c r="P40" s="183">
        <v>3</v>
      </c>
      <c r="Q40" s="184">
        <v>2.6099366261912893E-2</v>
      </c>
      <c r="R40" s="184">
        <v>-3.0978709690414608E-3</v>
      </c>
      <c r="S40" s="184">
        <v>3.937007874015741E-3</v>
      </c>
    </row>
    <row r="41" spans="1:19">
      <c r="A41" s="77" t="s">
        <v>10</v>
      </c>
      <c r="B41" s="183">
        <v>25298</v>
      </c>
      <c r="C41" s="183">
        <v>149949</v>
      </c>
      <c r="D41" s="183">
        <v>79</v>
      </c>
      <c r="E41" s="183">
        <v>7002</v>
      </c>
      <c r="F41" s="183">
        <v>137748</v>
      </c>
      <c r="G41" s="183">
        <v>67</v>
      </c>
      <c r="H41" s="183">
        <v>32300</v>
      </c>
      <c r="I41" s="183">
        <v>287697</v>
      </c>
      <c r="J41" s="183">
        <v>146</v>
      </c>
      <c r="K41" s="183">
        <v>582</v>
      </c>
      <c r="L41" s="183">
        <v>-386</v>
      </c>
      <c r="M41" s="183">
        <v>0</v>
      </c>
      <c r="N41" s="183">
        <v>124</v>
      </c>
      <c r="O41" s="183">
        <v>-353</v>
      </c>
      <c r="P41" s="183">
        <v>0</v>
      </c>
      <c r="Q41" s="184">
        <v>2.2346015066151859E-2</v>
      </c>
      <c r="R41" s="184">
        <v>-2.5620934973442644E-3</v>
      </c>
      <c r="S41" s="184">
        <v>0</v>
      </c>
    </row>
    <row r="42" spans="1:19">
      <c r="A42" s="77" t="s">
        <v>11</v>
      </c>
      <c r="B42" s="183">
        <v>10130</v>
      </c>
      <c r="C42" s="183">
        <v>161701</v>
      </c>
      <c r="D42" s="183">
        <v>78</v>
      </c>
      <c r="E42" s="183">
        <v>2843</v>
      </c>
      <c r="F42" s="183">
        <v>148869</v>
      </c>
      <c r="G42" s="183">
        <v>75</v>
      </c>
      <c r="H42" s="183">
        <v>12973</v>
      </c>
      <c r="I42" s="183">
        <v>310570</v>
      </c>
      <c r="J42" s="183">
        <v>153</v>
      </c>
      <c r="K42" s="183">
        <v>380</v>
      </c>
      <c r="L42" s="183">
        <v>74</v>
      </c>
      <c r="M42" s="183">
        <v>0</v>
      </c>
      <c r="N42" s="183">
        <v>101</v>
      </c>
      <c r="O42" s="183">
        <v>128</v>
      </c>
      <c r="P42" s="183">
        <v>-3</v>
      </c>
      <c r="Q42" s="184">
        <v>3.850464297150169E-2</v>
      </c>
      <c r="R42" s="184">
        <v>6.5084029281359257E-4</v>
      </c>
      <c r="S42" s="184">
        <v>-1.9230769230769273E-2</v>
      </c>
    </row>
    <row r="43" spans="1:19">
      <c r="A43" s="77" t="s">
        <v>12</v>
      </c>
      <c r="B43" s="183">
        <v>1007</v>
      </c>
      <c r="C43" s="183">
        <v>142334</v>
      </c>
      <c r="D43" s="183">
        <v>80</v>
      </c>
      <c r="E43" s="183">
        <v>604</v>
      </c>
      <c r="F43" s="183">
        <v>138761</v>
      </c>
      <c r="G43" s="183">
        <v>86</v>
      </c>
      <c r="H43" s="183">
        <v>1611</v>
      </c>
      <c r="I43" s="183">
        <v>281095</v>
      </c>
      <c r="J43" s="183">
        <v>166</v>
      </c>
      <c r="K43" s="183">
        <v>12</v>
      </c>
      <c r="L43" s="183">
        <v>365</v>
      </c>
      <c r="M43" s="183">
        <v>1</v>
      </c>
      <c r="N43" s="183">
        <v>7</v>
      </c>
      <c r="O43" s="183">
        <v>130</v>
      </c>
      <c r="P43" s="183">
        <v>3</v>
      </c>
      <c r="Q43" s="184">
        <v>1.1934673366834181E-2</v>
      </c>
      <c r="R43" s="184">
        <v>1.7640769779045939E-3</v>
      </c>
      <c r="S43" s="184">
        <v>2.4691358024691468E-2</v>
      </c>
    </row>
    <row r="44" spans="1:19">
      <c r="A44" s="77" t="s">
        <v>13</v>
      </c>
      <c r="B44" s="183">
        <v>696</v>
      </c>
      <c r="C44" s="183">
        <v>116588</v>
      </c>
      <c r="D44" s="183">
        <v>105</v>
      </c>
      <c r="E44" s="183">
        <v>435</v>
      </c>
      <c r="F44" s="183">
        <v>123522</v>
      </c>
      <c r="G44" s="183">
        <v>88</v>
      </c>
      <c r="H44" s="183">
        <v>1131</v>
      </c>
      <c r="I44" s="183">
        <v>240110</v>
      </c>
      <c r="J44" s="183">
        <v>193</v>
      </c>
      <c r="K44" s="183">
        <v>6</v>
      </c>
      <c r="L44" s="183">
        <v>265</v>
      </c>
      <c r="M44" s="183">
        <v>-3</v>
      </c>
      <c r="N44" s="183">
        <v>9</v>
      </c>
      <c r="O44" s="183">
        <v>132</v>
      </c>
      <c r="P44" s="183">
        <v>-1</v>
      </c>
      <c r="Q44" s="184">
        <v>1.3440860215053752E-2</v>
      </c>
      <c r="R44" s="184">
        <v>1.656147142624631E-3</v>
      </c>
      <c r="S44" s="184">
        <v>-2.0304568527918732E-2</v>
      </c>
    </row>
    <row r="45" spans="1:19">
      <c r="A45" s="77" t="s">
        <v>14</v>
      </c>
      <c r="B45" s="183">
        <v>0</v>
      </c>
      <c r="C45" s="183">
        <v>108269</v>
      </c>
      <c r="D45" s="183">
        <v>125</v>
      </c>
      <c r="E45" s="183">
        <v>0</v>
      </c>
      <c r="F45" s="183">
        <v>107183</v>
      </c>
      <c r="G45" s="183">
        <v>6120</v>
      </c>
      <c r="H45" s="183">
        <v>0</v>
      </c>
      <c r="I45" s="183">
        <v>215452</v>
      </c>
      <c r="J45" s="183">
        <v>6245</v>
      </c>
      <c r="K45" s="183">
        <v>-1</v>
      </c>
      <c r="L45" s="183">
        <v>-20</v>
      </c>
      <c r="M45" s="183">
        <v>3</v>
      </c>
      <c r="N45" s="183">
        <v>0</v>
      </c>
      <c r="O45" s="183">
        <v>1746</v>
      </c>
      <c r="P45" s="183">
        <v>-1472</v>
      </c>
      <c r="Q45" s="184">
        <v>-1</v>
      </c>
      <c r="R45" s="184">
        <v>8.0757605532317811E-3</v>
      </c>
      <c r="S45" s="184">
        <v>-0.19043297899922218</v>
      </c>
    </row>
    <row r="46" spans="1:19">
      <c r="A46" s="77" t="s">
        <v>15</v>
      </c>
      <c r="B46" s="183">
        <v>0</v>
      </c>
      <c r="C46" s="183">
        <v>21</v>
      </c>
      <c r="D46" s="183">
        <v>49025</v>
      </c>
      <c r="E46" s="183">
        <v>0</v>
      </c>
      <c r="F46" s="183">
        <v>6</v>
      </c>
      <c r="G46" s="183">
        <v>43705</v>
      </c>
      <c r="H46" s="183">
        <v>0</v>
      </c>
      <c r="I46" s="183">
        <v>27</v>
      </c>
      <c r="J46" s="183">
        <v>92730</v>
      </c>
      <c r="K46" s="183">
        <v>0</v>
      </c>
      <c r="L46" s="183">
        <v>-62</v>
      </c>
      <c r="M46" s="183">
        <v>1142</v>
      </c>
      <c r="N46" s="183">
        <v>0</v>
      </c>
      <c r="O46" s="183">
        <v>1</v>
      </c>
      <c r="P46" s="183">
        <v>1141</v>
      </c>
      <c r="Q46" s="184" t="s">
        <v>1131</v>
      </c>
      <c r="R46" s="184">
        <v>-0.69318181818181812</v>
      </c>
      <c r="S46" s="184">
        <v>2.5241301535706029E-2</v>
      </c>
    </row>
    <row r="47" spans="1:19">
      <c r="A47" s="77" t="s">
        <v>16</v>
      </c>
      <c r="B47" s="183">
        <v>0</v>
      </c>
      <c r="C47" s="183">
        <v>5</v>
      </c>
      <c r="D47" s="183">
        <v>3613</v>
      </c>
      <c r="E47" s="183">
        <v>0</v>
      </c>
      <c r="F47" s="183">
        <v>0</v>
      </c>
      <c r="G47" s="183">
        <v>2295</v>
      </c>
      <c r="H47" s="183">
        <v>0</v>
      </c>
      <c r="I47" s="183">
        <v>5</v>
      </c>
      <c r="J47" s="183">
        <v>5908</v>
      </c>
      <c r="K47" s="183">
        <v>0</v>
      </c>
      <c r="L47" s="183">
        <v>0</v>
      </c>
      <c r="M47" s="183">
        <v>173</v>
      </c>
      <c r="N47" s="183">
        <v>0</v>
      </c>
      <c r="O47" s="183">
        <v>0</v>
      </c>
      <c r="P47" s="183">
        <v>108</v>
      </c>
      <c r="Q47" s="184" t="s">
        <v>1131</v>
      </c>
      <c r="R47" s="184">
        <v>0</v>
      </c>
      <c r="S47" s="184">
        <v>4.9937799893371215E-2</v>
      </c>
    </row>
    <row r="48" spans="1:19" ht="24">
      <c r="A48" s="671" t="s">
        <v>590</v>
      </c>
      <c r="B48" s="672">
        <v>209891</v>
      </c>
      <c r="C48" s="672">
        <v>940996</v>
      </c>
      <c r="D48" s="672">
        <v>53598</v>
      </c>
      <c r="E48" s="672">
        <v>123646</v>
      </c>
      <c r="F48" s="672">
        <v>879085</v>
      </c>
      <c r="G48" s="672">
        <v>52867</v>
      </c>
      <c r="H48" s="672">
        <v>333537</v>
      </c>
      <c r="I48" s="672">
        <v>1820081</v>
      </c>
      <c r="J48" s="672">
        <v>106465</v>
      </c>
      <c r="K48" s="672">
        <v>3582</v>
      </c>
      <c r="L48" s="672">
        <v>-1873</v>
      </c>
      <c r="M48" s="672">
        <v>1319</v>
      </c>
      <c r="N48" s="672">
        <v>1733</v>
      </c>
      <c r="O48" s="672">
        <v>-191</v>
      </c>
      <c r="P48" s="672">
        <v>-223</v>
      </c>
      <c r="Q48" s="673">
        <v>1.6193308187750999E-2</v>
      </c>
      <c r="R48" s="673">
        <v>-1.1327309297558541E-3</v>
      </c>
      <c r="S48" s="673">
        <v>1.0401541250272928E-2</v>
      </c>
    </row>
    <row r="49" spans="1:19" ht="24">
      <c r="A49" s="674" t="s">
        <v>591</v>
      </c>
      <c r="B49" s="1127">
        <v>1204485</v>
      </c>
      <c r="C49" s="1127"/>
      <c r="D49" s="1127"/>
      <c r="E49" s="1127">
        <v>1055598</v>
      </c>
      <c r="F49" s="1127"/>
      <c r="G49" s="1127"/>
      <c r="H49" s="1127">
        <v>2260083</v>
      </c>
      <c r="I49" s="1127"/>
      <c r="J49" s="1127"/>
      <c r="K49" s="1127">
        <v>3028</v>
      </c>
      <c r="L49" s="1127"/>
      <c r="M49" s="1127"/>
      <c r="N49" s="1127">
        <v>1319</v>
      </c>
      <c r="O49" s="1127"/>
      <c r="P49" s="1127"/>
      <c r="Q49" s="1126">
        <v>1.9270872123333671E-3</v>
      </c>
      <c r="R49" s="1126"/>
      <c r="S49" s="1126"/>
    </row>
    <row r="50" spans="1:19">
      <c r="A50" s="14" t="s">
        <v>592</v>
      </c>
      <c r="B50"/>
      <c r="C50"/>
    </row>
    <row r="52" spans="1:19">
      <c r="A52" s="610" t="s">
        <v>81</v>
      </c>
    </row>
    <row r="53" spans="1:19">
      <c r="A53" s="610"/>
      <c r="S53" s="13" t="s">
        <v>792</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686</v>
      </c>
    </row>
    <row r="2" spans="1:8" ht="12.75" customHeight="1">
      <c r="A2" s="519" t="s">
        <v>687</v>
      </c>
    </row>
    <row r="3" spans="1:8">
      <c r="D3" s="315"/>
      <c r="E3" s="13" t="s">
        <v>1412</v>
      </c>
    </row>
    <row r="4" spans="1:8" ht="79.5" customHeight="1">
      <c r="A4" s="1234" t="s">
        <v>337</v>
      </c>
      <c r="B4" s="452" t="s">
        <v>338</v>
      </c>
      <c r="C4" s="491" t="s">
        <v>319</v>
      </c>
      <c r="D4" s="452" t="s">
        <v>339</v>
      </c>
      <c r="E4" s="491" t="s">
        <v>319</v>
      </c>
    </row>
    <row r="5" spans="1:8" ht="15.75" customHeight="1">
      <c r="A5" s="1234"/>
      <c r="B5" s="492" t="s">
        <v>1634</v>
      </c>
      <c r="C5" s="493"/>
      <c r="D5" s="492" t="s">
        <v>1634</v>
      </c>
      <c r="E5" s="493"/>
    </row>
    <row r="6" spans="1:8">
      <c r="A6" s="494" t="s">
        <v>1354</v>
      </c>
      <c r="B6" s="495">
        <v>2981</v>
      </c>
      <c r="C6" s="496">
        <v>-5.5449936628643851E-2</v>
      </c>
      <c r="D6" s="495">
        <v>62220.93015</v>
      </c>
      <c r="E6" s="496">
        <v>-4.7880802690451214E-3</v>
      </c>
      <c r="F6" s="43"/>
      <c r="G6" s="76"/>
      <c r="H6" s="76"/>
    </row>
    <row r="7" spans="1:8">
      <c r="A7" s="494" t="s">
        <v>1635</v>
      </c>
      <c r="B7" s="495">
        <v>2609</v>
      </c>
      <c r="C7" s="496">
        <v>0.34553893759669935</v>
      </c>
      <c r="D7" s="495">
        <v>70428.94644</v>
      </c>
      <c r="E7" s="496">
        <v>0.742569987698806</v>
      </c>
      <c r="F7" s="43"/>
      <c r="G7" s="76"/>
      <c r="H7" s="76"/>
    </row>
    <row r="8" spans="1:8">
      <c r="A8" s="494" t="s">
        <v>1303</v>
      </c>
      <c r="B8" s="495">
        <v>1621</v>
      </c>
      <c r="C8" s="496">
        <v>0.30096308186195825</v>
      </c>
      <c r="D8" s="495">
        <v>46583.98472</v>
      </c>
      <c r="E8" s="496">
        <v>0.30146761145222412</v>
      </c>
      <c r="F8" s="43"/>
      <c r="G8" s="76"/>
      <c r="H8" s="76"/>
    </row>
    <row r="9" spans="1:8">
      <c r="A9" s="494" t="s">
        <v>1636</v>
      </c>
      <c r="B9" s="495">
        <v>6984</v>
      </c>
      <c r="C9" s="496">
        <v>1.9264448336252189E-2</v>
      </c>
      <c r="D9" s="495">
        <v>247033.58461000002</v>
      </c>
      <c r="E9" s="496">
        <v>0.1685592508397066</v>
      </c>
      <c r="F9" s="43"/>
      <c r="G9" s="76"/>
      <c r="H9" s="76"/>
    </row>
    <row r="10" spans="1:8">
      <c r="A10" s="494" t="s">
        <v>1335</v>
      </c>
      <c r="B10" s="495">
        <v>208</v>
      </c>
      <c r="C10" s="496">
        <v>0.13043478260869565</v>
      </c>
      <c r="D10" s="495">
        <v>16239.759</v>
      </c>
      <c r="E10" s="496">
        <v>1.5522686925023792</v>
      </c>
      <c r="F10" s="43"/>
      <c r="G10" s="76"/>
      <c r="H10" s="76"/>
    </row>
    <row r="11" spans="1:8">
      <c r="A11" s="494" t="s">
        <v>1637</v>
      </c>
      <c r="B11" s="495">
        <v>4356</v>
      </c>
      <c r="C11" s="496">
        <v>-8.1787521079258005E-2</v>
      </c>
      <c r="D11" s="495">
        <v>147669.70522</v>
      </c>
      <c r="E11" s="496">
        <v>0.11215840610247738</v>
      </c>
      <c r="F11" s="43"/>
      <c r="G11" s="76"/>
      <c r="H11" s="76"/>
    </row>
    <row r="12" spans="1:8" ht="24">
      <c r="A12" s="494" t="s">
        <v>1638</v>
      </c>
      <c r="B12" s="495">
        <v>2015</v>
      </c>
      <c r="C12" s="496">
        <v>0.29581993569131831</v>
      </c>
      <c r="D12" s="495">
        <v>74207.903990000006</v>
      </c>
      <c r="E12" s="496">
        <v>0.29385851567340104</v>
      </c>
      <c r="F12" s="43"/>
      <c r="G12" s="76"/>
      <c r="H12" s="76"/>
    </row>
    <row r="13" spans="1:8">
      <c r="A13" s="494" t="s">
        <v>1355</v>
      </c>
      <c r="B13" s="495">
        <v>10473</v>
      </c>
      <c r="C13" s="496">
        <v>0.10010504201680673</v>
      </c>
      <c r="D13" s="495">
        <v>304847.07857999997</v>
      </c>
      <c r="E13" s="496">
        <v>0.25450420132479173</v>
      </c>
      <c r="F13" s="43"/>
      <c r="G13" s="76"/>
      <c r="H13" s="76"/>
    </row>
    <row r="14" spans="1:8">
      <c r="A14" s="494" t="s">
        <v>1639</v>
      </c>
      <c r="B14" s="495">
        <v>3495</v>
      </c>
      <c r="C14" s="496">
        <v>0.35886469673405907</v>
      </c>
      <c r="D14" s="495">
        <v>93481.423959999942</v>
      </c>
      <c r="E14" s="496">
        <v>0.44553189491601164</v>
      </c>
      <c r="F14" s="43"/>
      <c r="G14" s="76"/>
      <c r="H14" s="76"/>
    </row>
    <row r="15" spans="1:8">
      <c r="A15" s="494" t="s">
        <v>1640</v>
      </c>
      <c r="B15" s="495">
        <v>13170</v>
      </c>
      <c r="C15" s="496">
        <v>0.37660708686108496</v>
      </c>
      <c r="D15" s="495">
        <v>250713.80442000003</v>
      </c>
      <c r="E15" s="496">
        <v>0.47546084038997888</v>
      </c>
      <c r="F15" s="43"/>
      <c r="G15" s="76"/>
      <c r="H15" s="76"/>
    </row>
    <row r="16" spans="1:8">
      <c r="A16" s="494" t="s">
        <v>1336</v>
      </c>
      <c r="B16" s="495">
        <v>3859</v>
      </c>
      <c r="C16" s="496">
        <v>6.4551724137931032E-2</v>
      </c>
      <c r="D16" s="495">
        <v>113677.97022</v>
      </c>
      <c r="E16" s="496">
        <v>0.17930163685565378</v>
      </c>
      <c r="F16" s="43"/>
      <c r="G16" s="76"/>
      <c r="H16" s="76"/>
    </row>
    <row r="17" spans="1:11">
      <c r="A17" s="494" t="s">
        <v>1641</v>
      </c>
      <c r="B17" s="495">
        <v>460</v>
      </c>
      <c r="C17" s="496">
        <v>0.13300492610837439</v>
      </c>
      <c r="D17" s="495">
        <v>46113.68563</v>
      </c>
      <c r="E17" s="496">
        <v>0.34424871064220158</v>
      </c>
      <c r="F17" s="43"/>
      <c r="G17" s="76"/>
      <c r="H17" s="76"/>
    </row>
    <row r="18" spans="1:11">
      <c r="A18" s="494" t="s">
        <v>1642</v>
      </c>
      <c r="B18" s="495">
        <v>1296</v>
      </c>
      <c r="C18" s="496">
        <v>6.9509202453987733</v>
      </c>
      <c r="D18" s="495">
        <v>24332.20967</v>
      </c>
      <c r="E18" s="496">
        <v>6.3940708036954783</v>
      </c>
      <c r="F18" s="43"/>
      <c r="G18" s="76"/>
      <c r="H18" s="76"/>
    </row>
    <row r="19" spans="1:11" s="261" customFormat="1">
      <c r="A19" s="494" t="s">
        <v>1643</v>
      </c>
      <c r="B19" s="495">
        <v>9018</v>
      </c>
      <c r="C19" s="496">
        <v>0.10759027266028003</v>
      </c>
      <c r="D19" s="495">
        <v>246583.75843000007</v>
      </c>
      <c r="E19" s="496">
        <v>0.15185536896200186</v>
      </c>
      <c r="F19" s="43"/>
      <c r="G19" s="76"/>
      <c r="H19" s="76"/>
    </row>
    <row r="20" spans="1:11">
      <c r="A20" s="494" t="s">
        <v>1644</v>
      </c>
      <c r="B20" s="495">
        <v>271</v>
      </c>
      <c r="C20" s="496">
        <v>-8.7542087542087546E-2</v>
      </c>
      <c r="D20" s="495">
        <v>27716.637750000002</v>
      </c>
      <c r="E20" s="496">
        <v>0.12509383678019181</v>
      </c>
      <c r="F20" s="43"/>
      <c r="G20" s="76"/>
      <c r="H20" s="76"/>
    </row>
    <row r="21" spans="1:11">
      <c r="A21" s="497" t="s">
        <v>340</v>
      </c>
      <c r="B21" s="498">
        <v>62816</v>
      </c>
      <c r="C21" s="499">
        <v>0.16394900681885563</v>
      </c>
      <c r="D21" s="498">
        <v>1771851.3827900002</v>
      </c>
      <c r="E21" s="499">
        <v>0.26840010756205995</v>
      </c>
      <c r="G21" s="76"/>
      <c r="H21" s="76"/>
    </row>
    <row r="22" spans="1:11">
      <c r="A22" s="16" t="s">
        <v>334</v>
      </c>
    </row>
    <row r="23" spans="1:11" ht="76.5" customHeight="1">
      <c r="A23" s="1237" t="s">
        <v>341</v>
      </c>
      <c r="B23" s="1237"/>
      <c r="C23" s="1237"/>
      <c r="D23" s="1237"/>
      <c r="E23" s="1237"/>
      <c r="G23" s="1241"/>
      <c r="H23" s="1241"/>
      <c r="I23" s="1241"/>
      <c r="J23" s="1241"/>
      <c r="K23" s="1241"/>
    </row>
    <row r="24" spans="1:11" ht="21.75" customHeight="1">
      <c r="A24" s="1230" t="s">
        <v>312</v>
      </c>
      <c r="B24" s="1230"/>
      <c r="C24" s="1230"/>
      <c r="D24" s="1230"/>
      <c r="E24" s="1230"/>
      <c r="F24" s="70"/>
    </row>
    <row r="25" spans="1:11" ht="12.75" customHeight="1"/>
    <row r="26" spans="1:11" ht="12.75" customHeight="1">
      <c r="A26" s="611"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830</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688</v>
      </c>
    </row>
    <row r="2" spans="1:9" ht="12.75" customHeight="1">
      <c r="A2" s="523" t="s">
        <v>689</v>
      </c>
    </row>
    <row r="3" spans="1:9" ht="12.75" customHeight="1">
      <c r="E3" s="73"/>
      <c r="F3" s="73"/>
      <c r="I3" s="13" t="s">
        <v>1412</v>
      </c>
    </row>
    <row r="4" spans="1:9" s="261" customFormat="1" ht="21" customHeight="1">
      <c r="A4" s="442"/>
      <c r="B4" s="1232" t="s">
        <v>313</v>
      </c>
      <c r="C4" s="1232"/>
      <c r="D4" s="1232"/>
      <c r="E4" s="1232"/>
      <c r="F4" s="1232" t="s">
        <v>314</v>
      </c>
      <c r="G4" s="1232"/>
      <c r="H4" s="1232"/>
      <c r="I4" s="1232"/>
    </row>
    <row r="5" spans="1:9" ht="89.25" customHeight="1">
      <c r="A5" s="452" t="s">
        <v>315</v>
      </c>
      <c r="B5" s="772" t="s">
        <v>316</v>
      </c>
      <c r="C5" s="1243" t="s">
        <v>317</v>
      </c>
      <c r="D5" s="772" t="s">
        <v>763</v>
      </c>
      <c r="E5" s="1243" t="s">
        <v>317</v>
      </c>
      <c r="F5" s="772" t="s">
        <v>318</v>
      </c>
      <c r="G5" s="1243" t="s">
        <v>841</v>
      </c>
      <c r="H5" s="772" t="s">
        <v>764</v>
      </c>
      <c r="I5" s="1243" t="s">
        <v>841</v>
      </c>
    </row>
    <row r="6" spans="1:9" ht="17.25" customHeight="1">
      <c r="A6" s="472"/>
      <c r="B6" s="492">
        <v>45291</v>
      </c>
      <c r="C6" s="1243"/>
      <c r="D6" s="492">
        <v>45291</v>
      </c>
      <c r="E6" s="1243"/>
      <c r="F6" s="492" t="s">
        <v>1634</v>
      </c>
      <c r="G6" s="1243"/>
      <c r="H6" s="492" t="s">
        <v>1634</v>
      </c>
      <c r="I6" s="1243"/>
    </row>
    <row r="7" spans="1:9" ht="12.75" customHeight="1">
      <c r="A7" s="485" t="s">
        <v>320</v>
      </c>
      <c r="B7" s="486"/>
      <c r="C7" s="487"/>
      <c r="D7" s="486"/>
      <c r="E7" s="487"/>
      <c r="F7" s="486"/>
      <c r="G7" s="487"/>
      <c r="H7" s="486"/>
      <c r="I7" s="487"/>
    </row>
    <row r="8" spans="1:9" ht="12.75" customHeight="1">
      <c r="A8" s="477" t="s">
        <v>321</v>
      </c>
      <c r="B8" s="474">
        <v>18</v>
      </c>
      <c r="C8" s="475">
        <v>-0.30769230769230771</v>
      </c>
      <c r="D8" s="476">
        <v>8352.7425500000008</v>
      </c>
      <c r="E8" s="475">
        <v>-0.21355777515124305</v>
      </c>
      <c r="F8" s="474">
        <v>0</v>
      </c>
      <c r="G8" s="475">
        <v>-1</v>
      </c>
      <c r="H8" s="476">
        <v>0</v>
      </c>
      <c r="I8" s="475">
        <v>-1</v>
      </c>
    </row>
    <row r="9" spans="1:9" ht="12.75" customHeight="1">
      <c r="A9" s="477" t="s">
        <v>322</v>
      </c>
      <c r="B9" s="474">
        <v>33040</v>
      </c>
      <c r="C9" s="475">
        <v>8.6699118537034603E-2</v>
      </c>
      <c r="D9" s="476">
        <v>335534.90714000008</v>
      </c>
      <c r="E9" s="475">
        <v>0.30056985210703208</v>
      </c>
      <c r="F9" s="474">
        <v>15178</v>
      </c>
      <c r="G9" s="475">
        <v>0.47531104199066876</v>
      </c>
      <c r="H9" s="476">
        <v>252111.19492000007</v>
      </c>
      <c r="I9" s="475">
        <v>0.50558293696789069</v>
      </c>
    </row>
    <row r="10" spans="1:9" ht="12.75" customHeight="1">
      <c r="A10" s="473" t="s">
        <v>323</v>
      </c>
      <c r="B10" s="474">
        <v>5469</v>
      </c>
      <c r="C10" s="475">
        <v>-3.3574836543558931E-2</v>
      </c>
      <c r="D10" s="476">
        <v>59791.13076</v>
      </c>
      <c r="E10" s="475">
        <v>0.43458083892257787</v>
      </c>
      <c r="F10" s="474">
        <v>1587</v>
      </c>
      <c r="G10" s="475">
        <v>0.45462878093492209</v>
      </c>
      <c r="H10" s="476">
        <v>40430.664229999966</v>
      </c>
      <c r="I10" s="475">
        <v>1.0745293615829015</v>
      </c>
    </row>
    <row r="11" spans="1:9" ht="12.75" customHeight="1">
      <c r="A11" s="477" t="s">
        <v>324</v>
      </c>
      <c r="B11" s="474">
        <v>14</v>
      </c>
      <c r="C11" s="475">
        <v>-0.33333333333333331</v>
      </c>
      <c r="D11" s="476">
        <v>101.28756999999999</v>
      </c>
      <c r="E11" s="475">
        <v>-0.7719597257120081</v>
      </c>
      <c r="F11" s="474">
        <v>0</v>
      </c>
      <c r="G11" s="475">
        <v>-1</v>
      </c>
      <c r="H11" s="476">
        <v>0</v>
      </c>
      <c r="I11" s="475">
        <v>-1</v>
      </c>
    </row>
    <row r="12" spans="1:9" ht="12.75" customHeight="1">
      <c r="A12" s="478" t="s">
        <v>325</v>
      </c>
      <c r="B12" s="474">
        <v>0</v>
      </c>
      <c r="C12" s="475">
        <v>0</v>
      </c>
      <c r="D12" s="476">
        <v>0</v>
      </c>
      <c r="E12" s="475">
        <v>0</v>
      </c>
      <c r="F12" s="474">
        <v>0</v>
      </c>
      <c r="G12" s="475">
        <v>0</v>
      </c>
      <c r="H12" s="476">
        <v>0</v>
      </c>
      <c r="I12" s="475">
        <v>0</v>
      </c>
    </row>
    <row r="13" spans="1:9" ht="29.25">
      <c r="A13" s="473" t="s">
        <v>326</v>
      </c>
      <c r="B13" s="474">
        <v>391</v>
      </c>
      <c r="C13" s="475">
        <v>-0.18541666666666667</v>
      </c>
      <c r="D13" s="476">
        <v>8276.79277</v>
      </c>
      <c r="E13" s="475">
        <v>-0.15878451517096023</v>
      </c>
      <c r="F13" s="474">
        <v>39</v>
      </c>
      <c r="G13" s="475">
        <v>-0.71942446043165464</v>
      </c>
      <c r="H13" s="476">
        <v>1932.0239700000002</v>
      </c>
      <c r="I13" s="475">
        <v>0.13843101016014112</v>
      </c>
    </row>
    <row r="14" spans="1:9" ht="12.75" customHeight="1">
      <c r="A14" s="477" t="s">
        <v>327</v>
      </c>
      <c r="B14" s="474">
        <v>24</v>
      </c>
      <c r="C14" s="475">
        <v>0.7142857142857143</v>
      </c>
      <c r="D14" s="476">
        <v>83.060570000000013</v>
      </c>
      <c r="E14" s="475">
        <v>0.42895799810998997</v>
      </c>
      <c r="F14" s="474">
        <v>11</v>
      </c>
      <c r="G14" s="475">
        <v>0.83333333333333337</v>
      </c>
      <c r="H14" s="476">
        <v>85.856859999999998</v>
      </c>
      <c r="I14" s="475">
        <v>0.79739822012129624</v>
      </c>
    </row>
    <row r="15" spans="1:9" ht="22.5" customHeight="1">
      <c r="A15" s="479" t="s">
        <v>328</v>
      </c>
      <c r="B15" s="482">
        <v>38956</v>
      </c>
      <c r="C15" s="481">
        <v>6.4255272647798053E-2</v>
      </c>
      <c r="D15" s="482">
        <v>412139.92136000009</v>
      </c>
      <c r="E15" s="481">
        <v>0.28540077593997576</v>
      </c>
      <c r="F15" s="482">
        <v>16815</v>
      </c>
      <c r="G15" s="483">
        <v>0.45836947094535996</v>
      </c>
      <c r="H15" s="482">
        <v>294559.73998000001</v>
      </c>
      <c r="I15" s="483">
        <v>0.55379047914709179</v>
      </c>
    </row>
    <row r="16" spans="1:9" ht="15" customHeight="1">
      <c r="A16" s="485" t="s">
        <v>329</v>
      </c>
      <c r="B16" s="488"/>
      <c r="C16" s="484"/>
      <c r="D16" s="488"/>
      <c r="E16" s="489"/>
      <c r="F16" s="488"/>
      <c r="G16" s="484"/>
      <c r="H16" s="488"/>
      <c r="I16" s="489"/>
    </row>
    <row r="17" spans="1:9" ht="12.75" customHeight="1">
      <c r="A17" s="477" t="s">
        <v>321</v>
      </c>
      <c r="B17" s="474">
        <v>159</v>
      </c>
      <c r="C17" s="475">
        <v>-0.1497326203208556</v>
      </c>
      <c r="D17" s="474">
        <v>45502.911529999998</v>
      </c>
      <c r="E17" s="475">
        <v>-0.25775827941868074</v>
      </c>
      <c r="F17" s="474">
        <v>5</v>
      </c>
      <c r="G17" s="475">
        <v>-0.5</v>
      </c>
      <c r="H17" s="476">
        <v>1527.48</v>
      </c>
      <c r="I17" s="475">
        <v>-0.8256692290696207</v>
      </c>
    </row>
    <row r="18" spans="1:9" ht="12.75" customHeight="1">
      <c r="A18" s="477" t="s">
        <v>322</v>
      </c>
      <c r="B18" s="474">
        <v>100466</v>
      </c>
      <c r="C18" s="475">
        <v>0.12899637025632957</v>
      </c>
      <c r="D18" s="474">
        <v>1369020.2742099999</v>
      </c>
      <c r="E18" s="475">
        <v>0.23694561124850502</v>
      </c>
      <c r="F18" s="474">
        <v>36574</v>
      </c>
      <c r="G18" s="475">
        <v>0.1004001564521467</v>
      </c>
      <c r="H18" s="476">
        <v>869422.11647999974</v>
      </c>
      <c r="I18" s="475">
        <v>0.20532471920892115</v>
      </c>
    </row>
    <row r="19" spans="1:9" ht="12.75" customHeight="1">
      <c r="A19" s="473" t="s">
        <v>323</v>
      </c>
      <c r="B19" s="474">
        <v>22265</v>
      </c>
      <c r="C19" s="475">
        <v>1.2920249306219007E-2</v>
      </c>
      <c r="D19" s="474">
        <v>620007.12592999998</v>
      </c>
      <c r="E19" s="475">
        <v>0.17187338220462778</v>
      </c>
      <c r="F19" s="474">
        <v>6428</v>
      </c>
      <c r="G19" s="475">
        <v>2.6181353767560665E-2</v>
      </c>
      <c r="H19" s="476">
        <v>346942.54220000003</v>
      </c>
      <c r="I19" s="475">
        <v>0.22521281017982267</v>
      </c>
    </row>
    <row r="20" spans="1:9" ht="12.75" customHeight="1">
      <c r="A20" s="477" t="s">
        <v>324</v>
      </c>
      <c r="B20" s="474">
        <v>1690</v>
      </c>
      <c r="C20" s="475">
        <v>0.13422818791946309</v>
      </c>
      <c r="D20" s="474">
        <v>225009.18455999997</v>
      </c>
      <c r="E20" s="475">
        <v>0.31721694022718616</v>
      </c>
      <c r="F20" s="474">
        <v>471</v>
      </c>
      <c r="G20" s="475">
        <v>0.25935828877005346</v>
      </c>
      <c r="H20" s="476">
        <v>111883.55964000001</v>
      </c>
      <c r="I20" s="475">
        <v>0.61303978966769923</v>
      </c>
    </row>
    <row r="21" spans="1:9" ht="12.75" customHeight="1">
      <c r="A21" s="478" t="s">
        <v>325</v>
      </c>
      <c r="B21" s="474">
        <v>0</v>
      </c>
      <c r="C21" s="475">
        <v>0</v>
      </c>
      <c r="D21" s="474">
        <v>0</v>
      </c>
      <c r="E21" s="475">
        <v>0</v>
      </c>
      <c r="F21" s="474">
        <v>0</v>
      </c>
      <c r="G21" s="475">
        <v>0</v>
      </c>
      <c r="H21" s="476">
        <v>0</v>
      </c>
      <c r="I21" s="475">
        <v>0</v>
      </c>
    </row>
    <row r="22" spans="1:9" ht="29.25">
      <c r="A22" s="473" t="s">
        <v>326</v>
      </c>
      <c r="B22" s="474">
        <v>9263</v>
      </c>
      <c r="C22" s="475">
        <v>6.9260071568740617E-2</v>
      </c>
      <c r="D22" s="474">
        <v>314948.29466999997</v>
      </c>
      <c r="E22" s="475">
        <v>0.10858163132301836</v>
      </c>
      <c r="F22" s="474">
        <v>2402</v>
      </c>
      <c r="G22" s="475">
        <v>-2.1986970684039087E-2</v>
      </c>
      <c r="H22" s="476">
        <v>145359.44151</v>
      </c>
      <c r="I22" s="475">
        <v>0.19373591463609627</v>
      </c>
    </row>
    <row r="23" spans="1:9" ht="12.75" customHeight="1">
      <c r="A23" s="477" t="s">
        <v>330</v>
      </c>
      <c r="B23" s="474">
        <v>340</v>
      </c>
      <c r="C23" s="475">
        <v>9.3247588424437297E-2</v>
      </c>
      <c r="D23" s="474">
        <v>5268.3863700000002</v>
      </c>
      <c r="E23" s="475">
        <v>7.7260356182296402E-2</v>
      </c>
      <c r="F23" s="474">
        <v>121</v>
      </c>
      <c r="G23" s="475">
        <v>0.24742268041237114</v>
      </c>
      <c r="H23" s="476">
        <v>2156.5029800000002</v>
      </c>
      <c r="I23" s="475">
        <v>-0.27244438658944892</v>
      </c>
    </row>
    <row r="24" spans="1:9" ht="22.5" customHeight="1">
      <c r="A24" s="479" t="s">
        <v>331</v>
      </c>
      <c r="B24" s="480">
        <v>134183</v>
      </c>
      <c r="C24" s="481">
        <v>0.10330622682311152</v>
      </c>
      <c r="D24" s="482">
        <v>2579756.1772700003</v>
      </c>
      <c r="E24" s="481">
        <v>0.19601182183081495</v>
      </c>
      <c r="F24" s="482">
        <v>46001</v>
      </c>
      <c r="G24" s="483">
        <v>8.3957773693387999E-2</v>
      </c>
      <c r="H24" s="482">
        <v>1477291.6428100001</v>
      </c>
      <c r="I24" s="483">
        <v>0.22358861244190809</v>
      </c>
    </row>
    <row r="25" spans="1:9" ht="15" customHeight="1">
      <c r="A25" s="485" t="s">
        <v>332</v>
      </c>
      <c r="B25" s="488"/>
      <c r="C25" s="484"/>
      <c r="D25" s="488"/>
      <c r="E25" s="490"/>
      <c r="F25" s="488"/>
      <c r="G25" s="484"/>
      <c r="H25" s="488"/>
      <c r="I25" s="490"/>
    </row>
    <row r="26" spans="1:9" ht="12.75" customHeight="1">
      <c r="A26" s="477" t="s">
        <v>321</v>
      </c>
      <c r="B26" s="474">
        <v>2</v>
      </c>
      <c r="C26" s="475">
        <v>0</v>
      </c>
      <c r="D26" s="474">
        <v>0</v>
      </c>
      <c r="E26" s="475">
        <v>0</v>
      </c>
      <c r="F26" s="474"/>
      <c r="G26" s="475"/>
      <c r="H26" s="474"/>
      <c r="I26" s="475"/>
    </row>
    <row r="27" spans="1:9" ht="12.75" customHeight="1">
      <c r="A27" s="477" t="s">
        <v>322</v>
      </c>
      <c r="B27" s="474">
        <v>5</v>
      </c>
      <c r="C27" s="475">
        <v>0.25</v>
      </c>
      <c r="D27" s="474">
        <v>0</v>
      </c>
      <c r="E27" s="475">
        <v>0</v>
      </c>
      <c r="F27" s="474"/>
      <c r="G27" s="475"/>
      <c r="H27" s="474"/>
      <c r="I27" s="475"/>
    </row>
    <row r="28" spans="1:9" ht="12.75" customHeight="1">
      <c r="A28" s="473" t="s">
        <v>323</v>
      </c>
      <c r="B28" s="474">
        <v>0</v>
      </c>
      <c r="C28" s="475">
        <v>0</v>
      </c>
      <c r="D28" s="474">
        <v>0</v>
      </c>
      <c r="E28" s="475">
        <v>0</v>
      </c>
      <c r="F28" s="474"/>
      <c r="G28" s="475"/>
      <c r="H28" s="474"/>
      <c r="I28" s="475"/>
    </row>
    <row r="29" spans="1:9" ht="12.75" customHeight="1">
      <c r="A29" s="477" t="s">
        <v>324</v>
      </c>
      <c r="B29" s="474">
        <v>0</v>
      </c>
      <c r="C29" s="475">
        <v>0</v>
      </c>
      <c r="D29" s="474">
        <v>0</v>
      </c>
      <c r="E29" s="475">
        <v>0</v>
      </c>
      <c r="F29" s="474"/>
      <c r="G29" s="475"/>
      <c r="H29" s="474"/>
      <c r="I29" s="475"/>
    </row>
    <row r="30" spans="1:9" ht="12.75" customHeight="1">
      <c r="A30" s="478" t="s">
        <v>333</v>
      </c>
      <c r="B30" s="474">
        <v>0</v>
      </c>
      <c r="C30" s="475">
        <v>0</v>
      </c>
      <c r="D30" s="474">
        <v>0</v>
      </c>
      <c r="E30" s="475">
        <v>0</v>
      </c>
      <c r="F30" s="474"/>
      <c r="G30" s="475"/>
      <c r="H30" s="474"/>
      <c r="I30" s="475"/>
    </row>
    <row r="31" spans="1:9" ht="29.25">
      <c r="A31" s="473" t="s">
        <v>326</v>
      </c>
      <c r="B31" s="474">
        <v>0</v>
      </c>
      <c r="C31" s="475">
        <v>0</v>
      </c>
      <c r="D31" s="474">
        <v>0</v>
      </c>
      <c r="E31" s="475">
        <v>0</v>
      </c>
      <c r="F31" s="474"/>
      <c r="G31" s="475"/>
      <c r="H31" s="474"/>
      <c r="I31" s="475"/>
    </row>
    <row r="32" spans="1:9" ht="12.75" customHeight="1">
      <c r="A32" s="477" t="s">
        <v>327</v>
      </c>
      <c r="B32" s="474">
        <v>0</v>
      </c>
      <c r="C32" s="475">
        <v>0</v>
      </c>
      <c r="D32" s="474">
        <v>0</v>
      </c>
      <c r="E32" s="475">
        <v>0</v>
      </c>
      <c r="F32" s="474"/>
      <c r="G32" s="475"/>
      <c r="H32" s="474"/>
      <c r="I32" s="475"/>
    </row>
    <row r="33" spans="1:13" ht="22.5" customHeight="1">
      <c r="A33" s="479" t="s">
        <v>328</v>
      </c>
      <c r="B33" s="482">
        <v>7</v>
      </c>
      <c r="C33" s="481">
        <v>0.16666666666666666</v>
      </c>
      <c r="D33" s="482">
        <v>0</v>
      </c>
      <c r="E33" s="481">
        <v>0</v>
      </c>
      <c r="F33" s="482"/>
      <c r="G33" s="481"/>
      <c r="H33" s="482"/>
      <c r="I33" s="481"/>
    </row>
    <row r="34" spans="1:13" ht="12.75" customHeight="1">
      <c r="A34" s="16" t="s">
        <v>334</v>
      </c>
      <c r="J34" s="197"/>
      <c r="K34" s="197"/>
      <c r="L34" s="197"/>
      <c r="M34" s="197"/>
    </row>
    <row r="35" spans="1:13" ht="48" customHeight="1">
      <c r="A35" s="1244" t="s">
        <v>335</v>
      </c>
      <c r="B35" s="1244"/>
      <c r="C35" s="1244"/>
      <c r="D35" s="1244"/>
      <c r="E35" s="1244"/>
      <c r="F35" s="1244"/>
      <c r="G35" s="1244"/>
      <c r="H35" s="1244"/>
      <c r="I35" s="1244"/>
      <c r="J35" s="197"/>
      <c r="K35" s="197"/>
      <c r="L35" s="197"/>
      <c r="M35" s="197"/>
    </row>
    <row r="36" spans="1:13" ht="25.5" customHeight="1">
      <c r="A36" s="1242" t="s">
        <v>336</v>
      </c>
      <c r="B36" s="1242"/>
      <c r="C36" s="1242"/>
      <c r="D36" s="1242"/>
      <c r="E36" s="1242"/>
      <c r="F36" s="1242"/>
      <c r="G36" s="1242"/>
      <c r="H36" s="1242"/>
      <c r="I36" s="1242"/>
    </row>
    <row r="37" spans="1:13" ht="58.5" customHeight="1">
      <c r="A37" s="1237" t="s">
        <v>765</v>
      </c>
      <c r="B37" s="1237"/>
      <c r="C37" s="1237"/>
      <c r="D37" s="1237"/>
      <c r="E37" s="1237"/>
      <c r="F37" s="1237"/>
      <c r="G37" s="1237"/>
      <c r="H37" s="1237"/>
      <c r="I37" s="1237"/>
    </row>
    <row r="38" spans="1:13" ht="22.5" customHeight="1">
      <c r="A38" s="1242" t="s">
        <v>312</v>
      </c>
      <c r="B38" s="1242"/>
      <c r="C38" s="1242"/>
      <c r="D38" s="1242"/>
      <c r="E38" s="1242"/>
      <c r="F38" s="1242"/>
      <c r="G38" s="1242"/>
      <c r="H38" s="1242"/>
      <c r="I38" s="1242"/>
    </row>
    <row r="39" spans="1:13" ht="12.75" customHeight="1"/>
    <row r="40" spans="1:13" ht="12.75" customHeight="1">
      <c r="A40" s="61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690</v>
      </c>
      <c r="C1" s="42"/>
      <c r="O1" s="137"/>
    </row>
    <row r="2" spans="1:15">
      <c r="A2" s="522" t="s">
        <v>691</v>
      </c>
      <c r="O2" s="65"/>
    </row>
    <row r="3" spans="1:15" ht="12.75" customHeight="1">
      <c r="A3" s="42"/>
      <c r="B3" s="63"/>
      <c r="C3" s="63"/>
      <c r="D3" s="63"/>
      <c r="E3" s="63"/>
      <c r="F3" s="63"/>
      <c r="G3" s="63"/>
      <c r="H3" s="63"/>
      <c r="I3" s="63"/>
      <c r="J3" s="63"/>
      <c r="K3" s="63"/>
      <c r="L3" s="63"/>
      <c r="M3" s="63"/>
      <c r="O3" s="13" t="s">
        <v>1412</v>
      </c>
    </row>
    <row r="4" spans="1:15" ht="30.75" customHeight="1">
      <c r="A4" s="500" t="s">
        <v>1633</v>
      </c>
      <c r="B4" s="1245" t="s">
        <v>278</v>
      </c>
      <c r="C4" s="1245"/>
      <c r="D4" s="1245" t="s">
        <v>279</v>
      </c>
      <c r="E4" s="1245"/>
      <c r="F4" s="1245" t="s">
        <v>280</v>
      </c>
      <c r="G4" s="1245"/>
      <c r="H4" s="1245" t="s">
        <v>281</v>
      </c>
      <c r="I4" s="1245"/>
      <c r="J4" s="1245" t="s">
        <v>282</v>
      </c>
      <c r="K4" s="1245"/>
      <c r="L4" s="1245" t="s">
        <v>283</v>
      </c>
      <c r="M4" s="1245"/>
      <c r="N4" s="1245" t="s">
        <v>284</v>
      </c>
      <c r="O4" s="1245"/>
    </row>
    <row r="5" spans="1:15" ht="48.75" customHeight="1">
      <c r="A5" s="759" t="s">
        <v>277</v>
      </c>
      <c r="B5" s="760" t="s">
        <v>285</v>
      </c>
      <c r="C5" s="760" t="s">
        <v>286</v>
      </c>
      <c r="D5" s="760" t="s">
        <v>285</v>
      </c>
      <c r="E5" s="760" t="s">
        <v>286</v>
      </c>
      <c r="F5" s="760" t="s">
        <v>285</v>
      </c>
      <c r="G5" s="760" t="s">
        <v>286</v>
      </c>
      <c r="H5" s="760" t="s">
        <v>285</v>
      </c>
      <c r="I5" s="760" t="s">
        <v>286</v>
      </c>
      <c r="J5" s="760" t="s">
        <v>285</v>
      </c>
      <c r="K5" s="760" t="s">
        <v>286</v>
      </c>
      <c r="L5" s="760" t="s">
        <v>285</v>
      </c>
      <c r="M5" s="760" t="s">
        <v>286</v>
      </c>
      <c r="N5" s="760" t="s">
        <v>285</v>
      </c>
      <c r="O5" s="760" t="s">
        <v>286</v>
      </c>
    </row>
    <row r="6" spans="1:15" ht="13.5" customHeight="1">
      <c r="A6" s="501" t="s">
        <v>287</v>
      </c>
      <c r="B6" s="502">
        <v>2615581.4106800002</v>
      </c>
      <c r="C6" s="502">
        <v>45199.397589999986</v>
      </c>
      <c r="D6" s="502">
        <v>10222.50952</v>
      </c>
      <c r="E6" s="502">
        <v>1183.7196800000002</v>
      </c>
      <c r="F6" s="502">
        <v>1818.1614</v>
      </c>
      <c r="G6" s="502">
        <v>511.11374000000006</v>
      </c>
      <c r="H6" s="502">
        <v>1179.32936</v>
      </c>
      <c r="I6" s="502">
        <v>383.66475000000003</v>
      </c>
      <c r="J6" s="502">
        <v>25534.526109999999</v>
      </c>
      <c r="K6" s="502">
        <v>24469.460489999998</v>
      </c>
      <c r="L6" s="502">
        <v>2654335.9370699995</v>
      </c>
      <c r="M6" s="502">
        <v>71747.356249999968</v>
      </c>
      <c r="N6" s="502">
        <v>57768.033210000001</v>
      </c>
      <c r="O6" s="502">
        <v>8281.2854399999997</v>
      </c>
    </row>
    <row r="7" spans="1:15" ht="13.5" customHeight="1">
      <c r="A7" s="505" t="s">
        <v>288</v>
      </c>
      <c r="B7" s="506">
        <v>45659.745920000001</v>
      </c>
      <c r="C7" s="506">
        <v>6146.0596799999994</v>
      </c>
      <c r="D7" s="506">
        <v>49.07555</v>
      </c>
      <c r="E7" s="506">
        <v>24.372109999999999</v>
      </c>
      <c r="F7" s="506">
        <v>1.381</v>
      </c>
      <c r="G7" s="506">
        <v>0</v>
      </c>
      <c r="H7" s="506">
        <v>1.4510000000000001</v>
      </c>
      <c r="I7" s="506">
        <v>0</v>
      </c>
      <c r="J7" s="506">
        <v>8416.3267699999997</v>
      </c>
      <c r="K7" s="506">
        <v>8360.5317500000001</v>
      </c>
      <c r="L7" s="506">
        <v>54127.980240000004</v>
      </c>
      <c r="M7" s="506">
        <v>14530.963540000001</v>
      </c>
      <c r="N7" s="506">
        <v>1386.72263</v>
      </c>
      <c r="O7" s="506">
        <v>333.39735999999999</v>
      </c>
    </row>
    <row r="8" spans="1:15" ht="13.5" customHeight="1">
      <c r="A8" s="505" t="s">
        <v>289</v>
      </c>
      <c r="B8" s="506">
        <v>1394972.8962899996</v>
      </c>
      <c r="C8" s="506">
        <v>14723.966889999992</v>
      </c>
      <c r="D8" s="506">
        <v>4823.5799399999996</v>
      </c>
      <c r="E8" s="506">
        <v>297.28750000000002</v>
      </c>
      <c r="F8" s="506">
        <v>1420.7183000000002</v>
      </c>
      <c r="G8" s="506">
        <v>426.57463999999993</v>
      </c>
      <c r="H8" s="506">
        <v>1047.1011699999999</v>
      </c>
      <c r="I8" s="506">
        <v>318.83469999999994</v>
      </c>
      <c r="J8" s="506">
        <v>8077.9105099999988</v>
      </c>
      <c r="K8" s="506">
        <v>7150.927099999999</v>
      </c>
      <c r="L8" s="506">
        <v>1410342.2062099995</v>
      </c>
      <c r="M8" s="506">
        <v>22917.59082999999</v>
      </c>
      <c r="N8" s="506">
        <v>6119.5948099999969</v>
      </c>
      <c r="O8" s="506">
        <v>395.27408000000003</v>
      </c>
    </row>
    <row r="9" spans="1:15" ht="13.5" customHeight="1">
      <c r="A9" s="505" t="s">
        <v>290</v>
      </c>
      <c r="B9" s="506">
        <v>626651.00263999985</v>
      </c>
      <c r="C9" s="506">
        <v>14515.322630000001</v>
      </c>
      <c r="D9" s="506">
        <v>2580.3959099999997</v>
      </c>
      <c r="E9" s="506">
        <v>297.87588</v>
      </c>
      <c r="F9" s="506">
        <v>254.85468</v>
      </c>
      <c r="G9" s="506">
        <v>38.12903</v>
      </c>
      <c r="H9" s="506">
        <v>66.301569999999998</v>
      </c>
      <c r="I9" s="506">
        <v>45.911610000000003</v>
      </c>
      <c r="J9" s="506">
        <v>3888.5424800000005</v>
      </c>
      <c r="K9" s="506">
        <v>3809.0033300000005</v>
      </c>
      <c r="L9" s="506">
        <v>633441.09727999987</v>
      </c>
      <c r="M9" s="506">
        <v>18706.242480000001</v>
      </c>
      <c r="N9" s="506">
        <v>23505.81797</v>
      </c>
      <c r="O9" s="506">
        <v>6019.0169499999993</v>
      </c>
    </row>
    <row r="10" spans="1:15" ht="13.5" customHeight="1">
      <c r="A10" s="505" t="s">
        <v>291</v>
      </c>
      <c r="B10" s="506">
        <v>224008.72249000004</v>
      </c>
      <c r="C10" s="506">
        <v>4009.4991000000014</v>
      </c>
      <c r="D10" s="506">
        <v>2148.0272999999997</v>
      </c>
      <c r="E10" s="506">
        <v>444.24090000000001</v>
      </c>
      <c r="F10" s="506">
        <v>0</v>
      </c>
      <c r="G10" s="506">
        <v>0</v>
      </c>
      <c r="H10" s="506">
        <v>0</v>
      </c>
      <c r="I10" s="506">
        <v>0</v>
      </c>
      <c r="J10" s="506">
        <v>777.0832200000001</v>
      </c>
      <c r="K10" s="506">
        <v>776.97537999999997</v>
      </c>
      <c r="L10" s="506">
        <v>226933.83301</v>
      </c>
      <c r="M10" s="506">
        <v>5230.7153800000015</v>
      </c>
      <c r="N10" s="506">
        <v>20658.640919999998</v>
      </c>
      <c r="O10" s="506">
        <v>767.56633000000011</v>
      </c>
    </row>
    <row r="11" spans="1:15" ht="13.5" customHeight="1">
      <c r="A11" s="505" t="s">
        <v>292</v>
      </c>
      <c r="B11" s="506">
        <v>0</v>
      </c>
      <c r="C11" s="506">
        <v>0</v>
      </c>
      <c r="D11" s="506">
        <v>0</v>
      </c>
      <c r="E11" s="506">
        <v>0</v>
      </c>
      <c r="F11" s="506">
        <v>0</v>
      </c>
      <c r="G11" s="506">
        <v>0</v>
      </c>
      <c r="H11" s="506">
        <v>0</v>
      </c>
      <c r="I11" s="506">
        <v>0</v>
      </c>
      <c r="J11" s="506">
        <v>0</v>
      </c>
      <c r="K11" s="506">
        <v>0</v>
      </c>
      <c r="L11" s="506">
        <v>0</v>
      </c>
      <c r="M11" s="506">
        <v>0</v>
      </c>
      <c r="N11" s="506">
        <v>0</v>
      </c>
      <c r="O11" s="506">
        <v>0</v>
      </c>
    </row>
    <row r="12" spans="1:15" ht="22.5">
      <c r="A12" s="505" t="s">
        <v>293</v>
      </c>
      <c r="B12" s="506">
        <v>318983.26929999987</v>
      </c>
      <c r="C12" s="506">
        <v>5648.912819999995</v>
      </c>
      <c r="D12" s="506">
        <v>621.43081999999993</v>
      </c>
      <c r="E12" s="506">
        <v>119.94328999999999</v>
      </c>
      <c r="F12" s="506">
        <v>141.20742000000001</v>
      </c>
      <c r="G12" s="506">
        <v>46.410069999999997</v>
      </c>
      <c r="H12" s="506">
        <v>64.475620000000006</v>
      </c>
      <c r="I12" s="506">
        <v>18.91844</v>
      </c>
      <c r="J12" s="506">
        <v>4292.7357000000002</v>
      </c>
      <c r="K12" s="506">
        <v>4290.1064999999999</v>
      </c>
      <c r="L12" s="506">
        <v>324103.11885999999</v>
      </c>
      <c r="M12" s="506">
        <v>10124.291119999994</v>
      </c>
      <c r="N12" s="506">
        <v>5949.7575399999987</v>
      </c>
      <c r="O12" s="506">
        <v>714.43227000000024</v>
      </c>
    </row>
    <row r="13" spans="1:15" ht="13.5" customHeight="1">
      <c r="A13" s="505" t="s">
        <v>294</v>
      </c>
      <c r="B13" s="506">
        <v>5305.7740400000012</v>
      </c>
      <c r="C13" s="506">
        <v>155.63646999999997</v>
      </c>
      <c r="D13" s="506">
        <v>0</v>
      </c>
      <c r="E13" s="506">
        <v>0</v>
      </c>
      <c r="F13" s="506">
        <v>0</v>
      </c>
      <c r="G13" s="506">
        <v>0</v>
      </c>
      <c r="H13" s="506">
        <v>0</v>
      </c>
      <c r="I13" s="506">
        <v>0</v>
      </c>
      <c r="J13" s="506">
        <v>81.927429999999973</v>
      </c>
      <c r="K13" s="506">
        <v>81.916429999999977</v>
      </c>
      <c r="L13" s="506">
        <v>5387.7014700000009</v>
      </c>
      <c r="M13" s="506">
        <v>237.55289999999997</v>
      </c>
      <c r="N13" s="506">
        <v>147.49933999999999</v>
      </c>
      <c r="O13" s="506">
        <v>51.598450000000007</v>
      </c>
    </row>
    <row r="14" spans="1:15" ht="13.5" customHeight="1">
      <c r="A14" s="501" t="s">
        <v>295</v>
      </c>
      <c r="B14" s="502">
        <v>426299.04616999906</v>
      </c>
      <c r="C14" s="502">
        <v>554.93868999999586</v>
      </c>
      <c r="D14" s="502">
        <v>436.19264000000004</v>
      </c>
      <c r="E14" s="502">
        <v>118.95145000000001</v>
      </c>
      <c r="F14" s="502">
        <v>100.2093</v>
      </c>
      <c r="G14" s="502">
        <v>15.969999999999999</v>
      </c>
      <c r="H14" s="502">
        <v>372.92078000000004</v>
      </c>
      <c r="I14" s="502">
        <v>272.42887000000007</v>
      </c>
      <c r="J14" s="502">
        <v>5218.590220000001</v>
      </c>
      <c r="K14" s="502">
        <v>4686.7799199999999</v>
      </c>
      <c r="L14" s="502">
        <v>432426.95910999959</v>
      </c>
      <c r="M14" s="502">
        <v>5649.0689299999967</v>
      </c>
      <c r="N14" s="502">
        <v>923.54141000000027</v>
      </c>
      <c r="O14" s="502">
        <v>46.007019999999997</v>
      </c>
    </row>
    <row r="15" spans="1:15" ht="13.5" customHeight="1">
      <c r="A15" s="505" t="s">
        <v>288</v>
      </c>
      <c r="B15" s="506">
        <v>8496.5215800000005</v>
      </c>
      <c r="C15" s="506">
        <v>1.6709999999999999E-2</v>
      </c>
      <c r="D15" s="506">
        <v>0</v>
      </c>
      <c r="E15" s="506">
        <v>0</v>
      </c>
      <c r="F15" s="506">
        <v>0</v>
      </c>
      <c r="G15" s="506">
        <v>0</v>
      </c>
      <c r="H15" s="506">
        <v>0</v>
      </c>
      <c r="I15" s="506">
        <v>0</v>
      </c>
      <c r="J15" s="506">
        <v>9.9384599999999992</v>
      </c>
      <c r="K15" s="506">
        <v>9.9384599999999992</v>
      </c>
      <c r="L15" s="506">
        <v>8506.4600400000018</v>
      </c>
      <c r="M15" s="506">
        <v>9.955169999999999</v>
      </c>
      <c r="N15" s="506">
        <v>0</v>
      </c>
      <c r="O15" s="506">
        <v>0</v>
      </c>
    </row>
    <row r="16" spans="1:15" ht="13.5" customHeight="1">
      <c r="A16" s="505" t="s">
        <v>289</v>
      </c>
      <c r="B16" s="506">
        <v>347006.90774999926</v>
      </c>
      <c r="C16" s="506">
        <v>338.41225999999557</v>
      </c>
      <c r="D16" s="506">
        <v>430.85205000000002</v>
      </c>
      <c r="E16" s="506">
        <v>115.12065000000001</v>
      </c>
      <c r="F16" s="506">
        <v>91.440240000000003</v>
      </c>
      <c r="G16" s="506">
        <v>14.615959999999999</v>
      </c>
      <c r="H16" s="506">
        <v>212.51364000000004</v>
      </c>
      <c r="I16" s="506">
        <v>111.74453000000003</v>
      </c>
      <c r="J16" s="506">
        <v>3687.4672299999993</v>
      </c>
      <c r="K16" s="506">
        <v>3216.8635299999996</v>
      </c>
      <c r="L16" s="506">
        <v>351429.18090999959</v>
      </c>
      <c r="M16" s="506">
        <v>3796.756929999995</v>
      </c>
      <c r="N16" s="506">
        <v>683.91499000000022</v>
      </c>
      <c r="O16" s="506">
        <v>45.702669999999998</v>
      </c>
    </row>
    <row r="17" spans="1:15" ht="13.5" customHeight="1">
      <c r="A17" s="505" t="s">
        <v>296</v>
      </c>
      <c r="B17" s="506">
        <v>62310.684219999879</v>
      </c>
      <c r="C17" s="506">
        <v>206.24015000000014</v>
      </c>
      <c r="D17" s="506">
        <v>5.3405899999999997</v>
      </c>
      <c r="E17" s="506">
        <v>3.8308</v>
      </c>
      <c r="F17" s="506">
        <v>8.7690599999999996</v>
      </c>
      <c r="G17" s="506">
        <v>1.3540399999999999</v>
      </c>
      <c r="H17" s="506">
        <v>160.40714000000006</v>
      </c>
      <c r="I17" s="506">
        <v>160.68434000000002</v>
      </c>
      <c r="J17" s="506">
        <v>757.17135999999994</v>
      </c>
      <c r="K17" s="506">
        <v>695.96475999999996</v>
      </c>
      <c r="L17" s="506">
        <v>63242.372369999961</v>
      </c>
      <c r="M17" s="506">
        <v>1068.0740900000001</v>
      </c>
      <c r="N17" s="506">
        <v>92.432489999999987</v>
      </c>
      <c r="O17" s="506">
        <v>0.10588</v>
      </c>
    </row>
    <row r="18" spans="1:15" ht="13.5" customHeight="1">
      <c r="A18" s="505" t="s">
        <v>297</v>
      </c>
      <c r="B18" s="506">
        <v>101.31483999999999</v>
      </c>
      <c r="C18" s="506">
        <v>7.2529999999999997E-2</v>
      </c>
      <c r="D18" s="506">
        <v>0</v>
      </c>
      <c r="E18" s="506">
        <v>0</v>
      </c>
      <c r="F18" s="506">
        <v>0</v>
      </c>
      <c r="G18" s="506">
        <v>0</v>
      </c>
      <c r="H18" s="506">
        <v>0</v>
      </c>
      <c r="I18" s="506">
        <v>0</v>
      </c>
      <c r="J18" s="506">
        <v>237.90288999999999</v>
      </c>
      <c r="K18" s="506">
        <v>237.90288999999999</v>
      </c>
      <c r="L18" s="506">
        <v>339.21772999999996</v>
      </c>
      <c r="M18" s="506">
        <v>237.97541999999999</v>
      </c>
      <c r="N18" s="506">
        <v>14.89161</v>
      </c>
      <c r="O18" s="506">
        <v>1.8089999999999998E-2</v>
      </c>
    </row>
    <row r="19" spans="1:15" ht="13.5" customHeight="1">
      <c r="A19" s="505" t="s">
        <v>298</v>
      </c>
      <c r="B19" s="506">
        <v>0</v>
      </c>
      <c r="C19" s="506">
        <v>0</v>
      </c>
      <c r="D19" s="506">
        <v>0</v>
      </c>
      <c r="E19" s="506">
        <v>0</v>
      </c>
      <c r="F19" s="506">
        <v>0</v>
      </c>
      <c r="G19" s="506">
        <v>0</v>
      </c>
      <c r="H19" s="506">
        <v>0</v>
      </c>
      <c r="I19" s="506">
        <v>0</v>
      </c>
      <c r="J19" s="506">
        <v>0</v>
      </c>
      <c r="K19" s="506">
        <v>0</v>
      </c>
      <c r="L19" s="506">
        <v>0</v>
      </c>
      <c r="M19" s="506">
        <v>0</v>
      </c>
      <c r="N19" s="506">
        <v>0</v>
      </c>
      <c r="O19" s="506">
        <v>0</v>
      </c>
    </row>
    <row r="20" spans="1:15" ht="22.5">
      <c r="A20" s="505" t="s">
        <v>293</v>
      </c>
      <c r="B20" s="506">
        <v>8298.7659100000001</v>
      </c>
      <c r="C20" s="506">
        <v>9.9023599999999998</v>
      </c>
      <c r="D20" s="506">
        <v>0</v>
      </c>
      <c r="E20" s="506">
        <v>0</v>
      </c>
      <c r="F20" s="506">
        <v>0</v>
      </c>
      <c r="G20" s="506">
        <v>0</v>
      </c>
      <c r="H20" s="506">
        <v>0</v>
      </c>
      <c r="I20" s="506">
        <v>0</v>
      </c>
      <c r="J20" s="506">
        <v>526.11027999999999</v>
      </c>
      <c r="K20" s="506">
        <v>526.11027999999999</v>
      </c>
      <c r="L20" s="506">
        <v>8824.876189999999</v>
      </c>
      <c r="M20" s="506">
        <v>536.01264000000003</v>
      </c>
      <c r="N20" s="506">
        <v>132.30232000000001</v>
      </c>
      <c r="O20" s="506">
        <v>0.18037999999999998</v>
      </c>
    </row>
    <row r="21" spans="1:15" ht="13.5" customHeight="1">
      <c r="A21" s="505" t="s">
        <v>299</v>
      </c>
      <c r="B21" s="506">
        <v>84.851869999999991</v>
      </c>
      <c r="C21" s="506">
        <v>0.29468</v>
      </c>
      <c r="D21" s="506">
        <v>0</v>
      </c>
      <c r="E21" s="506">
        <v>0</v>
      </c>
      <c r="F21" s="506">
        <v>0</v>
      </c>
      <c r="G21" s="506">
        <v>0</v>
      </c>
      <c r="H21" s="506">
        <v>0</v>
      </c>
      <c r="I21" s="506">
        <v>0</v>
      </c>
      <c r="J21" s="506">
        <v>0</v>
      </c>
      <c r="K21" s="506">
        <v>0</v>
      </c>
      <c r="L21" s="506">
        <v>84.851869999999991</v>
      </c>
      <c r="M21" s="506">
        <v>0.29468</v>
      </c>
      <c r="N21" s="506">
        <v>0</v>
      </c>
      <c r="O21" s="506">
        <v>0</v>
      </c>
    </row>
    <row r="22" spans="1:15" ht="13.5" customHeight="1">
      <c r="A22" s="501" t="s">
        <v>300</v>
      </c>
      <c r="B22" s="502">
        <v>6.6500000000000005E-3</v>
      </c>
      <c r="C22" s="502">
        <v>0</v>
      </c>
      <c r="D22" s="502">
        <v>0</v>
      </c>
      <c r="E22" s="502">
        <v>0</v>
      </c>
      <c r="F22" s="502">
        <v>0</v>
      </c>
      <c r="G22" s="502">
        <v>0</v>
      </c>
      <c r="H22" s="502">
        <v>0</v>
      </c>
      <c r="I22" s="502">
        <v>0</v>
      </c>
      <c r="J22" s="502">
        <v>316.28523999999999</v>
      </c>
      <c r="K22" s="502">
        <v>316.28523999999999</v>
      </c>
      <c r="L22" s="502">
        <v>316.29189000000002</v>
      </c>
      <c r="M22" s="502">
        <v>316.28523999999999</v>
      </c>
      <c r="N22" s="502">
        <v>0</v>
      </c>
      <c r="O22" s="502">
        <v>0</v>
      </c>
    </row>
    <row r="23" spans="1:15" ht="13.5" customHeight="1">
      <c r="A23" s="505" t="s">
        <v>288</v>
      </c>
      <c r="B23" s="506">
        <v>0</v>
      </c>
      <c r="C23" s="506">
        <v>0</v>
      </c>
      <c r="D23" s="506">
        <v>0</v>
      </c>
      <c r="E23" s="506">
        <v>0</v>
      </c>
      <c r="F23" s="506">
        <v>0</v>
      </c>
      <c r="G23" s="506">
        <v>0</v>
      </c>
      <c r="H23" s="506">
        <v>0</v>
      </c>
      <c r="I23" s="506">
        <v>0</v>
      </c>
      <c r="J23" s="506">
        <v>266.02386999999999</v>
      </c>
      <c r="K23" s="506">
        <v>266.02386999999999</v>
      </c>
      <c r="L23" s="506">
        <v>266.02386999999999</v>
      </c>
      <c r="M23" s="506">
        <v>266.02386999999999</v>
      </c>
      <c r="N23" s="506">
        <v>0</v>
      </c>
      <c r="O23" s="506">
        <v>0</v>
      </c>
    </row>
    <row r="24" spans="1:15" ht="13.5" customHeight="1">
      <c r="A24" s="505" t="s">
        <v>301</v>
      </c>
      <c r="B24" s="506">
        <v>6.6500000000000005E-3</v>
      </c>
      <c r="C24" s="506">
        <v>0</v>
      </c>
      <c r="D24" s="506">
        <v>0</v>
      </c>
      <c r="E24" s="506">
        <v>0</v>
      </c>
      <c r="F24" s="506">
        <v>0</v>
      </c>
      <c r="G24" s="506">
        <v>0</v>
      </c>
      <c r="H24" s="506">
        <v>0</v>
      </c>
      <c r="I24" s="506">
        <v>0</v>
      </c>
      <c r="J24" s="506">
        <v>50.261369999999992</v>
      </c>
      <c r="K24" s="506">
        <v>50.261369999999992</v>
      </c>
      <c r="L24" s="506">
        <v>50.268020000000007</v>
      </c>
      <c r="M24" s="506">
        <v>50.261369999999992</v>
      </c>
      <c r="N24" s="506">
        <v>0</v>
      </c>
      <c r="O24" s="506">
        <v>0</v>
      </c>
    </row>
    <row r="25" spans="1:15" ht="13.5" customHeight="1">
      <c r="A25" s="505" t="s">
        <v>290</v>
      </c>
      <c r="B25" s="506">
        <v>0</v>
      </c>
      <c r="C25" s="506">
        <v>0</v>
      </c>
      <c r="D25" s="506">
        <v>0</v>
      </c>
      <c r="E25" s="506">
        <v>0</v>
      </c>
      <c r="F25" s="506">
        <v>0</v>
      </c>
      <c r="G25" s="506">
        <v>0</v>
      </c>
      <c r="H25" s="506">
        <v>0</v>
      </c>
      <c r="I25" s="506">
        <v>0</v>
      </c>
      <c r="J25" s="506">
        <v>0</v>
      </c>
      <c r="K25" s="506">
        <v>0</v>
      </c>
      <c r="L25" s="506">
        <v>0</v>
      </c>
      <c r="M25" s="506">
        <v>0</v>
      </c>
      <c r="N25" s="506">
        <v>0</v>
      </c>
      <c r="O25" s="506">
        <v>0</v>
      </c>
    </row>
    <row r="26" spans="1:15" ht="13.5" customHeight="1">
      <c r="A26" s="505" t="s">
        <v>302</v>
      </c>
      <c r="B26" s="506">
        <v>0</v>
      </c>
      <c r="C26" s="506">
        <v>0</v>
      </c>
      <c r="D26" s="506">
        <v>0</v>
      </c>
      <c r="E26" s="506">
        <v>0</v>
      </c>
      <c r="F26" s="506">
        <v>0</v>
      </c>
      <c r="G26" s="506">
        <v>0</v>
      </c>
      <c r="H26" s="506">
        <v>0</v>
      </c>
      <c r="I26" s="506">
        <v>0</v>
      </c>
      <c r="J26" s="506">
        <v>0</v>
      </c>
      <c r="K26" s="506">
        <v>0</v>
      </c>
      <c r="L26" s="506">
        <v>0</v>
      </c>
      <c r="M26" s="506">
        <v>0</v>
      </c>
      <c r="N26" s="506">
        <v>0</v>
      </c>
      <c r="O26" s="506">
        <v>0</v>
      </c>
    </row>
    <row r="27" spans="1:15" ht="13.5" customHeight="1">
      <c r="A27" s="505" t="s">
        <v>298</v>
      </c>
      <c r="B27" s="506">
        <v>0</v>
      </c>
      <c r="C27" s="506">
        <v>0</v>
      </c>
      <c r="D27" s="506">
        <v>0</v>
      </c>
      <c r="E27" s="506">
        <v>0</v>
      </c>
      <c r="F27" s="506">
        <v>0</v>
      </c>
      <c r="G27" s="506">
        <v>0</v>
      </c>
      <c r="H27" s="506">
        <v>0</v>
      </c>
      <c r="I27" s="506">
        <v>0</v>
      </c>
      <c r="J27" s="506">
        <v>0</v>
      </c>
      <c r="K27" s="506">
        <v>0</v>
      </c>
      <c r="L27" s="506">
        <v>0</v>
      </c>
      <c r="M27" s="506">
        <v>0</v>
      </c>
      <c r="N27" s="506">
        <v>0</v>
      </c>
      <c r="O27" s="506">
        <v>0</v>
      </c>
    </row>
    <row r="28" spans="1:15" ht="22.5">
      <c r="A28" s="505" t="s">
        <v>293</v>
      </c>
      <c r="B28" s="506">
        <v>0</v>
      </c>
      <c r="C28" s="506">
        <v>0</v>
      </c>
      <c r="D28" s="506">
        <v>0</v>
      </c>
      <c r="E28" s="506">
        <v>0</v>
      </c>
      <c r="F28" s="506">
        <v>0</v>
      </c>
      <c r="G28" s="506">
        <v>0</v>
      </c>
      <c r="H28" s="506">
        <v>0</v>
      </c>
      <c r="I28" s="506">
        <v>0</v>
      </c>
      <c r="J28" s="506">
        <v>0</v>
      </c>
      <c r="K28" s="506">
        <v>0</v>
      </c>
      <c r="L28" s="506">
        <v>0</v>
      </c>
      <c r="M28" s="506">
        <v>0</v>
      </c>
      <c r="N28" s="506">
        <v>0</v>
      </c>
      <c r="O28" s="506">
        <v>0</v>
      </c>
    </row>
    <row r="29" spans="1:15" ht="13.5" customHeight="1">
      <c r="A29" s="505" t="s">
        <v>299</v>
      </c>
      <c r="B29" s="506">
        <v>0</v>
      </c>
      <c r="C29" s="506">
        <v>0</v>
      </c>
      <c r="D29" s="506">
        <v>0</v>
      </c>
      <c r="E29" s="506">
        <v>0</v>
      </c>
      <c r="F29" s="506">
        <v>0</v>
      </c>
      <c r="G29" s="506">
        <v>0</v>
      </c>
      <c r="H29" s="506">
        <v>0</v>
      </c>
      <c r="I29" s="506">
        <v>0</v>
      </c>
      <c r="J29" s="506">
        <v>0</v>
      </c>
      <c r="K29" s="506">
        <v>0</v>
      </c>
      <c r="L29" s="506">
        <v>0</v>
      </c>
      <c r="M29" s="506">
        <v>0</v>
      </c>
      <c r="N29" s="506">
        <v>0</v>
      </c>
      <c r="O29" s="506">
        <v>0</v>
      </c>
    </row>
    <row r="30" spans="1:15" ht="13.5" customHeight="1">
      <c r="A30" s="503" t="s">
        <v>303</v>
      </c>
      <c r="B30" s="504">
        <v>3041880.4634999996</v>
      </c>
      <c r="C30" s="504">
        <v>45754.336279999989</v>
      </c>
      <c r="D30" s="504">
        <v>10658.702159999997</v>
      </c>
      <c r="E30" s="504">
        <v>1302.6711300000002</v>
      </c>
      <c r="F30" s="504">
        <v>1918.3707000000002</v>
      </c>
      <c r="G30" s="504">
        <v>527.08374000000003</v>
      </c>
      <c r="H30" s="504">
        <v>1552.2501400000001</v>
      </c>
      <c r="I30" s="504">
        <v>656.09361999999999</v>
      </c>
      <c r="J30" s="504">
        <v>31069.401569999998</v>
      </c>
      <c r="K30" s="504">
        <v>29472.525650000003</v>
      </c>
      <c r="L30" s="504">
        <v>3087079.1880700001</v>
      </c>
      <c r="M30" s="504">
        <v>77712.710419999989</v>
      </c>
      <c r="N30" s="504">
        <v>58691.574619999999</v>
      </c>
      <c r="O30" s="504">
        <v>8327.2924600000006</v>
      </c>
    </row>
    <row r="31" spans="1:15" ht="12.75" customHeight="1">
      <c r="A31" s="21" t="s">
        <v>304</v>
      </c>
      <c r="L31" s="132"/>
    </row>
    <row r="32" spans="1:15" ht="12.75" customHeight="1">
      <c r="B32" s="132"/>
      <c r="L32" s="132"/>
    </row>
    <row r="33" spans="1:15" ht="12.75" customHeight="1">
      <c r="A33" s="61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982</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822</v>
      </c>
    </row>
    <row r="2" spans="1:2">
      <c r="A2" s="522" t="s">
        <v>823</v>
      </c>
    </row>
    <row r="4" spans="1:2">
      <c r="B4" s="13" t="s">
        <v>1412</v>
      </c>
    </row>
    <row r="5" spans="1:2" ht="50.25" customHeight="1">
      <c r="A5" s="764" t="s">
        <v>825</v>
      </c>
      <c r="B5" s="764" t="s">
        <v>824</v>
      </c>
    </row>
    <row r="6" spans="1:2" ht="12.75" customHeight="1">
      <c r="A6" s="782">
        <v>42735</v>
      </c>
      <c r="B6" s="783">
        <v>5360.5498586502081</v>
      </c>
    </row>
    <row r="7" spans="1:2" ht="12.75" customHeight="1">
      <c r="A7" s="782">
        <v>42825</v>
      </c>
      <c r="B7" s="783">
        <v>5005.380372951091</v>
      </c>
    </row>
    <row r="8" spans="1:2" ht="12.75" customHeight="1">
      <c r="A8" s="782">
        <v>42916</v>
      </c>
      <c r="B8" s="783">
        <v>18911.764140951622</v>
      </c>
    </row>
    <row r="9" spans="1:2" ht="12.75" customHeight="1">
      <c r="A9" s="782">
        <v>43008</v>
      </c>
      <c r="B9" s="783">
        <v>18246.356153693006</v>
      </c>
    </row>
    <row r="10" spans="1:2" ht="12.75" customHeight="1">
      <c r="A10" s="782">
        <v>43100</v>
      </c>
      <c r="B10" s="783">
        <v>17633.888775632091</v>
      </c>
    </row>
    <row r="11" spans="1:2" ht="12.75" customHeight="1">
      <c r="A11" s="782">
        <v>43190</v>
      </c>
      <c r="B11" s="783">
        <v>17240.995731634481</v>
      </c>
    </row>
    <row r="12" spans="1:2" ht="12.75" customHeight="1">
      <c r="A12" s="782">
        <v>43281</v>
      </c>
      <c r="B12" s="783">
        <v>16698.389825469505</v>
      </c>
    </row>
    <row r="13" spans="1:2" ht="12.75" customHeight="1">
      <c r="A13" s="782">
        <v>43373</v>
      </c>
      <c r="B13" s="783">
        <v>16133.227658106043</v>
      </c>
    </row>
    <row r="14" spans="1:2" ht="12.75" customHeight="1">
      <c r="A14" s="782">
        <v>43465</v>
      </c>
      <c r="B14" s="783">
        <v>15499.972177317672</v>
      </c>
    </row>
    <row r="15" spans="1:2" ht="12.75" customHeight="1">
      <c r="A15" s="782">
        <v>43555</v>
      </c>
      <c r="B15" s="783">
        <v>14762.952525051431</v>
      </c>
    </row>
    <row r="16" spans="1:2">
      <c r="A16" s="782">
        <v>43646</v>
      </c>
      <c r="B16" s="783">
        <v>14112.580264118389</v>
      </c>
    </row>
    <row r="17" spans="1:2">
      <c r="A17" s="782">
        <v>43738</v>
      </c>
      <c r="B17" s="783">
        <v>13377.254628707944</v>
      </c>
    </row>
    <row r="18" spans="1:2">
      <c r="A18" s="782">
        <v>43830</v>
      </c>
      <c r="B18" s="783">
        <v>12863.446034906099</v>
      </c>
    </row>
    <row r="19" spans="1:2">
      <c r="A19" s="782">
        <v>43921</v>
      </c>
      <c r="B19" s="783">
        <v>12442.159421328552</v>
      </c>
    </row>
    <row r="20" spans="1:2">
      <c r="A20" s="782">
        <v>44012</v>
      </c>
      <c r="B20" s="783">
        <v>12846.786085340766</v>
      </c>
    </row>
    <row r="21" spans="1:2">
      <c r="A21" s="782">
        <v>44104</v>
      </c>
      <c r="B21" s="783">
        <v>13140.129540115468</v>
      </c>
    </row>
    <row r="22" spans="1:2">
      <c r="A22" s="782">
        <v>44196</v>
      </c>
      <c r="B22" s="783">
        <v>12563.543457429161</v>
      </c>
    </row>
    <row r="23" spans="1:2">
      <c r="A23" s="782">
        <v>44286</v>
      </c>
      <c r="B23" s="783">
        <v>11828.083975048112</v>
      </c>
    </row>
    <row r="24" spans="1:2">
      <c r="A24" s="782">
        <v>44377</v>
      </c>
      <c r="B24" s="783">
        <v>11165.416486827258</v>
      </c>
    </row>
    <row r="25" spans="1:2">
      <c r="A25" s="782">
        <v>44469</v>
      </c>
      <c r="B25" s="783">
        <v>10458.457596389937</v>
      </c>
    </row>
    <row r="26" spans="1:2">
      <c r="A26" s="782">
        <v>44561</v>
      </c>
      <c r="B26" s="783">
        <v>9608.6311354436275</v>
      </c>
    </row>
    <row r="27" spans="1:2">
      <c r="A27" s="782">
        <v>44651</v>
      </c>
      <c r="B27" s="783">
        <v>8443.7301586037538</v>
      </c>
    </row>
    <row r="28" spans="1:2">
      <c r="A28" s="782">
        <v>44742</v>
      </c>
      <c r="B28" s="783">
        <v>8060.9663892759972</v>
      </c>
    </row>
    <row r="29" spans="1:2">
      <c r="A29" s="782">
        <v>44834</v>
      </c>
      <c r="B29" s="783">
        <v>7013.6522503152155</v>
      </c>
    </row>
    <row r="30" spans="1:2">
      <c r="A30" s="782">
        <v>44926</v>
      </c>
      <c r="B30" s="783">
        <v>5800.6025363328672</v>
      </c>
    </row>
    <row r="31" spans="1:2">
      <c r="A31" s="782">
        <v>45016</v>
      </c>
      <c r="B31" s="783">
        <v>4830.21774</v>
      </c>
    </row>
    <row r="32" spans="1:2">
      <c r="A32" s="782">
        <v>45107</v>
      </c>
      <c r="B32" s="783">
        <v>4182.1671299999998</v>
      </c>
    </row>
    <row r="33" spans="1:2">
      <c r="A33" s="782">
        <v>45199</v>
      </c>
      <c r="B33" s="783">
        <v>3485.3836900000001</v>
      </c>
    </row>
    <row r="34" spans="1:2">
      <c r="A34" s="782">
        <v>45291</v>
      </c>
      <c r="B34" s="783">
        <v>3575.3737800000004</v>
      </c>
    </row>
    <row r="35" spans="1:2">
      <c r="A35" s="21" t="s">
        <v>826</v>
      </c>
    </row>
    <row r="55" spans="8:8">
      <c r="H55" s="34" t="s">
        <v>983</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5" t="s">
        <v>692</v>
      </c>
      <c r="B1" s="510"/>
      <c r="C1" s="510"/>
      <c r="D1" s="511" t="s">
        <v>1631</v>
      </c>
      <c r="G1" s="981"/>
    </row>
    <row r="2" spans="1:7" ht="15" customHeight="1">
      <c r="A2" s="524" t="s">
        <v>693</v>
      </c>
      <c r="B2" s="510"/>
      <c r="C2" s="517"/>
      <c r="D2" s="518" t="s">
        <v>1632</v>
      </c>
    </row>
    <row r="3" spans="1:7" ht="15" customHeight="1">
      <c r="A3" s="956"/>
      <c r="B3" s="510"/>
      <c r="C3" s="517"/>
      <c r="D3" s="518"/>
    </row>
    <row r="4" spans="1:7" ht="15" customHeight="1">
      <c r="A4" s="147" t="s">
        <v>694</v>
      </c>
      <c r="B4" s="510"/>
      <c r="C4" s="517"/>
      <c r="D4" s="518"/>
    </row>
    <row r="5" spans="1:7" ht="15" customHeight="1">
      <c r="A5" s="519" t="s">
        <v>695</v>
      </c>
      <c r="B5" s="510"/>
      <c r="C5" s="517"/>
      <c r="D5" s="518"/>
    </row>
    <row r="6" spans="1:7" ht="15" customHeight="1">
      <c r="A6" s="944" t="s">
        <v>1287</v>
      </c>
      <c r="B6" s="784">
        <v>45291</v>
      </c>
      <c r="C6" s="517"/>
      <c r="D6" s="518"/>
    </row>
    <row r="7" spans="1:7" ht="23.25">
      <c r="A7" s="614" t="s">
        <v>240</v>
      </c>
      <c r="B7" s="509">
        <v>3</v>
      </c>
      <c r="C7" s="615"/>
      <c r="D7" s="616"/>
    </row>
    <row r="8" spans="1:7">
      <c r="B8" s="231"/>
      <c r="C8" s="232"/>
      <c r="D8" s="230"/>
      <c r="E8" s="233"/>
    </row>
    <row r="9" spans="1:7">
      <c r="A9" s="223" t="s">
        <v>696</v>
      </c>
    </row>
    <row r="10" spans="1:7">
      <c r="A10" s="520" t="s">
        <v>697</v>
      </c>
    </row>
    <row r="11" spans="1:7" ht="12.75" customHeight="1">
      <c r="A11"/>
      <c r="B11"/>
      <c r="C11"/>
      <c r="D11" s="13" t="s">
        <v>1412</v>
      </c>
    </row>
    <row r="12" spans="1:7" ht="44.25" customHeight="1">
      <c r="A12" s="935"/>
      <c r="B12" s="935"/>
      <c r="C12" s="1247" t="s">
        <v>343</v>
      </c>
      <c r="D12" s="1247"/>
    </row>
    <row r="13" spans="1:7" ht="22.5" customHeight="1">
      <c r="A13" s="1247" t="s">
        <v>243</v>
      </c>
      <c r="B13" s="507" t="s">
        <v>241</v>
      </c>
      <c r="C13" s="1247" t="s">
        <v>242</v>
      </c>
      <c r="D13" s="1247" t="s">
        <v>1286</v>
      </c>
    </row>
    <row r="14" spans="1:7" ht="22.5" customHeight="1">
      <c r="A14" s="1248"/>
      <c r="B14" s="940">
        <v>45291</v>
      </c>
      <c r="C14" s="1247"/>
      <c r="D14" s="1247"/>
      <c r="E14" s="325"/>
    </row>
    <row r="15" spans="1:7" ht="15">
      <c r="A15" s="457" t="s">
        <v>244</v>
      </c>
      <c r="B15" s="454">
        <v>3594.4442100000001</v>
      </c>
      <c r="C15" s="455">
        <v>-1.8530644538677442E-2</v>
      </c>
      <c r="D15" s="454">
        <v>-67.864949220253152</v>
      </c>
      <c r="F15" s="52"/>
    </row>
    <row r="16" spans="1:7">
      <c r="A16" s="457" t="s">
        <v>245</v>
      </c>
      <c r="B16" s="454">
        <v>13499.043689999997</v>
      </c>
      <c r="C16" s="455">
        <v>0.12772600498965297</v>
      </c>
      <c r="D16" s="454">
        <v>1528.8987875386476</v>
      </c>
    </row>
    <row r="17" spans="1:6" ht="22.5">
      <c r="A17" s="460" t="s">
        <v>246</v>
      </c>
      <c r="B17" s="454">
        <v>26.74926</v>
      </c>
      <c r="C17" s="455">
        <v>0.28423698740836184</v>
      </c>
      <c r="D17" s="454">
        <v>5.9203473754064619</v>
      </c>
      <c r="F17" s="52"/>
    </row>
    <row r="18" spans="1:6">
      <c r="A18" s="617" t="s">
        <v>248</v>
      </c>
      <c r="B18" s="618">
        <v>17120.237160000001</v>
      </c>
      <c r="C18" s="619">
        <v>9.3715432609358051E-2</v>
      </c>
      <c r="D18" s="618">
        <v>1466.9541856938042</v>
      </c>
    </row>
    <row r="19" spans="1:6">
      <c r="A19" s="457" t="s">
        <v>247</v>
      </c>
      <c r="B19" s="458">
        <v>9203.8909100000001</v>
      </c>
      <c r="C19" s="459">
        <v>7.7981073774022969E-2</v>
      </c>
      <c r="D19" s="458">
        <v>665.80881011945007</v>
      </c>
    </row>
    <row r="20" spans="1:6">
      <c r="A20" s="457" t="s">
        <v>253</v>
      </c>
      <c r="B20" s="454">
        <v>0</v>
      </c>
      <c r="C20" s="934">
        <v>0</v>
      </c>
      <c r="D20" s="508">
        <v>0</v>
      </c>
    </row>
    <row r="21" spans="1:6">
      <c r="A21" s="457" t="s">
        <v>249</v>
      </c>
      <c r="B21" s="454">
        <v>1090.8566400000002</v>
      </c>
      <c r="C21" s="455">
        <v>-8.6309058305934133E-2</v>
      </c>
      <c r="D21" s="454">
        <v>-103.04448150773091</v>
      </c>
    </row>
    <row r="22" spans="1:6">
      <c r="A22" s="457" t="s">
        <v>250</v>
      </c>
      <c r="B22" s="454">
        <v>6692.868989999999</v>
      </c>
      <c r="C22" s="455">
        <v>0.15335604047508797</v>
      </c>
      <c r="D22" s="454">
        <v>889.91764182559962</v>
      </c>
    </row>
    <row r="23" spans="1:6" ht="22.5">
      <c r="A23" s="460" t="s">
        <v>251</v>
      </c>
      <c r="B23" s="454">
        <v>132.62064000000001</v>
      </c>
      <c r="C23" s="455">
        <v>0.12059509627741101</v>
      </c>
      <c r="D23" s="454">
        <v>14.272237048244758</v>
      </c>
    </row>
    <row r="24" spans="1:6">
      <c r="A24" s="617" t="s">
        <v>252</v>
      </c>
      <c r="B24" s="620">
        <v>17120.23718</v>
      </c>
      <c r="C24" s="621">
        <v>9.3715434012237919E-2</v>
      </c>
      <c r="D24" s="620">
        <v>1466.954207485564</v>
      </c>
    </row>
    <row r="25" spans="1:6">
      <c r="A25" s="21" t="s">
        <v>269</v>
      </c>
    </row>
    <row r="26" spans="1:6">
      <c r="A26" s="21"/>
    </row>
    <row r="27" spans="1:6">
      <c r="A27" s="224" t="s">
        <v>698</v>
      </c>
    </row>
    <row r="28" spans="1:6">
      <c r="A28" s="521" t="s">
        <v>699</v>
      </c>
    </row>
    <row r="29" spans="1:6">
      <c r="D29" s="13" t="s">
        <v>1412</v>
      </c>
    </row>
    <row r="30" spans="1:6" ht="47.25" customHeight="1">
      <c r="A30" s="936"/>
      <c r="B30" s="936"/>
      <c r="C30" s="1249" t="s">
        <v>363</v>
      </c>
      <c r="D30" s="1249"/>
    </row>
    <row r="31" spans="1:6" ht="24" customHeight="1">
      <c r="A31" s="1247" t="s">
        <v>243</v>
      </c>
      <c r="B31" s="507" t="s">
        <v>255</v>
      </c>
      <c r="C31" s="1247" t="s">
        <v>242</v>
      </c>
      <c r="D31" s="1247" t="s">
        <v>1286</v>
      </c>
    </row>
    <row r="32" spans="1:6" ht="24">
      <c r="A32" s="1248"/>
      <c r="B32" s="940" t="s">
        <v>1634</v>
      </c>
      <c r="C32" s="1247"/>
      <c r="D32" s="1247"/>
    </row>
    <row r="33" spans="1:4">
      <c r="A33" s="460" t="s">
        <v>256</v>
      </c>
      <c r="B33" s="512">
        <v>899.67042000000004</v>
      </c>
      <c r="C33" s="455">
        <v>0.34780805187406827</v>
      </c>
      <c r="D33" s="454">
        <v>232.16407979892497</v>
      </c>
    </row>
    <row r="34" spans="1:4">
      <c r="A34" s="460" t="s">
        <v>257</v>
      </c>
      <c r="B34" s="512">
        <v>244.95552000000001</v>
      </c>
      <c r="C34" s="455">
        <v>9.2583160651264484E-2</v>
      </c>
      <c r="D34" s="454">
        <v>20.75700695135712</v>
      </c>
    </row>
    <row r="35" spans="1:4">
      <c r="A35" s="460" t="s">
        <v>258</v>
      </c>
      <c r="B35" s="512">
        <v>654.71490000000006</v>
      </c>
      <c r="C35" s="455">
        <v>0.47688552889847924</v>
      </c>
      <c r="D35" s="454">
        <v>211.40708284756792</v>
      </c>
    </row>
    <row r="36" spans="1:4">
      <c r="A36" s="460" t="s">
        <v>259</v>
      </c>
      <c r="B36" s="512">
        <v>793.96676000000002</v>
      </c>
      <c r="C36" s="455">
        <v>0.14417275258112897</v>
      </c>
      <c r="D36" s="454">
        <v>100.04465933041357</v>
      </c>
    </row>
    <row r="37" spans="1:4">
      <c r="A37" s="460" t="s">
        <v>260</v>
      </c>
      <c r="B37" s="512">
        <v>265.03615000000002</v>
      </c>
      <c r="C37" s="455">
        <v>1.5434141392614409</v>
      </c>
      <c r="D37" s="454">
        <v>160.83127596522664</v>
      </c>
    </row>
    <row r="38" spans="1:4" ht="22.5">
      <c r="A38" s="460" t="s">
        <v>261</v>
      </c>
      <c r="B38" s="512">
        <v>528.93061</v>
      </c>
      <c r="C38" s="513">
        <v>-0.10307756648332696</v>
      </c>
      <c r="D38" s="454">
        <v>-60.786616634813136</v>
      </c>
    </row>
    <row r="39" spans="1:4">
      <c r="A39" s="460" t="s">
        <v>263</v>
      </c>
      <c r="B39" s="512">
        <v>901.77740000000006</v>
      </c>
      <c r="C39" s="455">
        <v>1.1965475273946131</v>
      </c>
      <c r="D39" s="454">
        <v>491.23431420134057</v>
      </c>
    </row>
    <row r="40" spans="1:4">
      <c r="A40" s="460" t="s">
        <v>262</v>
      </c>
      <c r="B40" s="512">
        <v>1045.52091</v>
      </c>
      <c r="C40" s="455">
        <v>0.17712297679272732</v>
      </c>
      <c r="D40" s="454">
        <v>157.32067042205856</v>
      </c>
    </row>
    <row r="41" spans="1:4" ht="22.5">
      <c r="A41" s="460" t="s">
        <v>264</v>
      </c>
      <c r="B41" s="512">
        <v>-143.74351000000004</v>
      </c>
      <c r="C41" s="513">
        <v>-0.69906551411889506</v>
      </c>
      <c r="D41" s="454">
        <v>333.91364377928187</v>
      </c>
    </row>
    <row r="42" spans="1:4">
      <c r="A42" s="460" t="s">
        <v>266</v>
      </c>
      <c r="B42" s="512">
        <v>2595.4145800000001</v>
      </c>
      <c r="C42" s="455">
        <v>0.4647044497822494</v>
      </c>
      <c r="D42" s="454">
        <v>823.44305333067916</v>
      </c>
    </row>
    <row r="43" spans="1:4">
      <c r="A43" s="460" t="s">
        <v>265</v>
      </c>
      <c r="B43" s="512">
        <v>1555.5125799999998</v>
      </c>
      <c r="C43" s="455">
        <v>0.27856973784361233</v>
      </c>
      <c r="D43" s="454">
        <v>338.90895333864239</v>
      </c>
    </row>
    <row r="44" spans="1:4" ht="22.5">
      <c r="A44" s="460" t="s">
        <v>267</v>
      </c>
      <c r="B44" s="512">
        <v>1054.8923300000001</v>
      </c>
      <c r="C44" s="513">
        <v>0.89944778944709258</v>
      </c>
      <c r="D44" s="454">
        <v>499.52442999203669</v>
      </c>
    </row>
    <row r="45" spans="1:4">
      <c r="A45" s="460" t="s">
        <v>270</v>
      </c>
      <c r="B45" s="512">
        <v>49.126130000000003</v>
      </c>
      <c r="C45" s="513">
        <v>5.4171263313439869E-2</v>
      </c>
      <c r="D45" s="454">
        <v>2.5244707538655495</v>
      </c>
    </row>
    <row r="46" spans="1:4" ht="21.75">
      <c r="A46" s="622" t="s">
        <v>268</v>
      </c>
      <c r="B46" s="623">
        <v>1005.7661999999999</v>
      </c>
      <c r="C46" s="624">
        <v>0.97687291219236738</v>
      </c>
      <c r="D46" s="618">
        <v>496.99995923817102</v>
      </c>
    </row>
    <row r="47" spans="1:4">
      <c r="A47" s="21" t="s">
        <v>269</v>
      </c>
    </row>
    <row r="49" spans="1:5">
      <c r="A49" s="224" t="s">
        <v>1123</v>
      </c>
    </row>
    <row r="50" spans="1:5">
      <c r="A50" s="521" t="s">
        <v>701</v>
      </c>
    </row>
    <row r="51" spans="1:5">
      <c r="B51" s="64"/>
      <c r="C51" s="13" t="s">
        <v>1412</v>
      </c>
    </row>
    <row r="52" spans="1:5" ht="22.5">
      <c r="A52" s="1247" t="s">
        <v>243</v>
      </c>
      <c r="B52" s="507" t="s">
        <v>255</v>
      </c>
      <c r="C52" s="943" t="s">
        <v>32</v>
      </c>
      <c r="D52" s="1246"/>
      <c r="E52" s="1246"/>
    </row>
    <row r="53" spans="1:5" ht="24">
      <c r="A53" s="1248"/>
      <c r="B53" s="940" t="s">
        <v>1634</v>
      </c>
      <c r="C53" s="947" t="s">
        <v>30</v>
      </c>
      <c r="D53" s="1246"/>
      <c r="E53" s="1246"/>
    </row>
    <row r="54" spans="1:5">
      <c r="A54" s="514" t="s">
        <v>271</v>
      </c>
      <c r="B54" s="515">
        <v>82578.471010000008</v>
      </c>
      <c r="C54" s="455">
        <f>B54/B$57</f>
        <v>0.86650354466542678</v>
      </c>
      <c r="D54" s="226"/>
      <c r="E54" s="227"/>
    </row>
    <row r="55" spans="1:5" ht="22.5">
      <c r="A55" s="460" t="s">
        <v>272</v>
      </c>
      <c r="B55" s="515">
        <v>2499.5562999999997</v>
      </c>
      <c r="C55" s="455">
        <f t="shared" ref="C55:C56" si="0">B55/B$57</f>
        <v>2.6228075762973594E-2</v>
      </c>
      <c r="D55" s="226"/>
      <c r="E55" s="227"/>
    </row>
    <row r="56" spans="1:5" ht="22.5">
      <c r="A56" s="460" t="s">
        <v>273</v>
      </c>
      <c r="B56" s="515">
        <v>10222.76115</v>
      </c>
      <c r="C56" s="455">
        <f t="shared" si="0"/>
        <v>0.1072683795715996</v>
      </c>
      <c r="D56" s="226"/>
      <c r="E56" s="227"/>
    </row>
    <row r="57" spans="1:5">
      <c r="A57" s="625" t="s">
        <v>274</v>
      </c>
      <c r="B57" s="626">
        <v>95300.788460000011</v>
      </c>
      <c r="C57" s="624">
        <f>SUM(C54:C56)</f>
        <v>1</v>
      </c>
      <c r="D57" s="228"/>
      <c r="E57" s="229"/>
    </row>
    <row r="58" spans="1:5">
      <c r="A58" s="21" t="s">
        <v>254</v>
      </c>
      <c r="C58" s="945"/>
    </row>
    <row r="59" spans="1:5">
      <c r="A59" s="21"/>
    </row>
    <row r="60" spans="1:5">
      <c r="A60" s="224" t="s">
        <v>702</v>
      </c>
    </row>
    <row r="61" spans="1:5">
      <c r="A61" s="521" t="s">
        <v>703</v>
      </c>
    </row>
    <row r="62" spans="1:5">
      <c r="A62" s="21"/>
      <c r="B62" s="64"/>
      <c r="C62" s="13" t="s">
        <v>1412</v>
      </c>
    </row>
    <row r="63" spans="1:5" ht="22.5">
      <c r="A63" s="1247" t="s">
        <v>243</v>
      </c>
      <c r="B63" s="507" t="s">
        <v>241</v>
      </c>
      <c r="C63" s="943" t="s">
        <v>32</v>
      </c>
    </row>
    <row r="64" spans="1:5">
      <c r="A64" s="1248"/>
      <c r="B64" s="940">
        <v>45291</v>
      </c>
      <c r="C64" s="947" t="s">
        <v>30</v>
      </c>
    </row>
    <row r="65" spans="1:5">
      <c r="A65" s="514" t="s">
        <v>275</v>
      </c>
      <c r="B65" s="515">
        <v>8152.665649999999</v>
      </c>
      <c r="C65" s="455">
        <f>B65/B$68</f>
        <v>0.80928673961597031</v>
      </c>
    </row>
    <row r="66" spans="1:5" ht="22.5">
      <c r="A66" s="460" t="s">
        <v>272</v>
      </c>
      <c r="B66" s="515">
        <v>0</v>
      </c>
      <c r="C66" s="455">
        <f t="shared" ref="C66:C67" si="1">B66/B$68</f>
        <v>0</v>
      </c>
    </row>
    <row r="67" spans="1:5" ht="22.5">
      <c r="A67" s="460" t="s">
        <v>273</v>
      </c>
      <c r="B67" s="515">
        <v>1921.22442</v>
      </c>
      <c r="C67" s="455">
        <f t="shared" si="1"/>
        <v>0.19071326038402958</v>
      </c>
    </row>
    <row r="68" spans="1:5">
      <c r="A68" s="625" t="s">
        <v>276</v>
      </c>
      <c r="B68" s="626">
        <v>10073.890069999999</v>
      </c>
      <c r="C68" s="624">
        <f>SUM(C65:C67)</f>
        <v>0.99999999999999989</v>
      </c>
    </row>
    <row r="69" spans="1:5">
      <c r="A69" s="21" t="s">
        <v>269</v>
      </c>
      <c r="C69" s="946"/>
    </row>
    <row r="70" spans="1:5">
      <c r="A70" s="957"/>
      <c r="C70" s="946"/>
    </row>
    <row r="71" spans="1:5">
      <c r="A71" s="957"/>
    </row>
    <row r="72" spans="1:5">
      <c r="A72" s="611" t="s">
        <v>81</v>
      </c>
      <c r="E72" s="34" t="s">
        <v>1050</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3" customWidth="1"/>
    <col min="2" max="2" width="19.28515625" style="763" customWidth="1"/>
    <col min="3" max="16384" width="9.140625" style="763"/>
  </cols>
  <sheetData>
    <row r="1" spans="1:7" ht="12.75">
      <c r="A1" s="147" t="s">
        <v>827</v>
      </c>
      <c r="G1" s="55"/>
    </row>
    <row r="2" spans="1:7">
      <c r="A2" s="522" t="s">
        <v>828</v>
      </c>
    </row>
    <row r="4" spans="1:7">
      <c r="B4" s="13" t="s">
        <v>1412</v>
      </c>
    </row>
    <row r="5" spans="1:7" ht="48">
      <c r="A5" s="767" t="s">
        <v>825</v>
      </c>
      <c r="B5" s="767" t="s">
        <v>829</v>
      </c>
    </row>
    <row r="6" spans="1:7">
      <c r="A6" s="766">
        <v>42735</v>
      </c>
      <c r="B6" s="765">
        <v>159731.2424712987</v>
      </c>
    </row>
    <row r="7" spans="1:7">
      <c r="A7" s="766">
        <v>42825</v>
      </c>
      <c r="B7" s="765">
        <v>152142.7703311434</v>
      </c>
    </row>
    <row r="8" spans="1:7">
      <c r="A8" s="766">
        <v>42916</v>
      </c>
      <c r="B8" s="765">
        <v>116428.2208043002</v>
      </c>
    </row>
    <row r="9" spans="1:7">
      <c r="A9" s="766">
        <v>43008</v>
      </c>
      <c r="B9" s="765">
        <v>118674.3446187537</v>
      </c>
    </row>
    <row r="10" spans="1:7">
      <c r="A10" s="766">
        <v>43100</v>
      </c>
      <c r="B10" s="765">
        <v>146958.99762028002</v>
      </c>
    </row>
    <row r="11" spans="1:7">
      <c r="A11" s="766">
        <v>43190</v>
      </c>
      <c r="B11" s="765">
        <v>119567.87473754065</v>
      </c>
    </row>
    <row r="12" spans="1:7">
      <c r="A12" s="766">
        <v>43281</v>
      </c>
      <c r="B12" s="765">
        <v>112576.96625788041</v>
      </c>
    </row>
    <row r="13" spans="1:7">
      <c r="A13" s="766">
        <v>43373</v>
      </c>
      <c r="B13" s="765">
        <v>107630.01178445814</v>
      </c>
    </row>
    <row r="14" spans="1:7">
      <c r="A14" s="766">
        <v>43465</v>
      </c>
      <c r="B14" s="765">
        <v>150092.2386395912</v>
      </c>
    </row>
    <row r="15" spans="1:7">
      <c r="A15" s="766">
        <v>43555</v>
      </c>
      <c r="B15" s="765">
        <v>148003.31107704557</v>
      </c>
    </row>
    <row r="16" spans="1:7">
      <c r="A16" s="766" t="s">
        <v>835</v>
      </c>
      <c r="B16" s="765">
        <v>127856.52876766871</v>
      </c>
    </row>
    <row r="17" spans="1:2">
      <c r="A17" s="766">
        <v>43738</v>
      </c>
      <c r="B17" s="765">
        <v>157048.07618289202</v>
      </c>
    </row>
    <row r="18" spans="1:2">
      <c r="A18" s="766">
        <v>43830</v>
      </c>
      <c r="B18" s="765">
        <v>168550.04707545295</v>
      </c>
    </row>
    <row r="19" spans="1:2">
      <c r="A19" s="766">
        <v>43921</v>
      </c>
      <c r="B19" s="765">
        <v>167446.26327029002</v>
      </c>
    </row>
    <row r="20" spans="1:2">
      <c r="A20" s="766">
        <v>44012</v>
      </c>
      <c r="B20" s="765">
        <v>203899.62697723808</v>
      </c>
    </row>
    <row r="21" spans="1:2">
      <c r="A21" s="766">
        <v>44104</v>
      </c>
      <c r="B21" s="765">
        <v>177869.08103258343</v>
      </c>
    </row>
    <row r="22" spans="1:2">
      <c r="A22" s="766">
        <v>44196</v>
      </c>
      <c r="B22" s="765">
        <v>241493.62867476273</v>
      </c>
    </row>
    <row r="23" spans="1:2">
      <c r="A23" s="766">
        <v>44286</v>
      </c>
      <c r="B23" s="765">
        <v>237645.01494060655</v>
      </c>
    </row>
    <row r="24" spans="1:2">
      <c r="A24" s="766">
        <v>44377</v>
      </c>
      <c r="B24" s="765">
        <v>240655.43032848896</v>
      </c>
    </row>
    <row r="25" spans="1:2">
      <c r="A25" s="766">
        <v>44469</v>
      </c>
      <c r="B25" s="765">
        <v>229136.77986196824</v>
      </c>
    </row>
    <row r="26" spans="1:2">
      <c r="A26" s="766">
        <v>44561</v>
      </c>
      <c r="B26" s="765">
        <v>273254.65849625051</v>
      </c>
    </row>
    <row r="27" spans="1:2">
      <c r="A27" s="766">
        <v>44651</v>
      </c>
      <c r="B27" s="765">
        <v>278508.74748423917</v>
      </c>
    </row>
    <row r="28" spans="1:2">
      <c r="A28" s="766">
        <v>44742</v>
      </c>
      <c r="B28" s="765">
        <v>266351.77529232198</v>
      </c>
    </row>
    <row r="29" spans="1:2">
      <c r="A29" s="766">
        <v>44834</v>
      </c>
      <c r="B29" s="765">
        <v>265029.92544163507</v>
      </c>
    </row>
    <row r="30" spans="1:2">
      <c r="A30" s="766">
        <v>44926</v>
      </c>
      <c r="B30" s="765">
        <v>263543.03537062841</v>
      </c>
    </row>
    <row r="31" spans="1:2">
      <c r="A31" s="766">
        <v>45016</v>
      </c>
      <c r="B31" s="765">
        <v>244156.93771999999</v>
      </c>
    </row>
    <row r="32" spans="1:2">
      <c r="A32" s="766">
        <v>45107</v>
      </c>
      <c r="B32" s="765">
        <v>234053.524</v>
      </c>
    </row>
    <row r="33" spans="1:2">
      <c r="A33" s="766">
        <v>45199</v>
      </c>
      <c r="B33" s="765">
        <v>224970.11106000002</v>
      </c>
    </row>
    <row r="34" spans="1:2">
      <c r="A34" s="766">
        <v>45291</v>
      </c>
      <c r="B34" s="765">
        <v>323570.09602</v>
      </c>
    </row>
    <row r="35" spans="1:2">
      <c r="A35" s="21" t="s">
        <v>826</v>
      </c>
    </row>
    <row r="60" spans="8:8">
      <c r="H60" s="34" t="s">
        <v>1051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721</v>
      </c>
      <c r="D1" s="137" t="str">
        <f>Naslovnica!A20</f>
        <v>Veljača 2024.</v>
      </c>
    </row>
    <row r="2" spans="1:13" ht="12.75" customHeight="1">
      <c r="A2" s="549" t="s">
        <v>722</v>
      </c>
      <c r="D2" s="527" t="str">
        <f>Naslovnica!A24</f>
        <v>February 2024</v>
      </c>
    </row>
    <row r="3" spans="1:13" ht="12.75" customHeight="1"/>
    <row r="4" spans="1:13" ht="12.75" customHeight="1">
      <c r="D4" s="13" t="s">
        <v>1412</v>
      </c>
      <c r="E4" s="298"/>
      <c r="F4" s="298"/>
      <c r="G4" s="298"/>
      <c r="J4" s="298"/>
      <c r="K4" s="298"/>
      <c r="L4" s="298"/>
      <c r="M4" s="298"/>
    </row>
    <row r="5" spans="1:13" ht="31.5" customHeight="1">
      <c r="A5" s="738"/>
      <c r="B5" s="739" t="str">
        <f>D1</f>
        <v>Veljača 2024.</v>
      </c>
      <c r="C5" s="740" t="s">
        <v>622</v>
      </c>
      <c r="D5" s="740" t="s">
        <v>18</v>
      </c>
      <c r="E5" s="296"/>
      <c r="F5" s="297"/>
      <c r="G5" s="297"/>
      <c r="H5" s="296"/>
      <c r="I5" s="296"/>
      <c r="J5" s="296"/>
      <c r="K5" s="1131"/>
      <c r="L5" s="1131"/>
      <c r="M5" s="1131"/>
    </row>
    <row r="6" spans="1:13" s="261" customFormat="1" ht="24">
      <c r="A6" s="738"/>
      <c r="B6" s="741" t="str">
        <f>D2</f>
        <v>February 2024</v>
      </c>
      <c r="C6" s="741" t="s">
        <v>45</v>
      </c>
      <c r="D6" s="756" t="s">
        <v>235</v>
      </c>
      <c r="E6" s="296"/>
      <c r="F6" s="297"/>
      <c r="G6" s="297"/>
      <c r="H6" s="296"/>
      <c r="I6" s="296"/>
      <c r="J6" s="296"/>
      <c r="K6" s="1131"/>
      <c r="L6" s="1131"/>
      <c r="M6" s="1131"/>
    </row>
    <row r="7" spans="1:13" ht="24">
      <c r="A7" s="742" t="s">
        <v>772</v>
      </c>
      <c r="B7" s="743">
        <v>3107.0365186727049</v>
      </c>
      <c r="C7" s="743">
        <v>-5287.1469300000063</v>
      </c>
      <c r="D7" s="743"/>
      <c r="E7" s="290"/>
      <c r="F7" s="297"/>
      <c r="G7" s="729"/>
      <c r="H7" s="290"/>
      <c r="I7" s="290"/>
      <c r="J7" s="290"/>
      <c r="K7" s="1131"/>
      <c r="L7" s="1131"/>
      <c r="M7" s="1131"/>
    </row>
    <row r="8" spans="1:13" s="261" customFormat="1">
      <c r="A8" s="744" t="s">
        <v>904</v>
      </c>
      <c r="B8" s="745"/>
      <c r="C8" s="745"/>
      <c r="D8" s="745"/>
      <c r="E8" s="290"/>
      <c r="F8" s="290"/>
      <c r="G8" s="290"/>
      <c r="H8" s="290"/>
      <c r="I8" s="290"/>
      <c r="J8" s="290"/>
      <c r="K8" s="290"/>
      <c r="L8" s="290"/>
      <c r="M8" s="290"/>
    </row>
    <row r="9" spans="1:13" s="261" customFormat="1">
      <c r="A9" s="746" t="s">
        <v>773</v>
      </c>
      <c r="B9" s="743">
        <v>114623.50790000001</v>
      </c>
      <c r="C9" s="743">
        <v>5649.729640000005</v>
      </c>
      <c r="D9" s="743">
        <v>223597.28616000002</v>
      </c>
      <c r="E9" s="290"/>
      <c r="F9" s="290"/>
      <c r="G9" s="290"/>
      <c r="H9" s="290"/>
      <c r="I9" s="290"/>
      <c r="J9" s="290"/>
      <c r="K9" s="290"/>
      <c r="L9" s="290"/>
      <c r="M9" s="290"/>
    </row>
    <row r="10" spans="1:13" s="261" customFormat="1">
      <c r="A10" s="746" t="s">
        <v>774</v>
      </c>
      <c r="B10" s="743">
        <v>55197.747919999994</v>
      </c>
      <c r="C10" s="743">
        <v>-21730.992280000006</v>
      </c>
      <c r="D10" s="743">
        <v>132126.48811999999</v>
      </c>
      <c r="E10" s="290"/>
      <c r="F10" s="290"/>
      <c r="G10" s="290"/>
      <c r="H10" s="290"/>
      <c r="I10" s="290"/>
      <c r="J10" s="290"/>
      <c r="K10" s="290"/>
      <c r="L10" s="290"/>
      <c r="M10" s="290"/>
    </row>
    <row r="11" spans="1:13" s="261" customFormat="1" ht="24">
      <c r="A11" s="747" t="s">
        <v>775</v>
      </c>
      <c r="B11" s="743">
        <v>3916.92274</v>
      </c>
      <c r="C11" s="743">
        <v>114.90900999999985</v>
      </c>
      <c r="D11" s="743">
        <v>7718.9364700000006</v>
      </c>
      <c r="E11" s="290"/>
      <c r="F11" s="290"/>
      <c r="G11" s="290"/>
      <c r="H11" s="290"/>
      <c r="I11" s="290"/>
      <c r="J11" s="290"/>
      <c r="K11" s="290"/>
      <c r="L11" s="290"/>
      <c r="M11" s="290"/>
    </row>
    <row r="12" spans="1:13" s="261" customFormat="1">
      <c r="A12" s="746" t="s">
        <v>776</v>
      </c>
      <c r="B12" s="743">
        <v>381.52489000000003</v>
      </c>
      <c r="C12" s="743">
        <v>11.843890000000044</v>
      </c>
      <c r="D12" s="743">
        <v>751.20588999999995</v>
      </c>
      <c r="E12" s="290"/>
      <c r="F12" s="290"/>
      <c r="G12" s="290"/>
      <c r="H12" s="290"/>
      <c r="I12" s="290"/>
      <c r="J12" s="290"/>
      <c r="K12" s="290"/>
      <c r="L12" s="290"/>
      <c r="M12" s="290"/>
    </row>
    <row r="13" spans="1:13" s="261" customFormat="1">
      <c r="A13" s="747" t="s">
        <v>777</v>
      </c>
      <c r="B13" s="743">
        <v>146.39149</v>
      </c>
      <c r="C13" s="743">
        <v>43.882080000000002</v>
      </c>
      <c r="D13" s="743">
        <v>248.90090000000001</v>
      </c>
      <c r="E13" s="290"/>
      <c r="F13" s="290"/>
      <c r="G13" s="290"/>
      <c r="H13" s="290"/>
      <c r="I13" s="290"/>
      <c r="J13" s="290"/>
      <c r="K13" s="290"/>
      <c r="L13" s="290"/>
      <c r="M13" s="290"/>
    </row>
    <row r="14" spans="1:13" s="1073" customFormat="1" ht="24">
      <c r="A14" s="747" t="s">
        <v>1450</v>
      </c>
      <c r="B14" s="743">
        <v>0</v>
      </c>
      <c r="C14" s="743">
        <v>0</v>
      </c>
      <c r="D14" s="743">
        <v>0</v>
      </c>
      <c r="E14" s="1088"/>
      <c r="F14" s="1088"/>
      <c r="G14" s="1088"/>
      <c r="H14" s="1088"/>
      <c r="I14" s="1088"/>
      <c r="J14" s="1088"/>
      <c r="K14" s="1088"/>
      <c r="L14" s="1088"/>
      <c r="M14" s="1088"/>
    </row>
    <row r="15" spans="1:13" s="1073" customFormat="1" ht="24">
      <c r="A15" s="747" t="s">
        <v>1451</v>
      </c>
      <c r="B15" s="1089">
        <v>1.2099999999999999E-3</v>
      </c>
      <c r="C15" s="1089">
        <v>3.2999999999999989E-4</v>
      </c>
      <c r="D15" s="1089">
        <v>2.0899999999999998E-3</v>
      </c>
      <c r="E15" s="1088"/>
      <c r="F15" s="1088"/>
      <c r="G15" s="1088"/>
      <c r="H15" s="1088"/>
      <c r="I15" s="1088"/>
      <c r="J15" s="1088"/>
      <c r="K15" s="1088"/>
      <c r="L15" s="1088"/>
      <c r="M15" s="1088"/>
    </row>
    <row r="16" spans="1:13" s="261" customFormat="1">
      <c r="A16" s="967" t="s">
        <v>778</v>
      </c>
      <c r="B16" s="968">
        <v>174266.09615000003</v>
      </c>
      <c r="C16" s="968">
        <v>-15910.627330000001</v>
      </c>
      <c r="D16" s="968">
        <v>364442.81963000004</v>
      </c>
      <c r="E16" s="290"/>
      <c r="F16" s="290"/>
      <c r="G16" s="290"/>
      <c r="H16" s="290"/>
      <c r="I16" s="290"/>
      <c r="J16" s="290"/>
      <c r="K16" s="290"/>
      <c r="L16" s="290"/>
      <c r="M16" s="290"/>
    </row>
    <row r="17" spans="1:14" s="261" customFormat="1">
      <c r="A17" s="744" t="s">
        <v>779</v>
      </c>
      <c r="B17" s="743"/>
      <c r="C17" s="743"/>
      <c r="D17" s="743"/>
      <c r="E17" s="290"/>
      <c r="F17" s="290"/>
      <c r="G17" s="290"/>
      <c r="H17" s="290"/>
      <c r="I17" s="290"/>
      <c r="J17" s="290"/>
      <c r="K17" s="290"/>
      <c r="L17" s="290"/>
      <c r="M17" s="290"/>
    </row>
    <row r="18" spans="1:14" s="261" customFormat="1">
      <c r="A18" s="746" t="s">
        <v>780</v>
      </c>
      <c r="B18" s="743">
        <v>3.5549999999999998E-2</v>
      </c>
      <c r="C18" s="743">
        <v>-28.40484</v>
      </c>
      <c r="D18" s="743">
        <v>28.475940000000001</v>
      </c>
      <c r="E18" s="290"/>
      <c r="F18" s="290"/>
      <c r="G18" s="290"/>
      <c r="H18" s="290"/>
      <c r="I18" s="290"/>
      <c r="J18" s="290"/>
      <c r="K18" s="290"/>
      <c r="L18" s="290"/>
      <c r="M18" s="290"/>
    </row>
    <row r="19" spans="1:14" s="261" customFormat="1">
      <c r="A19" s="748" t="s">
        <v>781</v>
      </c>
      <c r="B19" s="743">
        <v>0</v>
      </c>
      <c r="C19" s="743">
        <v>-28.03811</v>
      </c>
      <c r="D19" s="743">
        <v>28.03811</v>
      </c>
      <c r="E19" s="290"/>
      <c r="F19" s="290"/>
      <c r="G19" s="290"/>
      <c r="H19" s="290"/>
      <c r="I19" s="290"/>
      <c r="J19" s="290"/>
      <c r="K19" s="290"/>
      <c r="L19" s="290"/>
      <c r="M19" s="290"/>
    </row>
    <row r="20" spans="1:14" s="261" customFormat="1">
      <c r="A20" s="748" t="s">
        <v>782</v>
      </c>
      <c r="B20" s="749">
        <v>3.5549999999999998E-2</v>
      </c>
      <c r="C20" s="749">
        <v>-0.36673</v>
      </c>
      <c r="D20" s="743">
        <v>0.43782999999999994</v>
      </c>
      <c r="E20" s="290"/>
      <c r="F20" s="290"/>
      <c r="G20" s="290"/>
      <c r="H20" s="290"/>
      <c r="I20" s="290"/>
      <c r="J20" s="290"/>
      <c r="K20" s="290"/>
      <c r="L20" s="290"/>
      <c r="M20" s="290"/>
    </row>
    <row r="21" spans="1:14" s="261" customFormat="1">
      <c r="A21" s="746" t="s">
        <v>783</v>
      </c>
      <c r="B21" s="743">
        <v>151602.50928</v>
      </c>
      <c r="C21" s="743">
        <v>-15551.684309999982</v>
      </c>
      <c r="D21" s="743">
        <v>318756.70287000004</v>
      </c>
      <c r="E21" s="290"/>
      <c r="F21" s="290"/>
      <c r="G21" s="290"/>
      <c r="H21" s="290"/>
      <c r="I21" s="290"/>
      <c r="J21" s="290"/>
      <c r="K21" s="290"/>
      <c r="L21" s="290"/>
      <c r="M21" s="290"/>
    </row>
    <row r="22" spans="1:14" s="261" customFormat="1">
      <c r="A22" s="748" t="s">
        <v>784</v>
      </c>
      <c r="B22" s="743">
        <v>113886.15081000001</v>
      </c>
      <c r="C22" s="743">
        <v>188.36388000000443</v>
      </c>
      <c r="D22" s="743">
        <v>227583.93774000002</v>
      </c>
      <c r="E22" s="290"/>
      <c r="F22" s="290"/>
      <c r="G22" s="290"/>
      <c r="H22" s="290"/>
      <c r="I22" s="290"/>
      <c r="J22" s="290"/>
      <c r="K22" s="290"/>
      <c r="L22" s="290"/>
      <c r="M22" s="290"/>
    </row>
    <row r="23" spans="1:14" s="261" customFormat="1">
      <c r="A23" s="748" t="s">
        <v>785</v>
      </c>
      <c r="B23" s="743">
        <v>37716.358469999999</v>
      </c>
      <c r="C23" s="743">
        <v>-15740.048189999994</v>
      </c>
      <c r="D23" s="743">
        <v>91172.765129999985</v>
      </c>
      <c r="E23" s="290"/>
      <c r="F23" s="290"/>
      <c r="G23" s="290"/>
      <c r="H23" s="290"/>
      <c r="I23" s="290"/>
      <c r="J23" s="290"/>
      <c r="K23" s="290"/>
      <c r="L23" s="290"/>
      <c r="M23" s="290"/>
    </row>
    <row r="24" spans="1:14" s="1073" customFormat="1" ht="30.75" customHeight="1">
      <c r="A24" s="1090" t="s">
        <v>1452</v>
      </c>
      <c r="B24" s="743">
        <v>0</v>
      </c>
      <c r="C24" s="743">
        <v>0</v>
      </c>
      <c r="D24" s="743">
        <v>0</v>
      </c>
      <c r="E24" s="1088"/>
      <c r="F24" s="1088"/>
      <c r="G24" s="1088"/>
      <c r="H24" s="1088"/>
      <c r="I24" s="1088"/>
      <c r="J24" s="1088"/>
      <c r="K24" s="1088"/>
      <c r="L24" s="1088"/>
      <c r="M24" s="1088"/>
    </row>
    <row r="25" spans="1:14" s="261" customFormat="1" ht="24">
      <c r="A25" s="747" t="s">
        <v>786</v>
      </c>
      <c r="B25" s="743">
        <v>5414.7156699999996</v>
      </c>
      <c r="C25" s="743">
        <v>-186.42193000000043</v>
      </c>
      <c r="D25" s="743">
        <v>11015.85327</v>
      </c>
      <c r="E25" s="290"/>
      <c r="F25" s="290"/>
      <c r="G25" s="290"/>
      <c r="H25" s="290"/>
      <c r="I25" s="290"/>
      <c r="J25" s="290"/>
      <c r="K25" s="290"/>
      <c r="L25" s="290"/>
      <c r="M25" s="290"/>
    </row>
    <row r="26" spans="1:14" s="261" customFormat="1">
      <c r="A26" s="747" t="s">
        <v>787</v>
      </c>
      <c r="B26" s="743">
        <v>16863.96012</v>
      </c>
      <c r="C26" s="743">
        <v>-5581.3173000000024</v>
      </c>
      <c r="D26" s="743">
        <v>39309.237540000002</v>
      </c>
      <c r="E26" s="290"/>
      <c r="F26" s="290"/>
      <c r="G26" s="290"/>
      <c r="H26" s="290"/>
      <c r="I26" s="290"/>
      <c r="J26" s="290"/>
      <c r="K26" s="290"/>
      <c r="L26" s="290"/>
      <c r="M26" s="290"/>
    </row>
    <row r="27" spans="1:14" s="261" customFormat="1">
      <c r="A27" s="746" t="s">
        <v>788</v>
      </c>
      <c r="B27" s="743">
        <v>146.39149</v>
      </c>
      <c r="C27" s="743">
        <v>43.882080000000002</v>
      </c>
      <c r="D27" s="743">
        <v>248.90090000000001</v>
      </c>
      <c r="E27" s="290"/>
      <c r="F27" s="290"/>
      <c r="G27" s="290"/>
      <c r="H27" s="290"/>
      <c r="I27" s="290"/>
      <c r="J27" s="290"/>
      <c r="K27" s="290"/>
      <c r="L27" s="290"/>
      <c r="M27" s="290"/>
    </row>
    <row r="28" spans="1:14" s="261" customFormat="1" ht="30.75" customHeight="1">
      <c r="A28" s="747" t="s">
        <v>789</v>
      </c>
      <c r="B28" s="743">
        <v>189.03798</v>
      </c>
      <c r="C28" s="743">
        <v>56.727210000000014</v>
      </c>
      <c r="D28" s="743">
        <v>321.34875</v>
      </c>
      <c r="E28" s="290"/>
      <c r="F28" s="290"/>
      <c r="G28" s="290"/>
      <c r="H28" s="290"/>
      <c r="I28" s="290"/>
      <c r="J28" s="290"/>
      <c r="K28" s="290"/>
      <c r="L28" s="290"/>
      <c r="M28" s="290"/>
    </row>
    <row r="29" spans="1:14" s="1073" customFormat="1" ht="24">
      <c r="A29" s="747" t="s">
        <v>1453</v>
      </c>
      <c r="B29" s="1089">
        <v>1.9E-3</v>
      </c>
      <c r="C29" s="1089">
        <v>6.7000000000000002E-4</v>
      </c>
      <c r="D29" s="1089">
        <v>3.13E-3</v>
      </c>
      <c r="E29" s="1088"/>
      <c r="F29" s="1088"/>
      <c r="G29" s="1088"/>
      <c r="H29" s="1088"/>
      <c r="I29" s="1088"/>
      <c r="J29" s="1088"/>
      <c r="K29" s="1088"/>
      <c r="L29" s="1088"/>
      <c r="M29" s="1088"/>
    </row>
    <row r="30" spans="1:14">
      <c r="A30" s="967" t="s">
        <v>790</v>
      </c>
      <c r="B30" s="968">
        <v>174216.65199000001</v>
      </c>
      <c r="C30" s="968">
        <v>-21247.218419999961</v>
      </c>
      <c r="D30" s="968">
        <v>369680.52240000002</v>
      </c>
      <c r="E30" s="291"/>
      <c r="F30" s="291"/>
      <c r="G30" s="291"/>
      <c r="H30" s="291"/>
      <c r="I30" s="291"/>
      <c r="J30" s="291"/>
      <c r="K30" s="292"/>
      <c r="L30" s="291"/>
      <c r="M30" s="291"/>
      <c r="N30" s="52"/>
    </row>
    <row r="31" spans="1:14">
      <c r="A31" s="356" t="s">
        <v>1435</v>
      </c>
      <c r="B31" s="743">
        <v>3156.4806786727013</v>
      </c>
      <c r="C31" s="743">
        <v>49.444159999996373</v>
      </c>
      <c r="D31" s="743"/>
      <c r="E31" s="291"/>
      <c r="F31" s="291"/>
      <c r="G31" s="291"/>
      <c r="H31" s="291"/>
      <c r="I31" s="291"/>
      <c r="J31" s="291"/>
      <c r="K31" s="292"/>
      <c r="L31" s="291"/>
      <c r="M31" s="291"/>
      <c r="N31" s="52"/>
    </row>
    <row r="32" spans="1:14" ht="12.75" customHeight="1">
      <c r="A32" s="12" t="s">
        <v>580</v>
      </c>
      <c r="B32" s="811"/>
      <c r="C32" s="817"/>
    </row>
    <row r="33" spans="1:14" s="261" customFormat="1" ht="12.75" customHeight="1">
      <c r="A33" s="47"/>
      <c r="B33" s="811"/>
      <c r="C33" s="811"/>
    </row>
    <row r="34" spans="1:14" ht="12.75" customHeight="1">
      <c r="A34" s="816"/>
    </row>
    <row r="35" spans="1:14" ht="12.75" customHeight="1">
      <c r="D35" s="7" t="str">
        <f>Naslovnica!A20</f>
        <v>Veljača 2024.</v>
      </c>
    </row>
    <row r="36" spans="1:14" ht="12.75" customHeight="1">
      <c r="A36" s="338" t="s">
        <v>634</v>
      </c>
      <c r="B36" s="300"/>
      <c r="C36" s="300"/>
      <c r="D36" s="527" t="str">
        <f>Naslovnica!A24</f>
        <v>February 2024</v>
      </c>
      <c r="E36" s="261"/>
      <c r="G36" s="261"/>
      <c r="H36" s="261"/>
      <c r="I36" s="261"/>
    </row>
    <row r="37" spans="1:14" ht="12.75" customHeight="1">
      <c r="A37" s="549" t="s">
        <v>762</v>
      </c>
      <c r="B37" s="300"/>
      <c r="C37" s="300"/>
      <c r="D37" s="13" t="s">
        <v>1412</v>
      </c>
      <c r="E37" s="261"/>
      <c r="F37" s="261"/>
      <c r="G37" s="261"/>
      <c r="H37" s="261"/>
      <c r="I37" s="261"/>
    </row>
    <row r="38" spans="1:14" ht="28.5" customHeight="1">
      <c r="A38" s="675"/>
      <c r="B38" s="739" t="str">
        <f>$D$1</f>
        <v>Veljača 2024.</v>
      </c>
      <c r="C38" s="740" t="str">
        <f>$C$5</f>
        <v>Promjena u odnosu na prethodni mjesec</v>
      </c>
      <c r="D38" s="740" t="s">
        <v>18</v>
      </c>
      <c r="E38" s="261"/>
      <c r="F38" s="261"/>
      <c r="G38" s="261"/>
      <c r="H38" s="261"/>
      <c r="I38" s="261"/>
      <c r="J38" s="298"/>
      <c r="K38" s="298"/>
      <c r="L38" s="298"/>
      <c r="M38" s="298"/>
    </row>
    <row r="39" spans="1:14" s="261" customFormat="1" ht="24">
      <c r="A39" s="675"/>
      <c r="B39" s="741" t="str">
        <f>D2</f>
        <v>February 2024</v>
      </c>
      <c r="C39" s="741" t="s">
        <v>45</v>
      </c>
      <c r="D39" s="756" t="s">
        <v>235</v>
      </c>
      <c r="J39" s="298"/>
      <c r="K39" s="298"/>
      <c r="L39" s="298"/>
      <c r="M39" s="298"/>
    </row>
    <row r="40" spans="1:14" ht="25.5">
      <c r="A40" s="1091" t="s">
        <v>1454</v>
      </c>
      <c r="B40" s="334">
        <v>55561.993500000019</v>
      </c>
      <c r="C40" s="334">
        <v>1802.63609</v>
      </c>
      <c r="D40" s="334"/>
      <c r="E40" s="296"/>
      <c r="F40" s="296"/>
      <c r="G40" s="296"/>
      <c r="H40" s="296"/>
      <c r="I40" s="297"/>
      <c r="J40" s="1131"/>
      <c r="K40" s="1131"/>
      <c r="L40" s="1133"/>
      <c r="M40" s="1131"/>
    </row>
    <row r="41" spans="1:14" ht="14.25" customHeight="1">
      <c r="A41" s="336" t="s">
        <v>754</v>
      </c>
      <c r="B41" s="334"/>
      <c r="C41" s="334"/>
      <c r="D41" s="334"/>
      <c r="E41" s="290"/>
      <c r="F41" s="290"/>
      <c r="G41" s="290"/>
      <c r="H41" s="290"/>
      <c r="I41" s="299"/>
      <c r="J41" s="1132"/>
      <c r="K41" s="1131"/>
      <c r="L41" s="1132"/>
      <c r="M41" s="1132"/>
    </row>
    <row r="42" spans="1:14">
      <c r="A42" s="337" t="s">
        <v>755</v>
      </c>
      <c r="B42" s="334">
        <v>5283.5099099999998</v>
      </c>
      <c r="C42" s="334">
        <v>-173.78526000000056</v>
      </c>
      <c r="D42" s="334">
        <v>10740.80508</v>
      </c>
      <c r="E42" s="294"/>
      <c r="F42" s="294"/>
      <c r="G42" s="294"/>
      <c r="H42" s="294"/>
      <c r="I42" s="294"/>
      <c r="J42" s="294"/>
      <c r="K42" s="294"/>
      <c r="L42" s="294"/>
      <c r="M42" s="294"/>
      <c r="N42" s="52"/>
    </row>
    <row r="43" spans="1:14" ht="26.25" customHeight="1">
      <c r="A43" s="337" t="s">
        <v>756</v>
      </c>
      <c r="B43" s="334">
        <v>131.20576</v>
      </c>
      <c r="C43" s="334">
        <v>-12.636669999999981</v>
      </c>
      <c r="D43" s="334">
        <v>275.04818999999998</v>
      </c>
      <c r="E43" s="294"/>
      <c r="F43" s="294"/>
      <c r="G43" s="294"/>
      <c r="H43" s="294"/>
      <c r="I43" s="294"/>
      <c r="J43" s="294"/>
      <c r="K43" s="294"/>
      <c r="L43" s="294"/>
      <c r="M43" s="294"/>
      <c r="N43" s="52"/>
    </row>
    <row r="44" spans="1:14" s="261" customFormat="1" ht="25.5">
      <c r="A44" s="337" t="s">
        <v>757</v>
      </c>
      <c r="B44" s="334">
        <v>3.87426</v>
      </c>
      <c r="C44" s="334">
        <v>0.36204000000000036</v>
      </c>
      <c r="D44" s="334">
        <v>7.3864799999999997</v>
      </c>
      <c r="E44" s="294"/>
      <c r="F44" s="294"/>
      <c r="G44" s="294"/>
      <c r="H44" s="294"/>
      <c r="I44" s="294"/>
      <c r="J44" s="294"/>
      <c r="K44" s="294"/>
      <c r="L44" s="294"/>
      <c r="M44" s="294"/>
      <c r="N44" s="52"/>
    </row>
    <row r="45" spans="1:14" s="1073" customFormat="1" ht="25.5">
      <c r="A45" s="337" t="s">
        <v>1455</v>
      </c>
      <c r="B45" s="1089">
        <v>8.9199999999999991E-3</v>
      </c>
      <c r="C45" s="1089">
        <v>-8.3700000000000007E-3</v>
      </c>
      <c r="D45" s="1089">
        <v>2.6209999999999997E-2</v>
      </c>
      <c r="E45" s="294"/>
      <c r="F45" s="294"/>
      <c r="G45" s="294"/>
      <c r="H45" s="294"/>
      <c r="I45" s="294"/>
      <c r="J45" s="294"/>
      <c r="K45" s="294"/>
      <c r="L45" s="294"/>
      <c r="M45" s="294"/>
      <c r="N45" s="52"/>
    </row>
    <row r="46" spans="1:14" s="261" customFormat="1">
      <c r="A46" s="969" t="s">
        <v>758</v>
      </c>
      <c r="B46" s="970">
        <v>5418.5899299999992</v>
      </c>
      <c r="C46" s="970">
        <v>-186.05989000000045</v>
      </c>
      <c r="D46" s="970">
        <v>11023.239749999999</v>
      </c>
      <c r="E46" s="294"/>
      <c r="F46" s="294"/>
      <c r="G46" s="294"/>
      <c r="H46" s="294"/>
      <c r="I46" s="294"/>
      <c r="J46" s="294"/>
      <c r="K46" s="294"/>
      <c r="L46" s="294"/>
      <c r="M46" s="294"/>
      <c r="N46" s="52"/>
    </row>
    <row r="47" spans="1:14" s="261" customFormat="1">
      <c r="A47" s="336" t="s">
        <v>759</v>
      </c>
      <c r="B47" s="334"/>
      <c r="C47" s="334"/>
      <c r="D47" s="334"/>
      <c r="E47" s="294"/>
      <c r="F47" s="294"/>
      <c r="G47" s="294"/>
      <c r="H47" s="294"/>
      <c r="I47" s="294"/>
      <c r="J47" s="294"/>
      <c r="K47" s="294"/>
      <c r="L47" s="294"/>
      <c r="M47" s="294"/>
      <c r="N47" s="52"/>
    </row>
    <row r="48" spans="1:14" ht="25.5">
      <c r="A48" s="337" t="s">
        <v>760</v>
      </c>
      <c r="B48" s="334">
        <v>3913.0484799999999</v>
      </c>
      <c r="C48" s="334">
        <v>114.54697000000033</v>
      </c>
      <c r="D48" s="334">
        <v>7711.5499899999995</v>
      </c>
      <c r="E48" s="293"/>
      <c r="F48" s="293"/>
      <c r="G48" s="293"/>
      <c r="H48" s="293"/>
      <c r="I48" s="293"/>
      <c r="J48" s="293"/>
      <c r="K48" s="293"/>
      <c r="L48" s="293"/>
      <c r="M48" s="293"/>
      <c r="N48" s="52"/>
    </row>
    <row r="49" spans="1:14" ht="25.5">
      <c r="A49" s="337" t="s">
        <v>761</v>
      </c>
      <c r="B49" s="334">
        <v>3.87426</v>
      </c>
      <c r="C49" s="334">
        <v>0.36204000000000036</v>
      </c>
      <c r="D49" s="334">
        <v>7.3864799999999997</v>
      </c>
      <c r="E49" s="294"/>
      <c r="F49" s="294"/>
      <c r="G49" s="294"/>
      <c r="H49" s="294"/>
      <c r="I49" s="294"/>
      <c r="J49" s="294"/>
      <c r="K49" s="294"/>
      <c r="L49" s="294"/>
      <c r="M49" s="294"/>
      <c r="N49" s="43"/>
    </row>
    <row r="50" spans="1:14" s="1073" customFormat="1" ht="25.5">
      <c r="A50" s="337" t="s">
        <v>1456</v>
      </c>
      <c r="B50" s="1089">
        <v>1.064E-2</v>
      </c>
      <c r="C50" s="1089">
        <v>-2.478E-2</v>
      </c>
      <c r="D50" s="1089">
        <v>4.6060000000000004E-2</v>
      </c>
      <c r="E50" s="294"/>
      <c r="F50" s="294"/>
      <c r="G50" s="294"/>
      <c r="H50" s="294"/>
      <c r="I50" s="294"/>
      <c r="J50" s="294"/>
      <c r="K50" s="294"/>
      <c r="L50" s="294"/>
      <c r="M50" s="294"/>
      <c r="N50" s="43"/>
    </row>
    <row r="51" spans="1:14">
      <c r="A51" s="969" t="s">
        <v>758</v>
      </c>
      <c r="B51" s="970">
        <v>3916.92274</v>
      </c>
      <c r="C51" s="970">
        <v>114.90901000000031</v>
      </c>
      <c r="D51" s="970">
        <v>7718.9364699999996</v>
      </c>
      <c r="E51" s="293"/>
      <c r="F51" s="293"/>
      <c r="G51" s="293"/>
      <c r="H51" s="293"/>
      <c r="I51" s="293"/>
      <c r="J51" s="293"/>
      <c r="K51" s="293"/>
      <c r="L51" s="293"/>
      <c r="M51" s="293"/>
    </row>
    <row r="52" spans="1:14">
      <c r="A52" s="333" t="s">
        <v>753</v>
      </c>
      <c r="B52" s="334">
        <v>57063.660690000019</v>
      </c>
      <c r="C52" s="334">
        <v>1501.6671900000001</v>
      </c>
      <c r="D52" s="334"/>
      <c r="E52" s="295"/>
      <c r="F52" s="295"/>
      <c r="G52" s="295"/>
      <c r="H52" s="295"/>
      <c r="I52" s="295"/>
      <c r="J52" s="295"/>
      <c r="K52" s="295"/>
      <c r="L52" s="295"/>
      <c r="M52" s="295"/>
    </row>
    <row r="53" spans="1:14" ht="12.75" customHeight="1">
      <c r="A53" s="12" t="s">
        <v>580</v>
      </c>
    </row>
    <row r="54" spans="1:14" ht="12.75" customHeight="1"/>
    <row r="55" spans="1:14" ht="12.75" customHeight="1">
      <c r="A55" s="610"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791</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635</v>
      </c>
      <c r="E1" s="137" t="str">
        <f>Naslovnica!A20</f>
        <v>Veljača 2024.</v>
      </c>
    </row>
    <row r="2" spans="1:13" ht="12.75" customHeight="1">
      <c r="A2" s="549" t="s">
        <v>905</v>
      </c>
      <c r="E2" s="527" t="str">
        <f>Naslovnica!A24</f>
        <v>February 2024</v>
      </c>
    </row>
    <row r="3" spans="1:13">
      <c r="A3" s="301"/>
      <c r="B3" s="296"/>
      <c r="C3" s="296"/>
      <c r="D3" s="13" t="s">
        <v>1412</v>
      </c>
      <c r="F3" s="296"/>
      <c r="G3" s="302"/>
    </row>
    <row r="4" spans="1:13" ht="48.75" customHeight="1">
      <c r="A4" s="1134" t="s">
        <v>569</v>
      </c>
      <c r="B4" s="1136" t="s">
        <v>906</v>
      </c>
      <c r="C4" s="1136"/>
      <c r="D4" s="1136"/>
      <c r="E4" s="737"/>
      <c r="F4" s="301"/>
      <c r="G4" s="301"/>
    </row>
    <row r="5" spans="1:13" ht="60">
      <c r="A5" s="1134"/>
      <c r="B5" s="676" t="s">
        <v>570</v>
      </c>
      <c r="C5" s="676" t="s">
        <v>571</v>
      </c>
      <c r="D5" s="676" t="s">
        <v>572</v>
      </c>
      <c r="E5" s="303"/>
      <c r="F5" s="303"/>
    </row>
    <row r="6" spans="1:13" ht="12.75" customHeight="1">
      <c r="A6" s="341" t="s">
        <v>117</v>
      </c>
      <c r="B6" s="342">
        <v>2919.19796</v>
      </c>
      <c r="C6" s="342">
        <v>5788.6736200000005</v>
      </c>
      <c r="D6" s="342">
        <v>73882.520988895718</v>
      </c>
      <c r="E6" s="304"/>
      <c r="F6" s="304"/>
      <c r="G6" s="978"/>
      <c r="K6" s="132"/>
      <c r="L6" s="132"/>
      <c r="M6" s="132"/>
    </row>
    <row r="7" spans="1:13" ht="12.75" customHeight="1">
      <c r="A7" s="343" t="s">
        <v>118</v>
      </c>
      <c r="B7" s="342">
        <v>34123.228609999998</v>
      </c>
      <c r="C7" s="342">
        <v>68267.017080000005</v>
      </c>
      <c r="D7" s="342">
        <v>5507263.0571250571</v>
      </c>
      <c r="E7" s="304"/>
      <c r="F7" s="304"/>
      <c r="G7" s="978"/>
      <c r="K7" s="132"/>
      <c r="L7" s="132"/>
      <c r="M7" s="132"/>
    </row>
    <row r="8" spans="1:13" ht="12.75" customHeight="1">
      <c r="A8" s="343" t="s">
        <v>119</v>
      </c>
      <c r="B8" s="342">
        <v>2683.2606900000001</v>
      </c>
      <c r="C8" s="342">
        <v>5476.9789199999996</v>
      </c>
      <c r="D8" s="342">
        <v>127704.05786717367</v>
      </c>
      <c r="E8" s="304"/>
      <c r="F8" s="304"/>
      <c r="G8" s="978"/>
      <c r="K8" s="132"/>
      <c r="L8" s="132"/>
      <c r="M8" s="132"/>
    </row>
    <row r="9" spans="1:13" ht="12.75" customHeight="1">
      <c r="A9" s="677" t="s">
        <v>228</v>
      </c>
      <c r="B9" s="678">
        <v>39725.687259999999</v>
      </c>
      <c r="C9" s="678">
        <v>79532.669620000001</v>
      </c>
      <c r="D9" s="678">
        <v>5708849.6359811267</v>
      </c>
      <c r="E9" s="305"/>
      <c r="F9" s="305"/>
      <c r="G9" s="978"/>
      <c r="K9" s="132"/>
      <c r="L9" s="132"/>
      <c r="M9" s="132"/>
    </row>
    <row r="10" spans="1:13" ht="12.75" customHeight="1">
      <c r="A10" s="343" t="s">
        <v>120</v>
      </c>
      <c r="B10" s="342">
        <v>2440.0867899999998</v>
      </c>
      <c r="C10" s="342">
        <v>4796.3448699999999</v>
      </c>
      <c r="D10" s="342">
        <v>61884.982029156527</v>
      </c>
      <c r="E10" s="304"/>
      <c r="F10" s="304"/>
      <c r="G10" s="978"/>
      <c r="K10" s="132"/>
      <c r="L10" s="132"/>
      <c r="M10" s="132"/>
    </row>
    <row r="11" spans="1:13" ht="12.75" customHeight="1">
      <c r="A11" s="343" t="s">
        <v>121</v>
      </c>
      <c r="B11" s="342">
        <v>15611.826499999999</v>
      </c>
      <c r="C11" s="342">
        <v>31167.72148</v>
      </c>
      <c r="D11" s="342">
        <v>2019559.9360755389</v>
      </c>
      <c r="E11" s="304"/>
      <c r="F11" s="304"/>
      <c r="G11" s="978"/>
      <c r="K11" s="132"/>
      <c r="L11" s="132"/>
      <c r="M11" s="132"/>
    </row>
    <row r="12" spans="1:13" ht="12.75" customHeight="1">
      <c r="A12" s="343" t="s">
        <v>122</v>
      </c>
      <c r="B12" s="342">
        <v>746.17696999999998</v>
      </c>
      <c r="C12" s="342">
        <v>1508.6254199999998</v>
      </c>
      <c r="D12" s="342">
        <v>33807.875266277129</v>
      </c>
      <c r="E12" s="304"/>
      <c r="F12" s="304"/>
      <c r="G12" s="978"/>
      <c r="K12" s="132"/>
      <c r="L12" s="132"/>
      <c r="M12" s="132"/>
    </row>
    <row r="13" spans="1:13" ht="12.75" customHeight="1">
      <c r="A13" s="677" t="s">
        <v>229</v>
      </c>
      <c r="B13" s="678">
        <v>18798.090260000001</v>
      </c>
      <c r="C13" s="678">
        <v>37472.691769999998</v>
      </c>
      <c r="D13" s="678">
        <v>2115252.7933709724</v>
      </c>
      <c r="E13" s="305"/>
      <c r="F13" s="305"/>
      <c r="G13" s="978"/>
      <c r="K13" s="132"/>
      <c r="L13" s="132"/>
      <c r="M13" s="132"/>
    </row>
    <row r="14" spans="1:13" ht="12.75" customHeight="1">
      <c r="A14" s="343" t="s">
        <v>123</v>
      </c>
      <c r="B14" s="342">
        <v>3626.74766</v>
      </c>
      <c r="C14" s="342">
        <v>7154.2632200000007</v>
      </c>
      <c r="D14" s="342">
        <v>90797.282510712714</v>
      </c>
      <c r="E14" s="304"/>
      <c r="F14" s="304"/>
      <c r="G14" s="978"/>
      <c r="K14" s="132"/>
      <c r="L14" s="132"/>
      <c r="M14" s="132"/>
    </row>
    <row r="15" spans="1:13" ht="12.75" customHeight="1">
      <c r="A15" s="343" t="s">
        <v>124</v>
      </c>
      <c r="B15" s="342">
        <v>17900.657940000001</v>
      </c>
      <c r="C15" s="342">
        <v>35714.533290000007</v>
      </c>
      <c r="D15" s="342">
        <v>2584937.7259763237</v>
      </c>
      <c r="E15" s="304"/>
      <c r="F15" s="304"/>
      <c r="G15" s="978"/>
      <c r="K15" s="132"/>
      <c r="L15" s="132"/>
      <c r="M15" s="132"/>
    </row>
    <row r="16" spans="1:13" ht="12.75" customHeight="1">
      <c r="A16" s="343" t="s">
        <v>125</v>
      </c>
      <c r="B16" s="342">
        <v>1181.62895</v>
      </c>
      <c r="C16" s="342">
        <v>2400.7523300000003</v>
      </c>
      <c r="D16" s="342">
        <v>53397.269597785526</v>
      </c>
      <c r="E16" s="304"/>
      <c r="F16" s="304"/>
      <c r="G16" s="978"/>
      <c r="K16" s="132"/>
      <c r="L16" s="132"/>
      <c r="M16" s="132"/>
    </row>
    <row r="17" spans="1:13" ht="12.75" customHeight="1">
      <c r="A17" s="677" t="s">
        <v>230</v>
      </c>
      <c r="B17" s="678">
        <v>22709.03455</v>
      </c>
      <c r="C17" s="678">
        <v>45269.54884000001</v>
      </c>
      <c r="D17" s="678">
        <v>2729132.278084822</v>
      </c>
      <c r="E17" s="305"/>
      <c r="F17" s="305"/>
      <c r="G17" s="978"/>
      <c r="K17" s="132"/>
      <c r="L17" s="132"/>
      <c r="M17" s="132"/>
    </row>
    <row r="18" spans="1:13" ht="12.75" customHeight="1">
      <c r="A18" s="343" t="s">
        <v>126</v>
      </c>
      <c r="B18" s="342">
        <v>2347.5651499999999</v>
      </c>
      <c r="C18" s="342">
        <v>4574.6617300000007</v>
      </c>
      <c r="D18" s="342">
        <v>60846.318855608864</v>
      </c>
      <c r="E18" s="304"/>
      <c r="F18" s="304"/>
      <c r="G18" s="978"/>
      <c r="K18" s="132"/>
      <c r="L18" s="132"/>
      <c r="M18" s="132"/>
    </row>
    <row r="19" spans="1:13" ht="12.75" customHeight="1">
      <c r="A19" s="343" t="s">
        <v>127</v>
      </c>
      <c r="B19" s="342">
        <v>28224.27002</v>
      </c>
      <c r="C19" s="342">
        <v>56455.407730000006</v>
      </c>
      <c r="D19" s="342">
        <v>4357437.096480215</v>
      </c>
      <c r="E19" s="304"/>
      <c r="F19" s="304"/>
      <c r="G19" s="978"/>
      <c r="K19" s="132"/>
      <c r="L19" s="132"/>
      <c r="M19" s="132"/>
    </row>
    <row r="20" spans="1:13" ht="12.75" customHeight="1">
      <c r="A20" s="343" t="s">
        <v>128</v>
      </c>
      <c r="B20" s="342">
        <v>2081.5035699999999</v>
      </c>
      <c r="C20" s="342">
        <v>4278.9580500000002</v>
      </c>
      <c r="D20" s="342">
        <v>104157.84727605086</v>
      </c>
      <c r="E20" s="304"/>
      <c r="F20" s="304"/>
      <c r="G20" s="978"/>
      <c r="K20" s="132"/>
      <c r="L20" s="132"/>
      <c r="M20" s="132"/>
    </row>
    <row r="21" spans="1:13" ht="12.75" customHeight="1">
      <c r="A21" s="677" t="s">
        <v>231</v>
      </c>
      <c r="B21" s="678">
        <v>32653.338739999999</v>
      </c>
      <c r="C21" s="678">
        <v>65309.027510000007</v>
      </c>
      <c r="D21" s="678">
        <v>4522441.2626118744</v>
      </c>
      <c r="E21" s="305"/>
      <c r="F21" s="305"/>
      <c r="G21" s="978"/>
      <c r="K21" s="132"/>
      <c r="L21" s="132"/>
      <c r="M21" s="132"/>
    </row>
    <row r="22" spans="1:13" ht="12.75" customHeight="1">
      <c r="A22" s="344" t="s">
        <v>232</v>
      </c>
      <c r="B22" s="345">
        <v>11333.59756</v>
      </c>
      <c r="C22" s="345">
        <v>22313.943440000003</v>
      </c>
      <c r="D22" s="345">
        <v>287411.10438437382</v>
      </c>
      <c r="E22" s="305"/>
      <c r="F22" s="305"/>
      <c r="G22" s="978"/>
      <c r="H22" s="132"/>
      <c r="K22" s="132"/>
      <c r="L22" s="132"/>
      <c r="M22" s="132"/>
    </row>
    <row r="23" spans="1:13" ht="12.75" customHeight="1">
      <c r="A23" s="344" t="s">
        <v>233</v>
      </c>
      <c r="B23" s="345">
        <v>95859.983070000002</v>
      </c>
      <c r="C23" s="345">
        <v>191604.67958000003</v>
      </c>
      <c r="D23" s="345">
        <v>14469197.815657135</v>
      </c>
      <c r="E23" s="305"/>
      <c r="F23" s="305"/>
      <c r="G23" s="978"/>
      <c r="H23" s="132"/>
      <c r="K23" s="132"/>
      <c r="L23" s="132"/>
      <c r="M23" s="132"/>
    </row>
    <row r="24" spans="1:13" ht="12.75" customHeight="1">
      <c r="A24" s="344" t="s">
        <v>234</v>
      </c>
      <c r="B24" s="345">
        <v>6692.5701799999997</v>
      </c>
      <c r="C24" s="345">
        <v>13665.314720000002</v>
      </c>
      <c r="D24" s="345">
        <v>319067.05000728718</v>
      </c>
      <c r="E24" s="305"/>
      <c r="F24" s="305"/>
      <c r="G24" s="978"/>
      <c r="H24" s="132"/>
      <c r="K24" s="132"/>
      <c r="L24" s="132"/>
      <c r="M24" s="132"/>
    </row>
    <row r="25" spans="1:13">
      <c r="A25" s="961" t="s">
        <v>573</v>
      </c>
      <c r="B25" s="964">
        <v>113886.15080999999</v>
      </c>
      <c r="C25" s="964">
        <v>227583.93774000002</v>
      </c>
      <c r="D25" s="964">
        <v>15075675.970048796</v>
      </c>
      <c r="E25" s="305"/>
      <c r="F25" s="305"/>
      <c r="H25" s="132"/>
      <c r="K25" s="132"/>
      <c r="L25" s="132"/>
      <c r="M25" s="132"/>
    </row>
    <row r="26" spans="1:13" ht="21.75" customHeight="1">
      <c r="A26" s="1138" t="s">
        <v>23</v>
      </c>
      <c r="B26" s="1138"/>
      <c r="C26" s="1138"/>
      <c r="D26" s="1138"/>
      <c r="E26" s="1138"/>
      <c r="F26" s="753"/>
      <c r="G26" s="753"/>
    </row>
    <row r="27" spans="1:13" ht="21" customHeight="1">
      <c r="A27" s="1139" t="s">
        <v>24</v>
      </c>
      <c r="B27" s="1139"/>
      <c r="C27" s="1139"/>
      <c r="D27" s="1139"/>
      <c r="E27" s="1139"/>
      <c r="F27" s="754"/>
      <c r="G27" s="754"/>
    </row>
    <row r="28" spans="1:13" ht="12.75" customHeight="1"/>
    <row r="29" spans="1:13" ht="12.75" customHeight="1">
      <c r="A29" s="150" t="s">
        <v>636</v>
      </c>
      <c r="E29" s="137" t="str">
        <f>Naslovnica!A20</f>
        <v>Veljača 2024.</v>
      </c>
    </row>
    <row r="30" spans="1:13" ht="12.75" customHeight="1">
      <c r="A30" s="549" t="s">
        <v>918</v>
      </c>
      <c r="E30" s="527" t="str">
        <f>Naslovnica!A24</f>
        <v>February 2024</v>
      </c>
    </row>
    <row r="31" spans="1:13" ht="12.75" customHeight="1">
      <c r="D31" s="298"/>
      <c r="E31" s="13" t="s">
        <v>1412</v>
      </c>
    </row>
    <row r="32" spans="1:13" ht="25.5" customHeight="1">
      <c r="A32" s="1134" t="s">
        <v>574</v>
      </c>
      <c r="B32" s="1137" t="s">
        <v>805</v>
      </c>
      <c r="C32" s="1137"/>
      <c r="D32" s="1137" t="s">
        <v>804</v>
      </c>
      <c r="E32" s="1137"/>
      <c r="F32" s="750"/>
      <c r="G32" s="750"/>
    </row>
    <row r="33" spans="1:15" ht="60">
      <c r="A33" s="1134"/>
      <c r="B33" s="676" t="s">
        <v>570</v>
      </c>
      <c r="C33" s="676" t="s">
        <v>575</v>
      </c>
      <c r="D33" s="676" t="s">
        <v>570</v>
      </c>
      <c r="E33" s="676" t="s">
        <v>575</v>
      </c>
    </row>
    <row r="34" spans="1:15">
      <c r="A34" s="341" t="s">
        <v>117</v>
      </c>
      <c r="B34" s="346">
        <v>0</v>
      </c>
      <c r="C34" s="346">
        <v>0.36062</v>
      </c>
      <c r="D34" s="346">
        <v>6.5399999999999998E-3</v>
      </c>
      <c r="E34" s="347">
        <v>0.24373</v>
      </c>
      <c r="L34" s="132"/>
      <c r="M34" s="132"/>
      <c r="N34" s="132"/>
      <c r="O34" s="132"/>
    </row>
    <row r="35" spans="1:15" ht="12.75" customHeight="1">
      <c r="A35" s="343" t="s">
        <v>118</v>
      </c>
      <c r="B35" s="346">
        <v>0</v>
      </c>
      <c r="C35" s="346">
        <v>8.5669199999999996</v>
      </c>
      <c r="D35" s="346">
        <v>0</v>
      </c>
      <c r="E35" s="347">
        <v>0</v>
      </c>
      <c r="F35" s="52"/>
      <c r="L35" s="132"/>
      <c r="M35" s="132"/>
      <c r="N35" s="132"/>
      <c r="O35" s="132"/>
    </row>
    <row r="36" spans="1:15" ht="12.75" customHeight="1">
      <c r="A36" s="343" t="s">
        <v>119</v>
      </c>
      <c r="B36" s="346">
        <v>0</v>
      </c>
      <c r="C36" s="346">
        <v>0.46364999999999995</v>
      </c>
      <c r="D36" s="346">
        <v>0</v>
      </c>
      <c r="E36" s="347">
        <v>0</v>
      </c>
      <c r="F36" s="52"/>
      <c r="L36" s="132"/>
      <c r="M36" s="132"/>
      <c r="N36" s="132"/>
      <c r="O36" s="132"/>
    </row>
    <row r="37" spans="1:15" ht="12.75" customHeight="1">
      <c r="A37" s="677" t="s">
        <v>228</v>
      </c>
      <c r="B37" s="679">
        <v>0</v>
      </c>
      <c r="C37" s="679">
        <v>9.3911899999999999</v>
      </c>
      <c r="D37" s="679">
        <v>6.5399999999999998E-3</v>
      </c>
      <c r="E37" s="680">
        <v>0.24373</v>
      </c>
      <c r="F37" s="52"/>
      <c r="L37" s="132"/>
      <c r="M37" s="132"/>
      <c r="N37" s="132"/>
      <c r="O37" s="132"/>
    </row>
    <row r="38" spans="1:15" ht="12.75" customHeight="1">
      <c r="A38" s="343" t="s">
        <v>120</v>
      </c>
      <c r="B38" s="346">
        <v>0</v>
      </c>
      <c r="C38" s="346">
        <v>0.32593</v>
      </c>
      <c r="D38" s="346">
        <v>3.2799999999999999E-3</v>
      </c>
      <c r="E38" s="347">
        <v>3.4699999999999996E-3</v>
      </c>
      <c r="F38" s="52"/>
      <c r="L38" s="132"/>
      <c r="M38" s="132"/>
      <c r="N38" s="132"/>
      <c r="O38" s="132"/>
    </row>
    <row r="39" spans="1:15" ht="12.75" customHeight="1">
      <c r="A39" s="343" t="s">
        <v>121</v>
      </c>
      <c r="B39" s="346">
        <v>0</v>
      </c>
      <c r="C39" s="346">
        <v>4.46401</v>
      </c>
      <c r="D39" s="346">
        <v>0</v>
      </c>
      <c r="E39" s="347">
        <v>0</v>
      </c>
      <c r="F39" s="52"/>
      <c r="L39" s="132"/>
      <c r="M39" s="132"/>
      <c r="N39" s="132"/>
      <c r="O39" s="132"/>
    </row>
    <row r="40" spans="1:15" ht="12.75" customHeight="1">
      <c r="A40" s="343" t="s">
        <v>122</v>
      </c>
      <c r="B40" s="346">
        <v>0</v>
      </c>
      <c r="C40" s="346">
        <v>0.16782</v>
      </c>
      <c r="D40" s="346">
        <v>0</v>
      </c>
      <c r="E40" s="347">
        <v>0</v>
      </c>
      <c r="F40" s="52"/>
      <c r="L40" s="132"/>
      <c r="M40" s="132"/>
      <c r="N40" s="132"/>
      <c r="O40" s="132"/>
    </row>
    <row r="41" spans="1:15" ht="12.75" customHeight="1">
      <c r="A41" s="677" t="s">
        <v>229</v>
      </c>
      <c r="B41" s="679">
        <v>0</v>
      </c>
      <c r="C41" s="679">
        <v>4.9577599999999995</v>
      </c>
      <c r="D41" s="679">
        <v>3.2799999999999999E-3</v>
      </c>
      <c r="E41" s="680">
        <v>3.4699999999999996E-3</v>
      </c>
      <c r="F41" s="52"/>
      <c r="L41" s="132"/>
      <c r="M41" s="132"/>
      <c r="N41" s="132"/>
      <c r="O41" s="132"/>
    </row>
    <row r="42" spans="1:15" ht="12.75" customHeight="1">
      <c r="A42" s="343" t="s">
        <v>123</v>
      </c>
      <c r="B42" s="346">
        <v>0</v>
      </c>
      <c r="C42" s="346">
        <v>0.50136000000000003</v>
      </c>
      <c r="D42" s="346">
        <v>9.3699999999999999E-3</v>
      </c>
      <c r="E42" s="347">
        <v>1.7100000000000001E-2</v>
      </c>
      <c r="F42" s="52"/>
      <c r="L42" s="132"/>
      <c r="M42" s="132"/>
      <c r="N42" s="132"/>
      <c r="O42" s="132"/>
    </row>
    <row r="43" spans="1:15" ht="12.75" customHeight="1">
      <c r="A43" s="343" t="s">
        <v>124</v>
      </c>
      <c r="B43" s="346">
        <v>0</v>
      </c>
      <c r="C43" s="346">
        <v>4.9113800000000003</v>
      </c>
      <c r="D43" s="346">
        <v>0</v>
      </c>
      <c r="E43" s="347">
        <v>2.674E-2</v>
      </c>
      <c r="F43" s="52"/>
      <c r="L43" s="132"/>
      <c r="M43" s="132"/>
      <c r="N43" s="132"/>
      <c r="O43" s="132"/>
    </row>
    <row r="44" spans="1:15" ht="12.75" customHeight="1">
      <c r="A44" s="343" t="s">
        <v>125</v>
      </c>
      <c r="B44" s="346">
        <v>0</v>
      </c>
      <c r="C44" s="346">
        <v>0.20880000000000001</v>
      </c>
      <c r="D44" s="346">
        <v>0</v>
      </c>
      <c r="E44" s="347">
        <v>0</v>
      </c>
      <c r="F44" s="52"/>
      <c r="L44" s="132"/>
      <c r="M44" s="132"/>
      <c r="N44" s="132"/>
      <c r="O44" s="132"/>
    </row>
    <row r="45" spans="1:15" ht="12.75" customHeight="1">
      <c r="A45" s="677" t="s">
        <v>230</v>
      </c>
      <c r="B45" s="679">
        <v>0</v>
      </c>
      <c r="C45" s="679">
        <v>5.6215400000000004</v>
      </c>
      <c r="D45" s="679">
        <v>9.3699999999999999E-3</v>
      </c>
      <c r="E45" s="680">
        <v>4.3840000000000004E-2</v>
      </c>
      <c r="F45" s="52"/>
      <c r="L45" s="132"/>
      <c r="M45" s="132"/>
      <c r="N45" s="132"/>
      <c r="O45" s="132"/>
    </row>
    <row r="46" spans="1:15" ht="12.75" customHeight="1">
      <c r="A46" s="343" t="s">
        <v>126</v>
      </c>
      <c r="B46" s="346">
        <v>0</v>
      </c>
      <c r="C46" s="346">
        <v>0.30082999999999999</v>
      </c>
      <c r="D46" s="346">
        <v>1.159E-2</v>
      </c>
      <c r="E46" s="347">
        <v>1.5219999999999999E-2</v>
      </c>
      <c r="F46" s="52"/>
      <c r="L46" s="132"/>
      <c r="M46" s="132"/>
      <c r="N46" s="132"/>
      <c r="O46" s="132"/>
    </row>
    <row r="47" spans="1:15" ht="12.75" customHeight="1">
      <c r="A47" s="343" t="s">
        <v>127</v>
      </c>
      <c r="B47" s="346">
        <v>0</v>
      </c>
      <c r="C47" s="346">
        <v>7.38042</v>
      </c>
      <c r="D47" s="346">
        <v>4.7699999999999999E-3</v>
      </c>
      <c r="E47" s="347">
        <v>4.7699999999999999E-3</v>
      </c>
      <c r="F47" s="52"/>
      <c r="L47" s="132"/>
      <c r="M47" s="132"/>
      <c r="N47" s="132"/>
      <c r="O47" s="132"/>
    </row>
    <row r="48" spans="1:15" ht="12.75" customHeight="1">
      <c r="A48" s="343" t="s">
        <v>128</v>
      </c>
      <c r="B48" s="346">
        <v>0</v>
      </c>
      <c r="C48" s="346">
        <v>0.38636999999999999</v>
      </c>
      <c r="D48" s="346">
        <v>0</v>
      </c>
      <c r="E48" s="347">
        <v>0.1268</v>
      </c>
      <c r="F48" s="52"/>
      <c r="L48" s="132"/>
      <c r="M48" s="132"/>
      <c r="N48" s="132"/>
      <c r="O48" s="132"/>
    </row>
    <row r="49" spans="1:15" ht="12.75" customHeight="1">
      <c r="A49" s="677" t="s">
        <v>231</v>
      </c>
      <c r="B49" s="679">
        <v>0</v>
      </c>
      <c r="C49" s="679">
        <v>8.0676199999999998</v>
      </c>
      <c r="D49" s="679">
        <v>1.636E-2</v>
      </c>
      <c r="E49" s="680">
        <v>0.14679</v>
      </c>
      <c r="F49" s="52"/>
      <c r="L49" s="132"/>
      <c r="M49" s="132"/>
      <c r="N49" s="132"/>
      <c r="O49" s="132"/>
    </row>
    <row r="50" spans="1:15" ht="12.75" customHeight="1">
      <c r="A50" s="344" t="s">
        <v>232</v>
      </c>
      <c r="B50" s="348">
        <v>0</v>
      </c>
      <c r="C50" s="348">
        <v>1.48874</v>
      </c>
      <c r="D50" s="348">
        <v>3.0779999999999998E-2</v>
      </c>
      <c r="E50" s="349">
        <v>0.27951999999999999</v>
      </c>
      <c r="F50" s="52"/>
      <c r="L50" s="132"/>
      <c r="M50" s="132"/>
      <c r="N50" s="132"/>
      <c r="O50" s="132"/>
    </row>
    <row r="51" spans="1:15" ht="12.75" customHeight="1">
      <c r="A51" s="344" t="s">
        <v>233</v>
      </c>
      <c r="B51" s="348">
        <v>0</v>
      </c>
      <c r="C51" s="348">
        <v>25.32273</v>
      </c>
      <c r="D51" s="348">
        <v>4.7699999999999999E-3</v>
      </c>
      <c r="E51" s="349">
        <v>3.1509999999999996E-2</v>
      </c>
      <c r="F51" s="52"/>
      <c r="L51" s="132"/>
      <c r="M51" s="132"/>
      <c r="N51" s="132"/>
      <c r="O51" s="132"/>
    </row>
    <row r="52" spans="1:15" ht="12.75" customHeight="1">
      <c r="A52" s="344" t="s">
        <v>234</v>
      </c>
      <c r="B52" s="348">
        <v>0</v>
      </c>
      <c r="C52" s="348">
        <v>1.22664</v>
      </c>
      <c r="D52" s="348">
        <v>0</v>
      </c>
      <c r="E52" s="349">
        <v>0.1268</v>
      </c>
      <c r="F52" s="43"/>
      <c r="L52" s="132"/>
      <c r="M52" s="132"/>
      <c r="N52" s="132"/>
      <c r="O52" s="132"/>
    </row>
    <row r="53" spans="1:15" ht="12.75" customHeight="1">
      <c r="A53" s="961" t="s">
        <v>573</v>
      </c>
      <c r="B53" s="965">
        <v>0</v>
      </c>
      <c r="C53" s="965">
        <v>28.03811</v>
      </c>
      <c r="D53" s="965">
        <v>3.5549999999999998E-2</v>
      </c>
      <c r="E53" s="966">
        <v>0.43782999999999994</v>
      </c>
      <c r="L53" s="132"/>
      <c r="M53" s="132"/>
      <c r="N53" s="132"/>
      <c r="O53" s="132"/>
    </row>
    <row r="54" spans="1:15" ht="24.75" customHeight="1">
      <c r="A54" s="1140" t="s">
        <v>25</v>
      </c>
      <c r="B54" s="1140"/>
      <c r="C54" s="1140"/>
      <c r="D54" s="1140"/>
      <c r="E54" s="1140"/>
      <c r="F54" s="755"/>
    </row>
    <row r="55" spans="1:15">
      <c r="A55" s="553" t="s">
        <v>26</v>
      </c>
      <c r="B55" s="174"/>
      <c r="C55" s="174"/>
      <c r="D55" s="174"/>
      <c r="E55" s="174"/>
      <c r="F55" s="174"/>
    </row>
    <row r="56" spans="1:15" ht="12.75" customHeight="1">
      <c r="A56" s="16" t="s">
        <v>576</v>
      </c>
    </row>
    <row r="57" spans="1:15" ht="12.75" customHeight="1"/>
    <row r="58" spans="1:15" ht="12.75" customHeight="1">
      <c r="A58" s="306" t="s">
        <v>637</v>
      </c>
      <c r="D58" s="137" t="str">
        <f t="shared" ref="D58:D59" si="0">E1</f>
        <v>Veljača 2024.</v>
      </c>
    </row>
    <row r="59" spans="1:15" ht="12.75" customHeight="1">
      <c r="A59" s="554" t="s">
        <v>638</v>
      </c>
      <c r="D59" s="527" t="str">
        <f t="shared" si="0"/>
        <v>February 2024</v>
      </c>
    </row>
    <row r="60" spans="1:15" ht="12.75" customHeight="1">
      <c r="D60" s="13" t="s">
        <v>1412</v>
      </c>
    </row>
    <row r="61" spans="1:15" ht="42.75" customHeight="1">
      <c r="A61" s="1135" t="s">
        <v>574</v>
      </c>
      <c r="B61" s="1136" t="s">
        <v>577</v>
      </c>
      <c r="C61" s="1136"/>
      <c r="D61" s="1136"/>
      <c r="E61" s="751"/>
    </row>
    <row r="62" spans="1:15" ht="60">
      <c r="A62" s="1135"/>
      <c r="B62" s="676" t="s">
        <v>570</v>
      </c>
      <c r="C62" s="676" t="s">
        <v>575</v>
      </c>
      <c r="D62" s="676" t="s">
        <v>578</v>
      </c>
    </row>
    <row r="63" spans="1:15" ht="12.75" customHeight="1">
      <c r="A63" s="341" t="s">
        <v>117</v>
      </c>
      <c r="B63" s="342">
        <v>19.92634</v>
      </c>
      <c r="C63" s="342">
        <v>19.92634</v>
      </c>
      <c r="D63" s="342">
        <v>645.23809052823663</v>
      </c>
      <c r="M63" s="132"/>
      <c r="N63" s="132"/>
      <c r="O63" s="132"/>
    </row>
    <row r="64" spans="1:15" ht="12.75" customHeight="1">
      <c r="A64" s="343" t="s">
        <v>118</v>
      </c>
      <c r="B64" s="342">
        <v>2111.4072799999999</v>
      </c>
      <c r="C64" s="342">
        <v>4277.0620699999999</v>
      </c>
      <c r="D64" s="342">
        <v>441221.45497383532</v>
      </c>
      <c r="M64" s="132"/>
      <c r="N64" s="132"/>
      <c r="O64" s="132"/>
    </row>
    <row r="65" spans="1:15" ht="12.75" customHeight="1">
      <c r="A65" s="343" t="s">
        <v>119</v>
      </c>
      <c r="B65" s="342">
        <v>4323.5979299999999</v>
      </c>
      <c r="C65" s="342">
        <v>11143.79745</v>
      </c>
      <c r="D65" s="342">
        <v>409889.39784950111</v>
      </c>
      <c r="M65" s="132"/>
      <c r="N65" s="132"/>
      <c r="O65" s="132"/>
    </row>
    <row r="66" spans="1:15" ht="12.75" customHeight="1">
      <c r="A66" s="677" t="s">
        <v>228</v>
      </c>
      <c r="B66" s="678">
        <v>6454.9315499999993</v>
      </c>
      <c r="C66" s="678">
        <v>15440.78586</v>
      </c>
      <c r="D66" s="678">
        <v>851756.09091386467</v>
      </c>
      <c r="M66" s="132"/>
      <c r="N66" s="132"/>
      <c r="O66" s="132"/>
    </row>
    <row r="67" spans="1:15" ht="12.75" customHeight="1">
      <c r="A67" s="343" t="s">
        <v>120</v>
      </c>
      <c r="B67" s="342">
        <v>0</v>
      </c>
      <c r="C67" s="342">
        <v>0</v>
      </c>
      <c r="D67" s="342">
        <v>157.13203210299289</v>
      </c>
      <c r="M67" s="132"/>
      <c r="N67" s="132"/>
      <c r="O67" s="132"/>
    </row>
    <row r="68" spans="1:15" ht="12.75" customHeight="1">
      <c r="A68" s="343" t="s">
        <v>121</v>
      </c>
      <c r="B68" s="342">
        <v>547.59736999999996</v>
      </c>
      <c r="C68" s="342">
        <v>1337.3160500000001</v>
      </c>
      <c r="D68" s="342">
        <v>171321.42925296896</v>
      </c>
      <c r="M68" s="132"/>
      <c r="N68" s="132"/>
      <c r="O68" s="132"/>
    </row>
    <row r="69" spans="1:15" ht="12.75" customHeight="1">
      <c r="A69" s="343" t="s">
        <v>122</v>
      </c>
      <c r="B69" s="342">
        <v>1563.1807800000001</v>
      </c>
      <c r="C69" s="342">
        <v>3507.5713200000005</v>
      </c>
      <c r="D69" s="342">
        <v>127208.86932517351</v>
      </c>
      <c r="M69" s="132"/>
      <c r="N69" s="132"/>
      <c r="O69" s="132"/>
    </row>
    <row r="70" spans="1:15" ht="12.75" customHeight="1">
      <c r="A70" s="677" t="s">
        <v>229</v>
      </c>
      <c r="B70" s="678">
        <v>2110.7781500000001</v>
      </c>
      <c r="C70" s="678">
        <v>4844.8873700000004</v>
      </c>
      <c r="D70" s="678">
        <v>298687.43061024544</v>
      </c>
      <c r="M70" s="132"/>
      <c r="N70" s="132"/>
      <c r="O70" s="132"/>
    </row>
    <row r="71" spans="1:15">
      <c r="A71" s="343" t="s">
        <v>123</v>
      </c>
      <c r="B71" s="342">
        <v>0</v>
      </c>
      <c r="C71" s="342">
        <v>0.79274999999999995</v>
      </c>
      <c r="D71" s="342">
        <v>420.62859203264981</v>
      </c>
      <c r="M71" s="132"/>
      <c r="N71" s="132"/>
      <c r="O71" s="132"/>
    </row>
    <row r="72" spans="1:15">
      <c r="A72" s="343" t="s">
        <v>124</v>
      </c>
      <c r="B72" s="342">
        <v>947.58514000000002</v>
      </c>
      <c r="C72" s="342">
        <v>2055.5857400000004</v>
      </c>
      <c r="D72" s="342">
        <v>254111.60509760765</v>
      </c>
      <c r="M72" s="132"/>
      <c r="N72" s="132"/>
      <c r="O72" s="132"/>
    </row>
    <row r="73" spans="1:15">
      <c r="A73" s="343" t="s">
        <v>125</v>
      </c>
      <c r="B73" s="342">
        <v>2068.35277</v>
      </c>
      <c r="C73" s="342">
        <v>4885.8448200000003</v>
      </c>
      <c r="D73" s="342">
        <v>188424.81846850491</v>
      </c>
      <c r="M73" s="132"/>
      <c r="N73" s="132"/>
      <c r="O73" s="132"/>
    </row>
    <row r="74" spans="1:15">
      <c r="A74" s="677" t="s">
        <v>230</v>
      </c>
      <c r="B74" s="678">
        <v>3015.9379100000001</v>
      </c>
      <c r="C74" s="678">
        <v>6942.2233100000012</v>
      </c>
      <c r="D74" s="678">
        <v>442957.05215814523</v>
      </c>
      <c r="M74" s="132"/>
      <c r="N74" s="132"/>
      <c r="O74" s="132"/>
    </row>
    <row r="75" spans="1:15">
      <c r="A75" s="343" t="s">
        <v>126</v>
      </c>
      <c r="B75" s="342">
        <v>1.06077</v>
      </c>
      <c r="C75" s="342">
        <v>1.36568</v>
      </c>
      <c r="D75" s="342">
        <v>480.25003673369173</v>
      </c>
      <c r="M75" s="132"/>
      <c r="N75" s="132"/>
      <c r="O75" s="132"/>
    </row>
    <row r="76" spans="1:15">
      <c r="A76" s="343" t="s">
        <v>127</v>
      </c>
      <c r="B76" s="342">
        <v>1638.3560600000001</v>
      </c>
      <c r="C76" s="342">
        <v>3072.6027199999999</v>
      </c>
      <c r="D76" s="342">
        <v>345230.77648024709</v>
      </c>
      <c r="M76" s="132"/>
      <c r="N76" s="132"/>
      <c r="O76" s="132"/>
    </row>
    <row r="77" spans="1:15">
      <c r="A77" s="343" t="s">
        <v>128</v>
      </c>
      <c r="B77" s="342">
        <v>3214.4381000000003</v>
      </c>
      <c r="C77" s="342">
        <v>8287.3734899999999</v>
      </c>
      <c r="D77" s="342">
        <v>359537.18026025611</v>
      </c>
      <c r="M77" s="132"/>
      <c r="N77" s="132"/>
      <c r="O77" s="132"/>
    </row>
    <row r="78" spans="1:15">
      <c r="A78" s="677" t="s">
        <v>231</v>
      </c>
      <c r="B78" s="678">
        <v>4853.8549300000004</v>
      </c>
      <c r="C78" s="678">
        <v>11361.34189</v>
      </c>
      <c r="D78" s="678">
        <v>705248.20677723689</v>
      </c>
      <c r="M78" s="132"/>
      <c r="N78" s="132"/>
      <c r="O78" s="132"/>
    </row>
    <row r="79" spans="1:15">
      <c r="A79" s="344" t="s">
        <v>232</v>
      </c>
      <c r="B79" s="345">
        <v>20.987110000000001</v>
      </c>
      <c r="C79" s="345">
        <v>22.084770000000002</v>
      </c>
      <c r="D79" s="345">
        <v>1703.2487513975711</v>
      </c>
      <c r="M79" s="132"/>
      <c r="N79" s="132"/>
      <c r="O79" s="132"/>
    </row>
    <row r="80" spans="1:15">
      <c r="A80" s="344" t="s">
        <v>233</v>
      </c>
      <c r="B80" s="345">
        <v>5244.9458500000001</v>
      </c>
      <c r="C80" s="345">
        <v>10742.566580000001</v>
      </c>
      <c r="D80" s="345">
        <v>1211885.2658046589</v>
      </c>
      <c r="M80" s="132"/>
      <c r="N80" s="132"/>
      <c r="O80" s="132"/>
    </row>
    <row r="81" spans="1:15">
      <c r="A81" s="344" t="s">
        <v>234</v>
      </c>
      <c r="B81" s="345">
        <v>11169.569579999999</v>
      </c>
      <c r="C81" s="345">
        <v>27824.587079999998</v>
      </c>
      <c r="D81" s="345">
        <v>1085060.2659034356</v>
      </c>
      <c r="M81" s="132"/>
      <c r="N81" s="132"/>
      <c r="O81" s="132"/>
    </row>
    <row r="82" spans="1:15">
      <c r="A82" s="961" t="s">
        <v>579</v>
      </c>
      <c r="B82" s="964">
        <v>16435.502540000001</v>
      </c>
      <c r="C82" s="964">
        <v>38589.238429999998</v>
      </c>
      <c r="D82" s="964">
        <v>2298648.780459492</v>
      </c>
      <c r="M82" s="132"/>
      <c r="N82" s="132"/>
      <c r="O82" s="132"/>
    </row>
    <row r="83" spans="1:15">
      <c r="A83" s="16" t="s">
        <v>576</v>
      </c>
    </row>
    <row r="85" spans="1:15">
      <c r="A85" s="610" t="s">
        <v>81</v>
      </c>
      <c r="E85" s="13" t="s">
        <v>793</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639</v>
      </c>
      <c r="E1" s="137" t="str">
        <f>Naslovnica!A20</f>
        <v>Veljača 2024.</v>
      </c>
    </row>
    <row r="2" spans="1:13" ht="12.75" customHeight="1">
      <c r="A2" s="525" t="s">
        <v>909</v>
      </c>
      <c r="E2" s="527" t="str">
        <f>Naslovnica!A24</f>
        <v>February 2024</v>
      </c>
    </row>
    <row r="3" spans="1:13" ht="12.75" customHeight="1">
      <c r="E3" s="13" t="s">
        <v>1412</v>
      </c>
      <c r="F3" s="307"/>
      <c r="G3" s="307"/>
    </row>
    <row r="4" spans="1:13" ht="16.5" customHeight="1">
      <c r="A4" s="1144" t="s">
        <v>559</v>
      </c>
      <c r="B4" s="1151" t="s">
        <v>558</v>
      </c>
      <c r="C4" s="1151"/>
      <c r="D4" s="1151"/>
      <c r="E4" s="1151"/>
      <c r="F4" s="261"/>
      <c r="G4" s="261"/>
    </row>
    <row r="5" spans="1:13" ht="12.75" customHeight="1">
      <c r="A5" s="1144"/>
      <c r="B5" s="1149" t="str">
        <f>Naslovnica!A20</f>
        <v>Veljača 2024.</v>
      </c>
      <c r="C5" s="1149"/>
      <c r="D5" s="1150" t="s">
        <v>17</v>
      </c>
      <c r="E5" s="1150"/>
    </row>
    <row r="6" spans="1:13" ht="12.75" customHeight="1">
      <c r="A6" s="1144"/>
      <c r="B6" s="1147" t="str">
        <f>Naslovnica!A24</f>
        <v>February 2024</v>
      </c>
      <c r="C6" s="1147"/>
      <c r="D6" s="1148" t="s">
        <v>45</v>
      </c>
      <c r="E6" s="1148"/>
    </row>
    <row r="7" spans="1:13" ht="12.75" customHeight="1">
      <c r="A7" s="1144"/>
      <c r="B7" s="727" t="s">
        <v>27</v>
      </c>
      <c r="C7" s="681" t="s">
        <v>28</v>
      </c>
      <c r="D7" s="681" t="s">
        <v>145</v>
      </c>
      <c r="E7" s="681" t="s">
        <v>143</v>
      </c>
    </row>
    <row r="8" spans="1:13" ht="12.75" customHeight="1">
      <c r="A8" s="1144"/>
      <c r="B8" s="726" t="s">
        <v>29</v>
      </c>
      <c r="C8" s="682" t="s">
        <v>30</v>
      </c>
      <c r="D8" s="682" t="s">
        <v>29</v>
      </c>
      <c r="E8" s="682" t="s">
        <v>144</v>
      </c>
    </row>
    <row r="9" spans="1:13" ht="12.75" customHeight="1">
      <c r="A9" s="350" t="s">
        <v>117</v>
      </c>
      <c r="B9" s="351">
        <v>127635.01109999999</v>
      </c>
      <c r="C9" s="352">
        <v>6.1439541889014874E-3</v>
      </c>
      <c r="D9" s="351">
        <v>3254.9597199999989</v>
      </c>
      <c r="E9" s="352">
        <v>2.6169467562411564E-2</v>
      </c>
      <c r="G9" s="132"/>
      <c r="H9" s="805"/>
      <c r="I9" s="805"/>
      <c r="J9" s="805"/>
      <c r="K9" s="805"/>
      <c r="L9" s="792"/>
      <c r="M9" s="76"/>
    </row>
    <row r="10" spans="1:13" ht="12.75" customHeight="1">
      <c r="A10" s="350" t="s">
        <v>118</v>
      </c>
      <c r="B10" s="351">
        <v>6793009.49878</v>
      </c>
      <c r="C10" s="352">
        <v>0.32699444145915052</v>
      </c>
      <c r="D10" s="351">
        <v>54805.378200000152</v>
      </c>
      <c r="E10" s="352">
        <v>8.1335289372745923E-3</v>
      </c>
      <c r="G10" s="132"/>
      <c r="H10" s="805"/>
      <c r="I10" s="805"/>
      <c r="J10" s="805"/>
      <c r="K10" s="805"/>
      <c r="L10" s="792"/>
      <c r="M10" s="76"/>
    </row>
    <row r="11" spans="1:13" ht="12.75" customHeight="1">
      <c r="A11" s="350" t="s">
        <v>119</v>
      </c>
      <c r="B11" s="351">
        <v>761084.63451</v>
      </c>
      <c r="C11" s="352">
        <v>3.6636257465772037E-2</v>
      </c>
      <c r="D11" s="351">
        <v>10863.691850000061</v>
      </c>
      <c r="E11" s="352">
        <v>1.448065660694775E-2</v>
      </c>
      <c r="G11" s="132"/>
      <c r="H11" s="805"/>
      <c r="I11" s="805"/>
      <c r="J11" s="805"/>
      <c r="K11" s="805"/>
      <c r="L11" s="792"/>
      <c r="M11" s="76"/>
    </row>
    <row r="12" spans="1:13" ht="12.75" customHeight="1">
      <c r="A12" s="683" t="s">
        <v>560</v>
      </c>
      <c r="B12" s="684">
        <v>7681729.14439</v>
      </c>
      <c r="C12" s="685">
        <v>0.36977465311382407</v>
      </c>
      <c r="D12" s="684">
        <v>68924.029769999906</v>
      </c>
      <c r="E12" s="685">
        <v>9.053696861047289E-3</v>
      </c>
      <c r="G12" s="132"/>
      <c r="H12" s="805"/>
      <c r="I12" s="805"/>
      <c r="J12" s="805"/>
      <c r="K12" s="805"/>
      <c r="L12" s="792"/>
      <c r="M12" s="76"/>
    </row>
    <row r="13" spans="1:13" ht="12.75" customHeight="1">
      <c r="A13" s="350" t="s">
        <v>120</v>
      </c>
      <c r="B13" s="351">
        <v>94164.735750000007</v>
      </c>
      <c r="C13" s="352">
        <v>4.5327987804594959E-3</v>
      </c>
      <c r="D13" s="351">
        <v>4420.7993600000045</v>
      </c>
      <c r="E13" s="352">
        <v>4.9260145451928361E-2</v>
      </c>
      <c r="G13" s="132"/>
      <c r="H13" s="805"/>
      <c r="I13" s="805"/>
      <c r="J13" s="805"/>
      <c r="K13" s="805"/>
      <c r="L13" s="792"/>
      <c r="M13" s="76"/>
    </row>
    <row r="14" spans="1:13" ht="12.75" customHeight="1">
      <c r="A14" s="350" t="s">
        <v>121</v>
      </c>
      <c r="B14" s="351">
        <v>2923141.7312500002</v>
      </c>
      <c r="C14" s="352">
        <v>0.14071099089257794</v>
      </c>
      <c r="D14" s="351">
        <v>57746.651750000194</v>
      </c>
      <c r="E14" s="352">
        <v>2.0153120302027094E-2</v>
      </c>
      <c r="G14" s="132"/>
      <c r="H14" s="805"/>
      <c r="I14" s="805"/>
      <c r="J14" s="805"/>
      <c r="K14" s="805"/>
      <c r="L14" s="792"/>
      <c r="M14" s="76"/>
    </row>
    <row r="15" spans="1:13" ht="12.75" customHeight="1">
      <c r="A15" s="350" t="s">
        <v>122</v>
      </c>
      <c r="B15" s="351">
        <v>227600.97808999999</v>
      </c>
      <c r="C15" s="352">
        <v>1.095600627666754E-2</v>
      </c>
      <c r="D15" s="351">
        <v>3824.6306700000132</v>
      </c>
      <c r="E15" s="804">
        <v>1.7091308863048216E-2</v>
      </c>
      <c r="G15" s="132"/>
      <c r="H15" s="805"/>
      <c r="I15" s="805"/>
      <c r="J15" s="805"/>
      <c r="K15" s="805"/>
      <c r="L15" s="792"/>
      <c r="M15" s="76"/>
    </row>
    <row r="16" spans="1:13" ht="12.75" customHeight="1">
      <c r="A16" s="686" t="s">
        <v>561</v>
      </c>
      <c r="B16" s="684">
        <v>3244907.4450900001</v>
      </c>
      <c r="C16" s="685">
        <v>0.15619979594970498</v>
      </c>
      <c r="D16" s="684">
        <v>65992.081780000124</v>
      </c>
      <c r="E16" s="685">
        <v>2.0759307574419683E-2</v>
      </c>
      <c r="G16" s="132"/>
      <c r="H16" s="805"/>
      <c r="I16" s="805"/>
      <c r="J16" s="805"/>
      <c r="K16" s="805"/>
      <c r="L16" s="792"/>
      <c r="M16" s="76"/>
    </row>
    <row r="17" spans="1:13" ht="12.75" customHeight="1">
      <c r="A17" s="350" t="s">
        <v>123</v>
      </c>
      <c r="B17" s="351">
        <v>136668.50824</v>
      </c>
      <c r="C17" s="352">
        <v>6.5787987673240032E-3</v>
      </c>
      <c r="D17" s="351">
        <v>6284.2692299999908</v>
      </c>
      <c r="E17" s="352">
        <v>4.8198074228266163E-2</v>
      </c>
      <c r="G17" s="132"/>
      <c r="H17" s="805"/>
      <c r="I17" s="805"/>
      <c r="J17" s="805"/>
      <c r="K17" s="805"/>
      <c r="L17" s="792"/>
      <c r="M17" s="76"/>
    </row>
    <row r="18" spans="1:13" ht="12.75" customHeight="1">
      <c r="A18" s="350" t="s">
        <v>124</v>
      </c>
      <c r="B18" s="351">
        <v>3291108.4916700008</v>
      </c>
      <c r="C18" s="352">
        <v>0.1584237712619681</v>
      </c>
      <c r="D18" s="351">
        <v>53423.113650000654</v>
      </c>
      <c r="E18" s="352">
        <v>1.6500403038750999E-2</v>
      </c>
      <c r="G18" s="132"/>
      <c r="H18" s="805"/>
      <c r="I18" s="805"/>
      <c r="J18" s="805"/>
      <c r="K18" s="805"/>
      <c r="L18" s="792"/>
      <c r="M18" s="76"/>
    </row>
    <row r="19" spans="1:13" ht="12.75" customHeight="1">
      <c r="A19" s="350" t="s">
        <v>125</v>
      </c>
      <c r="B19" s="351">
        <v>341491.43986000004</v>
      </c>
      <c r="C19" s="352">
        <v>1.6438340423365606E-2</v>
      </c>
      <c r="D19" s="351">
        <v>6084.181510000024</v>
      </c>
      <c r="E19" s="352">
        <v>1.813968349978623E-2</v>
      </c>
      <c r="G19" s="132"/>
      <c r="H19" s="805"/>
      <c r="I19" s="805"/>
      <c r="J19" s="805"/>
      <c r="K19" s="805"/>
      <c r="L19" s="792"/>
      <c r="M19" s="76"/>
    </row>
    <row r="20" spans="1:13" ht="12.75" customHeight="1">
      <c r="A20" s="683" t="s">
        <v>562</v>
      </c>
      <c r="B20" s="684">
        <v>3769268.439770001</v>
      </c>
      <c r="C20" s="685">
        <v>0.1814409104526577</v>
      </c>
      <c r="D20" s="684">
        <v>65791.564390000887</v>
      </c>
      <c r="E20" s="685">
        <v>1.776481036708244E-2</v>
      </c>
      <c r="G20" s="132"/>
      <c r="H20" s="805"/>
      <c r="I20" s="805"/>
      <c r="J20" s="805"/>
      <c r="K20" s="805"/>
      <c r="L20" s="792"/>
      <c r="M20" s="76"/>
    </row>
    <row r="21" spans="1:13" ht="12.75" customHeight="1">
      <c r="A21" s="350" t="s">
        <v>126</v>
      </c>
      <c r="B21" s="351">
        <v>94896.27913000001</v>
      </c>
      <c r="C21" s="352">
        <v>4.5680130134131232E-3</v>
      </c>
      <c r="D21" s="351">
        <v>2806.3481600000086</v>
      </c>
      <c r="E21" s="352">
        <v>3.0473995695731615E-2</v>
      </c>
      <c r="G21" s="132"/>
      <c r="H21" s="805"/>
      <c r="I21" s="805"/>
      <c r="J21" s="805"/>
      <c r="K21" s="805"/>
      <c r="L21" s="792"/>
      <c r="M21" s="76"/>
    </row>
    <row r="22" spans="1:13" ht="12.75" customHeight="1">
      <c r="A22" s="350" t="s">
        <v>127</v>
      </c>
      <c r="B22" s="351">
        <v>5383412.3551399997</v>
      </c>
      <c r="C22" s="352">
        <v>0.25914080004296269</v>
      </c>
      <c r="D22" s="351">
        <v>37048.890200000256</v>
      </c>
      <c r="E22" s="352">
        <v>6.9297365289429091E-3</v>
      </c>
      <c r="G22" s="132"/>
      <c r="H22" s="805"/>
      <c r="I22" s="805"/>
      <c r="J22" s="805"/>
      <c r="K22" s="805"/>
      <c r="L22" s="792"/>
      <c r="M22" s="76"/>
    </row>
    <row r="23" spans="1:13" ht="12.75" customHeight="1">
      <c r="A23" s="350" t="s">
        <v>128</v>
      </c>
      <c r="B23" s="351">
        <v>599868.82078000007</v>
      </c>
      <c r="C23" s="352">
        <v>2.8875827427437557E-2</v>
      </c>
      <c r="D23" s="351">
        <v>7537.1051000001607</v>
      </c>
      <c r="E23" s="352">
        <v>1.2724466545485535E-2</v>
      </c>
      <c r="G23" s="132"/>
      <c r="H23" s="805"/>
      <c r="I23" s="805"/>
      <c r="J23" s="805"/>
      <c r="K23" s="805"/>
      <c r="L23" s="792"/>
      <c r="M23" s="76"/>
    </row>
    <row r="24" spans="1:13" ht="12.75" customHeight="1">
      <c r="A24" s="683" t="s">
        <v>563</v>
      </c>
      <c r="B24" s="684">
        <v>6078177.4550499991</v>
      </c>
      <c r="C24" s="685">
        <v>0.29258464048381333</v>
      </c>
      <c r="D24" s="684">
        <v>47392.343459999189</v>
      </c>
      <c r="E24" s="685">
        <v>7.858403604684927E-3</v>
      </c>
      <c r="G24" s="132"/>
      <c r="H24" s="805"/>
      <c r="I24" s="805"/>
      <c r="J24" s="805"/>
      <c r="K24" s="805"/>
      <c r="L24" s="792"/>
      <c r="M24" s="76"/>
    </row>
    <row r="25" spans="1:13" ht="12.75" customHeight="1">
      <c r="A25" s="353" t="s">
        <v>564</v>
      </c>
      <c r="B25" s="354">
        <v>453364.53422000003</v>
      </c>
      <c r="C25" s="355">
        <v>2.1823564750098109E-2</v>
      </c>
      <c r="D25" s="354">
        <v>16766.376470000017</v>
      </c>
      <c r="E25" s="355">
        <v>3.8402306955222176E-2</v>
      </c>
      <c r="G25" s="132"/>
      <c r="H25" s="805"/>
      <c r="I25" s="805"/>
      <c r="J25" s="805"/>
      <c r="K25" s="805"/>
      <c r="L25" s="792"/>
      <c r="M25" s="76"/>
    </row>
    <row r="26" spans="1:13" ht="12.75" customHeight="1">
      <c r="A26" s="353" t="s">
        <v>565</v>
      </c>
      <c r="B26" s="354">
        <v>18390672.076840002</v>
      </c>
      <c r="C26" s="355">
        <v>0.88527000365665931</v>
      </c>
      <c r="D26" s="354">
        <v>203024.03380000219</v>
      </c>
      <c r="E26" s="355">
        <v>1.1162742610784981E-2</v>
      </c>
      <c r="G26" s="132"/>
      <c r="H26" s="805"/>
      <c r="I26" s="805"/>
      <c r="J26" s="805"/>
      <c r="K26" s="805"/>
      <c r="L26" s="792"/>
      <c r="M26" s="76"/>
    </row>
    <row r="27" spans="1:13" ht="12.75" customHeight="1">
      <c r="A27" s="353" t="s">
        <v>566</v>
      </c>
      <c r="B27" s="354">
        <v>1930045.8732400001</v>
      </c>
      <c r="C27" s="355">
        <v>9.2906431593242744E-2</v>
      </c>
      <c r="D27" s="354">
        <v>28309.60913000023</v>
      </c>
      <c r="E27" s="355">
        <v>1.4886190932078991E-2</v>
      </c>
      <c r="G27" s="132"/>
      <c r="H27" s="805"/>
      <c r="I27" s="805"/>
      <c r="J27" s="805"/>
      <c r="K27" s="805"/>
      <c r="L27" s="792"/>
      <c r="M27" s="76"/>
    </row>
    <row r="28" spans="1:13" ht="18.75" customHeight="1">
      <c r="A28" s="961" t="s">
        <v>567</v>
      </c>
      <c r="B28" s="962">
        <v>20774082.484299999</v>
      </c>
      <c r="C28" s="963">
        <v>1</v>
      </c>
      <c r="D28" s="962">
        <v>248100.01939999685</v>
      </c>
      <c r="E28" s="963">
        <v>1.208712030346204E-2</v>
      </c>
      <c r="G28" s="806"/>
      <c r="H28" s="76"/>
      <c r="I28" s="76"/>
      <c r="J28" s="76"/>
      <c r="K28" s="76"/>
      <c r="L28" s="792"/>
      <c r="M28" s="76"/>
    </row>
    <row r="29" spans="1:13" ht="12.75" customHeight="1">
      <c r="A29" s="19" t="s">
        <v>568</v>
      </c>
    </row>
    <row r="30" spans="1:13" ht="12.75" customHeight="1">
      <c r="C30" s="76"/>
    </row>
    <row r="31" spans="1:13" ht="12.75" customHeight="1"/>
    <row r="32" spans="1:13" s="261" customFormat="1" ht="12.75" customHeight="1">
      <c r="A32" s="151" t="s">
        <v>641</v>
      </c>
      <c r="L32" s="137" t="str">
        <f>Naslovnica!A20</f>
        <v>Veljača 2024.</v>
      </c>
    </row>
    <row r="33" spans="1:12" s="261" customFormat="1" ht="12.75" customHeight="1">
      <c r="A33" s="552" t="s">
        <v>910</v>
      </c>
      <c r="L33" s="527" t="str">
        <f>Naslovnica!A24</f>
        <v>February 2024</v>
      </c>
    </row>
    <row r="34" spans="1:12" s="261" customFormat="1" ht="12.75" customHeight="1"/>
    <row r="35" spans="1:12" s="261" customFormat="1" ht="22.5" customHeight="1">
      <c r="A35" s="707"/>
      <c r="B35" s="1143" t="s">
        <v>1436</v>
      </c>
      <c r="C35" s="1143"/>
      <c r="D35" s="1143"/>
      <c r="E35" s="1143"/>
      <c r="F35" s="1143" t="s">
        <v>919</v>
      </c>
      <c r="G35" s="1143"/>
      <c r="H35" s="1143"/>
      <c r="I35" s="1143"/>
      <c r="J35" s="1143"/>
      <c r="K35" s="1143"/>
      <c r="L35" s="1143"/>
    </row>
    <row r="36" spans="1:12" s="261" customFormat="1" ht="45">
      <c r="A36" s="1144" t="s">
        <v>539</v>
      </c>
      <c r="B36" s="776" t="s">
        <v>67</v>
      </c>
      <c r="C36" s="775" t="s">
        <v>97</v>
      </c>
      <c r="D36" s="775" t="s">
        <v>99</v>
      </c>
      <c r="E36" s="775" t="s">
        <v>101</v>
      </c>
      <c r="F36" s="775" t="s">
        <v>626</v>
      </c>
      <c r="G36" s="773" t="s">
        <v>59</v>
      </c>
      <c r="H36" s="773" t="s">
        <v>50</v>
      </c>
      <c r="I36" s="960" t="s">
        <v>1343</v>
      </c>
      <c r="J36" s="960" t="s">
        <v>1344</v>
      </c>
      <c r="K36" s="960" t="s">
        <v>1345</v>
      </c>
      <c r="L36" s="773" t="s">
        <v>1349</v>
      </c>
    </row>
    <row r="37" spans="1:12" s="261" customFormat="1" ht="34.5" customHeight="1">
      <c r="A37" s="1144"/>
      <c r="B37" s="696" t="s">
        <v>623</v>
      </c>
      <c r="C37" s="774" t="s">
        <v>98</v>
      </c>
      <c r="D37" s="774" t="s">
        <v>100</v>
      </c>
      <c r="E37" s="774" t="s">
        <v>102</v>
      </c>
      <c r="F37" s="774" t="s">
        <v>237</v>
      </c>
      <c r="G37" s="774" t="s">
        <v>51</v>
      </c>
      <c r="H37" s="774" t="s">
        <v>52</v>
      </c>
      <c r="I37" s="696" t="s">
        <v>1346</v>
      </c>
      <c r="J37" s="696" t="s">
        <v>1347</v>
      </c>
      <c r="K37" s="696" t="s">
        <v>1348</v>
      </c>
      <c r="L37" s="777" t="s">
        <v>1350</v>
      </c>
    </row>
    <row r="38" spans="1:12" s="261" customFormat="1">
      <c r="A38" s="356" t="s">
        <v>117</v>
      </c>
      <c r="B38" s="357">
        <v>24.545500000000001</v>
      </c>
      <c r="C38" s="358">
        <v>24.545500000000001</v>
      </c>
      <c r="D38" s="357">
        <v>24.643699999999999</v>
      </c>
      <c r="E38" s="778">
        <v>9.8199999999998511E-2</v>
      </c>
      <c r="F38" s="779">
        <v>1.1408687715697141E-4</v>
      </c>
      <c r="G38" s="723">
        <v>9.9657248192632775E-3</v>
      </c>
      <c r="H38" s="723">
        <v>0.11794042630715973</v>
      </c>
      <c r="I38" s="723">
        <v>6.9204092719409305E-2</v>
      </c>
      <c r="J38" s="723">
        <v>6.2729021047177147E-2</v>
      </c>
      <c r="K38" s="723" t="s">
        <v>139</v>
      </c>
      <c r="L38" s="723">
        <v>6.663325868236103E-2</v>
      </c>
    </row>
    <row r="39" spans="1:12" s="261" customFormat="1">
      <c r="A39" s="356" t="s">
        <v>120</v>
      </c>
      <c r="B39" s="357">
        <v>26.985199999999999</v>
      </c>
      <c r="C39" s="358">
        <v>26.516999999999999</v>
      </c>
      <c r="D39" s="357">
        <v>27.152799999999999</v>
      </c>
      <c r="E39" s="778">
        <v>0.6357999999999997</v>
      </c>
      <c r="F39" s="779">
        <v>1.9213264593129553E-2</v>
      </c>
      <c r="G39" s="723">
        <v>3.9379419785231073E-2</v>
      </c>
      <c r="H39" s="723">
        <v>0.1604740771321429</v>
      </c>
      <c r="I39" s="723">
        <v>8.9643790742286455E-2</v>
      </c>
      <c r="J39" s="723">
        <v>7.8897607679006887E-2</v>
      </c>
      <c r="K39" s="723" t="s">
        <v>139</v>
      </c>
      <c r="L39" s="723">
        <v>7.7290366520127884E-2</v>
      </c>
    </row>
    <row r="40" spans="1:12" s="261" customFormat="1">
      <c r="A40" s="356" t="s">
        <v>123</v>
      </c>
      <c r="B40" s="357">
        <v>28.714600000000001</v>
      </c>
      <c r="C40" s="358">
        <v>28.304099999999998</v>
      </c>
      <c r="D40" s="357">
        <v>28.9617</v>
      </c>
      <c r="E40" s="778">
        <v>0.65760000000000218</v>
      </c>
      <c r="F40" s="779">
        <v>1.6402843065073336E-2</v>
      </c>
      <c r="G40" s="723">
        <v>4.2832447194863343E-2</v>
      </c>
      <c r="H40" s="723">
        <v>0.17172797088083835</v>
      </c>
      <c r="I40" s="723">
        <v>8.9926061918986777E-2</v>
      </c>
      <c r="J40" s="723">
        <v>8.6974128193970213E-2</v>
      </c>
      <c r="K40" s="723" t="s">
        <v>139</v>
      </c>
      <c r="L40" s="723">
        <v>8.4334029441246239E-2</v>
      </c>
    </row>
    <row r="41" spans="1:12" s="261" customFormat="1">
      <c r="A41" s="356" t="s">
        <v>126</v>
      </c>
      <c r="B41" s="357">
        <v>23.676500000000001</v>
      </c>
      <c r="C41" s="358">
        <v>23.5487</v>
      </c>
      <c r="D41" s="357">
        <v>23.747</v>
      </c>
      <c r="E41" s="778">
        <v>0.1982999999999997</v>
      </c>
      <c r="F41" s="779">
        <v>6.3757890038893539E-3</v>
      </c>
      <c r="G41" s="723">
        <v>1.3024075714206385E-2</v>
      </c>
      <c r="H41" s="723">
        <v>7.8872302420530893E-2</v>
      </c>
      <c r="I41" s="723">
        <v>4.8316248772845238E-2</v>
      </c>
      <c r="J41" s="723">
        <v>5.1308711071949231E-2</v>
      </c>
      <c r="K41" s="723" t="s">
        <v>139</v>
      </c>
      <c r="L41" s="723">
        <v>6.2607162026667718E-2</v>
      </c>
    </row>
    <row r="42" spans="1:12" s="261" customFormat="1">
      <c r="A42" s="687" t="s">
        <v>129</v>
      </c>
      <c r="B42" s="688">
        <v>196.85483719667093</v>
      </c>
      <c r="C42" s="689">
        <v>195.00386141939518</v>
      </c>
      <c r="D42" s="688">
        <v>198.02988369845244</v>
      </c>
      <c r="E42" s="780">
        <v>3.0260222790572584</v>
      </c>
      <c r="F42" s="781">
        <v>1.1372037642158217E-2</v>
      </c>
      <c r="G42" s="762">
        <v>2.9039848439433857E-2</v>
      </c>
      <c r="H42" s="762">
        <v>0.14095737559035948</v>
      </c>
      <c r="I42" s="762">
        <v>8.0146324019738202E-2</v>
      </c>
      <c r="J42" s="762">
        <v>7.3030552994696851E-2</v>
      </c>
      <c r="K42" s="762" t="s">
        <v>139</v>
      </c>
      <c r="L42" s="762">
        <v>7.3644237739291851E-2</v>
      </c>
    </row>
    <row r="43" spans="1:12" s="261" customFormat="1">
      <c r="A43" s="356" t="s">
        <v>118</v>
      </c>
      <c r="B43" s="357">
        <v>39.285400000000003</v>
      </c>
      <c r="C43" s="358">
        <v>39.060099999999998</v>
      </c>
      <c r="D43" s="357">
        <v>39.377600000000001</v>
      </c>
      <c r="E43" s="778">
        <v>0.31750000000000256</v>
      </c>
      <c r="F43" s="779">
        <v>5.4797255274332546E-3</v>
      </c>
      <c r="G43" s="724">
        <v>1.4047061009984319E-2</v>
      </c>
      <c r="H43" s="724">
        <v>0.10089701806646523</v>
      </c>
      <c r="I43" s="724">
        <v>3.5721806515514931E-2</v>
      </c>
      <c r="J43" s="724">
        <v>3.8516243480419821E-2</v>
      </c>
      <c r="K43" s="724">
        <v>4.2375732047174042E-2</v>
      </c>
      <c r="L43" s="724">
        <v>5.0920374523227174E-2</v>
      </c>
    </row>
    <row r="44" spans="1:12" s="261" customFormat="1">
      <c r="A44" s="356" t="s">
        <v>121</v>
      </c>
      <c r="B44" s="357">
        <v>45.8125</v>
      </c>
      <c r="C44" s="358">
        <v>45.149900000000002</v>
      </c>
      <c r="D44" s="357">
        <v>46.048400000000001</v>
      </c>
      <c r="E44" s="778">
        <v>0.89849999999999852</v>
      </c>
      <c r="F44" s="779">
        <v>1.6262416979817784E-2</v>
      </c>
      <c r="G44" s="724">
        <v>3.2208277944257846E-2</v>
      </c>
      <c r="H44" s="724">
        <v>0.1421402055790042</v>
      </c>
      <c r="I44" s="724">
        <v>6.4567120153793844E-2</v>
      </c>
      <c r="J44" s="724">
        <v>5.7445740196361506E-2</v>
      </c>
      <c r="K44" s="724">
        <v>5.8632883956171167E-2</v>
      </c>
      <c r="L44" s="724">
        <v>5.8339380310928224E-2</v>
      </c>
    </row>
    <row r="45" spans="1:12" s="261" customFormat="1">
      <c r="A45" s="356" t="s">
        <v>124</v>
      </c>
      <c r="B45" s="357">
        <v>40.022799999999997</v>
      </c>
      <c r="C45" s="358">
        <v>39.522599999999997</v>
      </c>
      <c r="D45" s="357">
        <v>40.226900000000001</v>
      </c>
      <c r="E45" s="778">
        <v>0.70430000000000348</v>
      </c>
      <c r="F45" s="779">
        <v>1.340220542620929E-2</v>
      </c>
      <c r="G45" s="724">
        <v>3.1276250354299151E-2</v>
      </c>
      <c r="H45" s="724">
        <v>0.12967170683654761</v>
      </c>
      <c r="I45" s="724">
        <v>5.0439054817384088E-2</v>
      </c>
      <c r="J45" s="724">
        <v>5.4712264370432084E-2</v>
      </c>
      <c r="K45" s="724">
        <v>5.6096562505559611E-2</v>
      </c>
      <c r="L45" s="724">
        <v>5.1815212417178014E-2</v>
      </c>
    </row>
    <row r="46" spans="1:12" s="261" customFormat="1">
      <c r="A46" s="356" t="s">
        <v>127</v>
      </c>
      <c r="B46" s="357">
        <v>40.0824</v>
      </c>
      <c r="C46" s="358">
        <v>39.936199999999999</v>
      </c>
      <c r="D46" s="357">
        <v>40.112000000000002</v>
      </c>
      <c r="E46" s="778">
        <v>0.1758000000000024</v>
      </c>
      <c r="F46" s="779">
        <v>3.8895887755432401E-3</v>
      </c>
      <c r="G46" s="724">
        <v>1.008767177140335E-2</v>
      </c>
      <c r="H46" s="724">
        <v>5.9607270881578689E-2</v>
      </c>
      <c r="I46" s="724">
        <v>3.0679201823389013E-2</v>
      </c>
      <c r="J46" s="724">
        <v>3.3684485991954061E-2</v>
      </c>
      <c r="K46" s="724">
        <v>4.7199838748054335E-2</v>
      </c>
      <c r="L46" s="724">
        <v>5.1886848533961638E-2</v>
      </c>
    </row>
    <row r="47" spans="1:12" s="261" customFormat="1">
      <c r="A47" s="687" t="s">
        <v>130</v>
      </c>
      <c r="B47" s="688">
        <v>306.56468844607707</v>
      </c>
      <c r="C47" s="689">
        <v>304.24476165099361</v>
      </c>
      <c r="D47" s="688">
        <v>307.46187536632692</v>
      </c>
      <c r="E47" s="780">
        <v>3.217113715333312</v>
      </c>
      <c r="F47" s="781">
        <v>8.5153322669833109E-3</v>
      </c>
      <c r="G47" s="762">
        <v>1.9384761465254252E-2</v>
      </c>
      <c r="H47" s="762">
        <v>0.10080887946171724</v>
      </c>
      <c r="I47" s="762">
        <v>4.1938003571536875E-2</v>
      </c>
      <c r="J47" s="762">
        <v>4.305353315846161E-2</v>
      </c>
      <c r="K47" s="762">
        <v>4.8727795014268604E-2</v>
      </c>
      <c r="L47" s="762">
        <v>5.2609189103096643E-2</v>
      </c>
    </row>
    <row r="48" spans="1:12" s="261" customFormat="1">
      <c r="A48" s="356" t="s">
        <v>119</v>
      </c>
      <c r="B48" s="357">
        <v>17.503599999999999</v>
      </c>
      <c r="C48" s="358">
        <v>17.494299999999999</v>
      </c>
      <c r="D48" s="357">
        <v>17.508400000000002</v>
      </c>
      <c r="E48" s="778">
        <v>1.4100000000002666E-2</v>
      </c>
      <c r="F48" s="779">
        <v>1.4856293926057695E-4</v>
      </c>
      <c r="G48" s="724">
        <v>8.7487062779123548E-4</v>
      </c>
      <c r="H48" s="724">
        <v>4.4922423005056222E-2</v>
      </c>
      <c r="I48" s="724">
        <v>-4.4432938526132171E-3</v>
      </c>
      <c r="J48" s="724">
        <v>7.7884410081414668E-3</v>
      </c>
      <c r="K48" s="724" t="s">
        <v>139</v>
      </c>
      <c r="L48" s="724">
        <v>2.9458633290722513E-2</v>
      </c>
    </row>
    <row r="49" spans="1:12" s="261" customFormat="1">
      <c r="A49" s="356" t="s">
        <v>122</v>
      </c>
      <c r="B49" s="357">
        <v>18.749199999999998</v>
      </c>
      <c r="C49" s="358">
        <v>18.735499999999998</v>
      </c>
      <c r="D49" s="357">
        <v>18.7699</v>
      </c>
      <c r="E49" s="778">
        <v>3.440000000000154E-2</v>
      </c>
      <c r="F49" s="779">
        <v>-7.6744334775857848E-4</v>
      </c>
      <c r="G49" s="724">
        <v>2.0897803859944997E-3</v>
      </c>
      <c r="H49" s="724">
        <v>6.3325885008450156E-2</v>
      </c>
      <c r="I49" s="724">
        <v>-2.5960544257274121E-3</v>
      </c>
      <c r="J49" s="724">
        <v>1.2945933700412526E-2</v>
      </c>
      <c r="K49" s="724" t="s">
        <v>139</v>
      </c>
      <c r="L49" s="724">
        <v>3.6910283210161987E-2</v>
      </c>
    </row>
    <row r="50" spans="1:12" s="261" customFormat="1">
      <c r="A50" s="356" t="s">
        <v>125</v>
      </c>
      <c r="B50" s="357">
        <v>17.846599999999999</v>
      </c>
      <c r="C50" s="358">
        <v>17.833500000000001</v>
      </c>
      <c r="D50" s="357">
        <v>17.850100000000001</v>
      </c>
      <c r="E50" s="778">
        <v>1.6600000000000392E-2</v>
      </c>
      <c r="F50" s="779">
        <v>2.6903115156540203E-4</v>
      </c>
      <c r="G50" s="724">
        <v>1.8525171778864813E-3</v>
      </c>
      <c r="H50" s="724">
        <v>4.6868767451136772E-2</v>
      </c>
      <c r="I50" s="724">
        <v>-9.6070897356561602E-3</v>
      </c>
      <c r="J50" s="724">
        <v>9.4569777841695402E-3</v>
      </c>
      <c r="K50" s="724" t="s">
        <v>139</v>
      </c>
      <c r="L50" s="724">
        <v>3.1556777812178138E-2</v>
      </c>
    </row>
    <row r="51" spans="1:12" s="261" customFormat="1">
      <c r="A51" s="356" t="s">
        <v>128</v>
      </c>
      <c r="B51" s="357">
        <v>18.6936</v>
      </c>
      <c r="C51" s="358">
        <v>18.690300000000001</v>
      </c>
      <c r="D51" s="357">
        <v>18.704499999999999</v>
      </c>
      <c r="E51" s="778">
        <v>1.419999999999888E-2</v>
      </c>
      <c r="F51" s="951">
        <v>-5.7740424712904304E-4</v>
      </c>
      <c r="G51" s="724">
        <v>3.9601417088541702E-4</v>
      </c>
      <c r="H51" s="724">
        <v>3.5725366783387225E-2</v>
      </c>
      <c r="I51" s="724">
        <v>4.5707612241097095E-5</v>
      </c>
      <c r="J51" s="724">
        <v>1.0591472356956677E-2</v>
      </c>
      <c r="K51" s="724" t="s">
        <v>139</v>
      </c>
      <c r="L51" s="724">
        <v>3.658724882895803E-2</v>
      </c>
    </row>
    <row r="52" spans="1:12" s="261" customFormat="1">
      <c r="A52" s="687" t="s">
        <v>131</v>
      </c>
      <c r="B52" s="688">
        <v>136.23155508425228</v>
      </c>
      <c r="C52" s="689">
        <v>136.17491188102952</v>
      </c>
      <c r="D52" s="688">
        <v>136.2841871610282</v>
      </c>
      <c r="E52" s="780">
        <v>0.10927527999868403</v>
      </c>
      <c r="F52" s="781">
        <v>-1.914980639897701E-4</v>
      </c>
      <c r="G52" s="762">
        <v>1.022932814858768E-3</v>
      </c>
      <c r="H52" s="762">
        <v>4.4086972040510597E-2</v>
      </c>
      <c r="I52" s="762">
        <v>-3.6601680634699152E-3</v>
      </c>
      <c r="J52" s="762">
        <v>9.4599963271542187E-3</v>
      </c>
      <c r="K52" s="762" t="s">
        <v>139</v>
      </c>
      <c r="L52" s="762">
        <v>3.2970155210268581E-2</v>
      </c>
    </row>
    <row r="53" spans="1:12" s="261" customFormat="1" ht="12.75" customHeight="1">
      <c r="A53" s="22" t="s">
        <v>538</v>
      </c>
      <c r="G53" s="721"/>
      <c r="H53" s="721"/>
      <c r="I53" s="721"/>
      <c r="J53" s="721"/>
      <c r="K53" s="721"/>
      <c r="L53" s="721"/>
    </row>
    <row r="54" spans="1:12" s="261" customFormat="1" ht="25.5" customHeight="1">
      <c r="A54" s="1146" t="s">
        <v>1433</v>
      </c>
      <c r="B54" s="1146"/>
      <c r="C54" s="1146"/>
      <c r="D54" s="1146"/>
      <c r="E54" s="1146"/>
      <c r="F54" s="1146"/>
      <c r="G54" s="1146"/>
      <c r="H54" s="1146"/>
      <c r="I54" s="1146"/>
      <c r="J54" s="1146"/>
      <c r="K54" s="1146"/>
      <c r="L54" s="1146"/>
    </row>
    <row r="55" spans="1:12" s="261" customFormat="1" ht="20.25" customHeight="1">
      <c r="A55" s="1145" t="s">
        <v>169</v>
      </c>
      <c r="B55" s="1145"/>
      <c r="C55" s="1145"/>
      <c r="D55" s="1145"/>
      <c r="E55" s="1145"/>
      <c r="F55" s="1145"/>
      <c r="G55" s="1145"/>
      <c r="H55" s="1145"/>
      <c r="I55" s="1145"/>
      <c r="J55" s="1145"/>
      <c r="K55" s="1145"/>
      <c r="L55" s="1145"/>
    </row>
    <row r="56" spans="1:12" s="261" customFormat="1" ht="24" customHeight="1">
      <c r="A56" s="1141" t="s">
        <v>1432</v>
      </c>
      <c r="B56" s="1141"/>
      <c r="C56" s="1141"/>
      <c r="D56" s="1141"/>
      <c r="E56" s="1141"/>
      <c r="F56" s="1141"/>
      <c r="G56" s="1141"/>
      <c r="H56" s="1141"/>
      <c r="I56" s="1141"/>
      <c r="J56" s="1141"/>
      <c r="K56" s="1141"/>
      <c r="L56" s="1141"/>
    </row>
    <row r="57" spans="1:12" s="261" customFormat="1" ht="21" customHeight="1">
      <c r="A57" s="1142" t="s">
        <v>1351</v>
      </c>
      <c r="B57" s="1142"/>
      <c r="C57" s="1142"/>
      <c r="D57" s="1142"/>
      <c r="E57" s="1142"/>
      <c r="F57" s="1142"/>
      <c r="G57" s="1142"/>
      <c r="H57" s="1142"/>
      <c r="I57" s="1142"/>
      <c r="J57" s="1142"/>
      <c r="K57" s="1142"/>
      <c r="L57" s="1142"/>
    </row>
    <row r="58" spans="1:12" s="261" customFormat="1" ht="12.75" customHeight="1">
      <c r="F58" s="178"/>
    </row>
    <row r="59" spans="1:12" s="261" customFormat="1" ht="12.75" customHeight="1">
      <c r="A59" s="610" t="s">
        <v>81</v>
      </c>
    </row>
    <row r="60" spans="1:12" s="261" customFormat="1" ht="12.75" customHeight="1">
      <c r="A60" s="610"/>
    </row>
    <row r="61" spans="1:12" s="261" customFormat="1" ht="12.75" customHeight="1"/>
    <row r="62" spans="1:12" s="261" customFormat="1" ht="12.75" customHeight="1"/>
    <row r="63" spans="1:12" s="261" customFormat="1" ht="12.75" customHeight="1"/>
    <row r="95" spans="12:12">
      <c r="L95" s="67" t="s">
        <v>794</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642</v>
      </c>
      <c r="AG1" s="137" t="str">
        <f>Naslovnica!A20</f>
        <v>Veljača 2024.</v>
      </c>
    </row>
    <row r="2" spans="1:35" ht="12.75" customHeight="1">
      <c r="A2" s="549" t="s">
        <v>911</v>
      </c>
      <c r="AG2" s="527" t="str">
        <f>Naslovnica!A24</f>
        <v>February 2024</v>
      </c>
    </row>
    <row r="3" spans="1:35" ht="12.75" customHeight="1">
      <c r="A3" s="66"/>
      <c r="AG3" s="65"/>
    </row>
    <row r="4" spans="1:35" ht="12.75" customHeight="1">
      <c r="I4" s="177"/>
      <c r="J4" s="177"/>
      <c r="K4" s="177"/>
      <c r="AG4" s="13" t="s">
        <v>1412</v>
      </c>
    </row>
    <row r="5" spans="1:35" ht="15" customHeight="1">
      <c r="A5" s="690" t="s">
        <v>132</v>
      </c>
      <c r="B5" s="1152" t="s">
        <v>554</v>
      </c>
      <c r="C5" s="1152"/>
      <c r="D5" s="1152"/>
      <c r="E5" s="1152"/>
      <c r="F5" s="1152"/>
      <c r="G5" s="1152"/>
      <c r="H5" s="1152"/>
      <c r="I5" s="1152"/>
      <c r="J5" s="1153" t="s">
        <v>548</v>
      </c>
      <c r="K5" s="1153"/>
      <c r="L5" s="1152" t="s">
        <v>553</v>
      </c>
      <c r="M5" s="1152"/>
      <c r="N5" s="1152"/>
      <c r="O5" s="1152"/>
      <c r="P5" s="1152"/>
      <c r="Q5" s="1152"/>
      <c r="R5" s="1152"/>
      <c r="S5" s="1152"/>
      <c r="T5" s="1153" t="s">
        <v>549</v>
      </c>
      <c r="U5" s="1153"/>
      <c r="V5" s="1152" t="s">
        <v>552</v>
      </c>
      <c r="W5" s="1152"/>
      <c r="X5" s="1152"/>
      <c r="Y5" s="1152"/>
      <c r="Z5" s="1152"/>
      <c r="AA5" s="1152"/>
      <c r="AB5" s="1152"/>
      <c r="AC5" s="1152"/>
      <c r="AD5" s="1153" t="s">
        <v>550</v>
      </c>
      <c r="AE5" s="1153"/>
      <c r="AF5" s="1155" t="s">
        <v>551</v>
      </c>
      <c r="AG5" s="1155"/>
    </row>
    <row r="6" spans="1:35" ht="22.5" customHeight="1">
      <c r="A6" s="1154" t="s">
        <v>555</v>
      </c>
      <c r="B6" s="1143" t="s">
        <v>133</v>
      </c>
      <c r="C6" s="1143"/>
      <c r="D6" s="1143" t="s">
        <v>134</v>
      </c>
      <c r="E6" s="1143"/>
      <c r="F6" s="1143" t="s">
        <v>135</v>
      </c>
      <c r="G6" s="1143"/>
      <c r="H6" s="1143" t="s">
        <v>136</v>
      </c>
      <c r="I6" s="1143"/>
      <c r="J6" s="1153"/>
      <c r="K6" s="1153"/>
      <c r="L6" s="1143" t="s">
        <v>133</v>
      </c>
      <c r="M6" s="1143"/>
      <c r="N6" s="1143" t="s">
        <v>134</v>
      </c>
      <c r="O6" s="1143"/>
      <c r="P6" s="1143" t="s">
        <v>135</v>
      </c>
      <c r="Q6" s="1143"/>
      <c r="R6" s="1143" t="s">
        <v>136</v>
      </c>
      <c r="S6" s="1143"/>
      <c r="T6" s="1153"/>
      <c r="U6" s="1153"/>
      <c r="V6" s="1143" t="s">
        <v>133</v>
      </c>
      <c r="W6" s="1143"/>
      <c r="X6" s="1143" t="s">
        <v>134</v>
      </c>
      <c r="Y6" s="1143"/>
      <c r="Z6" s="1143" t="s">
        <v>135</v>
      </c>
      <c r="AA6" s="1143"/>
      <c r="AB6" s="1143" t="s">
        <v>136</v>
      </c>
      <c r="AC6" s="1143"/>
      <c r="AD6" s="1153"/>
      <c r="AE6" s="1153"/>
      <c r="AF6" s="1155"/>
      <c r="AG6" s="1155"/>
    </row>
    <row r="7" spans="1:35">
      <c r="A7" s="1154"/>
      <c r="B7" s="690" t="s">
        <v>31</v>
      </c>
      <c r="C7" s="690" t="s">
        <v>32</v>
      </c>
      <c r="D7" s="690" t="s">
        <v>31</v>
      </c>
      <c r="E7" s="690" t="s">
        <v>32</v>
      </c>
      <c r="F7" s="690" t="s">
        <v>31</v>
      </c>
      <c r="G7" s="690" t="s">
        <v>32</v>
      </c>
      <c r="H7" s="690" t="s">
        <v>31</v>
      </c>
      <c r="I7" s="690" t="s">
        <v>32</v>
      </c>
      <c r="J7" s="690" t="s">
        <v>31</v>
      </c>
      <c r="K7" s="690" t="s">
        <v>32</v>
      </c>
      <c r="L7" s="690" t="s">
        <v>31</v>
      </c>
      <c r="M7" s="690" t="s">
        <v>32</v>
      </c>
      <c r="N7" s="690" t="s">
        <v>31</v>
      </c>
      <c r="O7" s="690" t="s">
        <v>32</v>
      </c>
      <c r="P7" s="690" t="s">
        <v>31</v>
      </c>
      <c r="Q7" s="690" t="s">
        <v>32</v>
      </c>
      <c r="R7" s="690" t="s">
        <v>31</v>
      </c>
      <c r="S7" s="690" t="s">
        <v>32</v>
      </c>
      <c r="T7" s="690" t="s">
        <v>31</v>
      </c>
      <c r="U7" s="690" t="s">
        <v>32</v>
      </c>
      <c r="V7" s="690" t="s">
        <v>31</v>
      </c>
      <c r="W7" s="690" t="s">
        <v>32</v>
      </c>
      <c r="X7" s="690" t="s">
        <v>31</v>
      </c>
      <c r="Y7" s="690" t="s">
        <v>32</v>
      </c>
      <c r="Z7" s="690" t="s">
        <v>31</v>
      </c>
      <c r="AA7" s="690" t="s">
        <v>32</v>
      </c>
      <c r="AB7" s="690" t="s">
        <v>31</v>
      </c>
      <c r="AC7" s="690" t="s">
        <v>32</v>
      </c>
      <c r="AD7" s="690" t="s">
        <v>31</v>
      </c>
      <c r="AE7" s="690" t="s">
        <v>32</v>
      </c>
      <c r="AF7" s="690" t="s">
        <v>31</v>
      </c>
      <c r="AG7" s="690" t="s">
        <v>32</v>
      </c>
    </row>
    <row r="8" spans="1:35">
      <c r="A8" s="1154"/>
      <c r="B8" s="691" t="s">
        <v>29</v>
      </c>
      <c r="C8" s="691" t="s">
        <v>30</v>
      </c>
      <c r="D8" s="691" t="s">
        <v>29</v>
      </c>
      <c r="E8" s="691" t="s">
        <v>30</v>
      </c>
      <c r="F8" s="691" t="s">
        <v>29</v>
      </c>
      <c r="G8" s="691" t="s">
        <v>30</v>
      </c>
      <c r="H8" s="691" t="s">
        <v>29</v>
      </c>
      <c r="I8" s="691" t="s">
        <v>30</v>
      </c>
      <c r="J8" s="691" t="s">
        <v>29</v>
      </c>
      <c r="K8" s="691" t="s">
        <v>30</v>
      </c>
      <c r="L8" s="691" t="s">
        <v>29</v>
      </c>
      <c r="M8" s="691" t="s">
        <v>30</v>
      </c>
      <c r="N8" s="691" t="s">
        <v>29</v>
      </c>
      <c r="O8" s="691" t="s">
        <v>30</v>
      </c>
      <c r="P8" s="691" t="s">
        <v>29</v>
      </c>
      <c r="Q8" s="691" t="s">
        <v>30</v>
      </c>
      <c r="R8" s="691" t="s">
        <v>29</v>
      </c>
      <c r="S8" s="691" t="s">
        <v>30</v>
      </c>
      <c r="T8" s="691" t="s">
        <v>29</v>
      </c>
      <c r="U8" s="691" t="s">
        <v>30</v>
      </c>
      <c r="V8" s="691" t="s">
        <v>29</v>
      </c>
      <c r="W8" s="691" t="s">
        <v>30</v>
      </c>
      <c r="X8" s="691" t="s">
        <v>29</v>
      </c>
      <c r="Y8" s="691" t="s">
        <v>30</v>
      </c>
      <c r="Z8" s="691" t="s">
        <v>29</v>
      </c>
      <c r="AA8" s="691" t="s">
        <v>30</v>
      </c>
      <c r="AB8" s="691" t="s">
        <v>29</v>
      </c>
      <c r="AC8" s="691" t="s">
        <v>30</v>
      </c>
      <c r="AD8" s="691" t="s">
        <v>29</v>
      </c>
      <c r="AE8" s="691" t="s">
        <v>30</v>
      </c>
      <c r="AF8" s="691" t="s">
        <v>29</v>
      </c>
      <c r="AG8" s="691" t="s">
        <v>30</v>
      </c>
    </row>
    <row r="9" spans="1:35" ht="18">
      <c r="A9" s="359" t="s">
        <v>420</v>
      </c>
      <c r="B9" s="360">
        <v>237.48555490000001</v>
      </c>
      <c r="C9" s="361">
        <v>1.8606615288717029E-3</v>
      </c>
      <c r="D9" s="360">
        <v>3207.0764341000004</v>
      </c>
      <c r="E9" s="361">
        <v>3.4058147225457282E-2</v>
      </c>
      <c r="F9" s="360">
        <v>1804.6319599999997</v>
      </c>
      <c r="G9" s="361">
        <v>1.320444616861503E-2</v>
      </c>
      <c r="H9" s="360">
        <v>1977.8009599999998</v>
      </c>
      <c r="I9" s="361">
        <v>2.0841712426791541E-2</v>
      </c>
      <c r="J9" s="360">
        <v>7226.994909</v>
      </c>
      <c r="K9" s="361">
        <v>1.594080340036071E-2</v>
      </c>
      <c r="L9" s="360">
        <v>1335.4239802000002</v>
      </c>
      <c r="M9" s="361">
        <v>1.9658797480583002E-4</v>
      </c>
      <c r="N9" s="360">
        <v>23123.719013099999</v>
      </c>
      <c r="O9" s="361">
        <v>7.9105705912064592E-3</v>
      </c>
      <c r="P9" s="360">
        <v>8465.228280000003</v>
      </c>
      <c r="Q9" s="361">
        <v>2.5721510856983355E-3</v>
      </c>
      <c r="R9" s="360">
        <v>73223.123720000003</v>
      </c>
      <c r="S9" s="361">
        <v>1.3601618989875016E-2</v>
      </c>
      <c r="T9" s="360">
        <v>106147.4949933</v>
      </c>
      <c r="U9" s="361">
        <v>5.771811630912148E-3</v>
      </c>
      <c r="V9" s="360">
        <v>302.69501380000003</v>
      </c>
      <c r="W9" s="361">
        <v>3.977153132166033E-4</v>
      </c>
      <c r="X9" s="360">
        <v>9287.6246056000018</v>
      </c>
      <c r="Y9" s="361">
        <v>4.0806611128441153E-2</v>
      </c>
      <c r="Z9" s="360">
        <v>190.32443999999998</v>
      </c>
      <c r="AA9" s="361">
        <v>5.57332974665563E-4</v>
      </c>
      <c r="AB9" s="360">
        <v>5626.6878100000004</v>
      </c>
      <c r="AC9" s="361">
        <v>9.3798637553518908E-3</v>
      </c>
      <c r="AD9" s="360">
        <v>15407.331869400001</v>
      </c>
      <c r="AE9" s="361">
        <v>7.9828837661046984E-3</v>
      </c>
      <c r="AF9" s="360">
        <v>128781.82177170001</v>
      </c>
      <c r="AG9" s="361">
        <v>6.1991581033219757E-3</v>
      </c>
    </row>
    <row r="10" spans="1:35" ht="18">
      <c r="A10" s="359" t="s">
        <v>421</v>
      </c>
      <c r="B10" s="362">
        <v>12209.92678</v>
      </c>
      <c r="C10" s="363">
        <v>9.5662833217172422E-2</v>
      </c>
      <c r="D10" s="362">
        <v>653.16749000000004</v>
      </c>
      <c r="E10" s="363">
        <v>6.9364341618958596E-3</v>
      </c>
      <c r="F10" s="362">
        <v>287.50447000000003</v>
      </c>
      <c r="G10" s="363">
        <v>2.1036628971988257E-3</v>
      </c>
      <c r="H10" s="362">
        <v>2938.1159400000001</v>
      </c>
      <c r="I10" s="363">
        <v>3.0961339758906942E-2</v>
      </c>
      <c r="J10" s="362">
        <v>16088.714679999999</v>
      </c>
      <c r="K10" s="363">
        <v>3.5487369357212487E-2</v>
      </c>
      <c r="L10" s="362">
        <v>67243.320609999995</v>
      </c>
      <c r="M10" s="363">
        <v>9.8988998355108541E-3</v>
      </c>
      <c r="N10" s="362">
        <v>9422.7469899999996</v>
      </c>
      <c r="O10" s="363">
        <v>3.2234998697763684E-3</v>
      </c>
      <c r="P10" s="362">
        <v>7331.5253899999998</v>
      </c>
      <c r="Q10" s="363">
        <v>2.2276766045715431E-3</v>
      </c>
      <c r="R10" s="362">
        <v>17007.156850000003</v>
      </c>
      <c r="S10" s="363">
        <v>3.1591778091755928E-3</v>
      </c>
      <c r="T10" s="362">
        <v>101004.74983999999</v>
      </c>
      <c r="U10" s="361">
        <v>5.4921728481739634E-3</v>
      </c>
      <c r="V10" s="362">
        <v>70461.296450000009</v>
      </c>
      <c r="W10" s="363">
        <v>9.258010640960114E-2</v>
      </c>
      <c r="X10" s="362">
        <v>0</v>
      </c>
      <c r="Y10" s="363">
        <v>0</v>
      </c>
      <c r="Z10" s="362">
        <v>0</v>
      </c>
      <c r="AA10" s="363">
        <v>0</v>
      </c>
      <c r="AB10" s="362">
        <v>362.61590000000001</v>
      </c>
      <c r="AC10" s="363">
        <v>6.0449199464725689E-4</v>
      </c>
      <c r="AD10" s="362">
        <v>70823.912350000013</v>
      </c>
      <c r="AE10" s="363">
        <v>3.669545544571011E-2</v>
      </c>
      <c r="AF10" s="362">
        <v>187917.37687000001</v>
      </c>
      <c r="AG10" s="361">
        <v>9.0457606015530469E-3</v>
      </c>
    </row>
    <row r="11" spans="1:35" ht="27">
      <c r="A11" s="359" t="s">
        <v>422</v>
      </c>
      <c r="B11" s="362">
        <v>127240.92189999999</v>
      </c>
      <c r="C11" s="363">
        <v>0.99691237379549313</v>
      </c>
      <c r="D11" s="362">
        <v>90343.450109999991</v>
      </c>
      <c r="E11" s="363">
        <v>0.95941914323772937</v>
      </c>
      <c r="F11" s="362">
        <v>141250.03497000001</v>
      </c>
      <c r="G11" s="363">
        <v>1.0335229145982519</v>
      </c>
      <c r="H11" s="362">
        <v>93046.224130000002</v>
      </c>
      <c r="I11" s="363">
        <v>0.98050445162907196</v>
      </c>
      <c r="J11" s="362">
        <v>451880.63110999996</v>
      </c>
      <c r="K11" s="363">
        <v>0.99672690954644083</v>
      </c>
      <c r="L11" s="362">
        <v>6817220.0750599997</v>
      </c>
      <c r="M11" s="363">
        <v>1.0035640427551562</v>
      </c>
      <c r="N11" s="362">
        <v>2892044.9737900002</v>
      </c>
      <c r="O11" s="363">
        <v>0.98936187146838228</v>
      </c>
      <c r="P11" s="362">
        <v>3305778.0247100005</v>
      </c>
      <c r="Q11" s="363">
        <v>1.0044573228373144</v>
      </c>
      <c r="R11" s="362">
        <v>5316558.8447899986</v>
      </c>
      <c r="S11" s="363">
        <v>0.98758157355600495</v>
      </c>
      <c r="T11" s="362">
        <v>18331601.918349996</v>
      </c>
      <c r="U11" s="363">
        <v>0.99678803698817819</v>
      </c>
      <c r="V11" s="362">
        <v>762068.69076000014</v>
      </c>
      <c r="W11" s="363">
        <v>1.0012929655935423</v>
      </c>
      <c r="X11" s="362">
        <v>218527.95428999999</v>
      </c>
      <c r="Y11" s="363">
        <v>0.96013627058408768</v>
      </c>
      <c r="Z11" s="362">
        <v>346893.37179999996</v>
      </c>
      <c r="AA11" s="363">
        <v>1.015818645241048</v>
      </c>
      <c r="AB11" s="362">
        <v>594822.21165999991</v>
      </c>
      <c r="AC11" s="363">
        <v>0.9915871454805103</v>
      </c>
      <c r="AD11" s="362">
        <v>1922312.2285100003</v>
      </c>
      <c r="AE11" s="363">
        <v>0.99599302542670665</v>
      </c>
      <c r="AF11" s="362">
        <v>20705794.777969997</v>
      </c>
      <c r="AG11" s="363">
        <v>0.99671284128224336</v>
      </c>
    </row>
    <row r="12" spans="1:35" ht="18.75">
      <c r="A12" s="359" t="s">
        <v>423</v>
      </c>
      <c r="B12" s="364">
        <v>84768.694339999987</v>
      </c>
      <c r="C12" s="365">
        <v>0.66414922995016412</v>
      </c>
      <c r="D12" s="364">
        <v>38109.886760000001</v>
      </c>
      <c r="E12" s="365">
        <v>0.4047150608001735</v>
      </c>
      <c r="F12" s="364">
        <v>87590.954210000011</v>
      </c>
      <c r="G12" s="365">
        <v>0.64090078495759839</v>
      </c>
      <c r="H12" s="364">
        <v>52655.898019999993</v>
      </c>
      <c r="I12" s="365">
        <v>0.55487842624330719</v>
      </c>
      <c r="J12" s="364">
        <v>263125.43333000003</v>
      </c>
      <c r="K12" s="365">
        <v>0.58038380477130191</v>
      </c>
      <c r="L12" s="364">
        <v>4708472.9180199997</v>
      </c>
      <c r="M12" s="365">
        <v>0.69313504108487067</v>
      </c>
      <c r="N12" s="364">
        <v>1784668.4422800001</v>
      </c>
      <c r="O12" s="365">
        <v>0.61053093088341259</v>
      </c>
      <c r="P12" s="364">
        <v>2435651.7046200004</v>
      </c>
      <c r="Q12" s="365">
        <v>0.74007031697216474</v>
      </c>
      <c r="R12" s="364">
        <v>3164486.2432199996</v>
      </c>
      <c r="S12" s="365">
        <v>0.58782163328034809</v>
      </c>
      <c r="T12" s="364">
        <v>12093279.30814</v>
      </c>
      <c r="U12" s="365">
        <v>0.65757680076197211</v>
      </c>
      <c r="V12" s="364">
        <v>628427.66602000012</v>
      </c>
      <c r="W12" s="365">
        <v>0.82570010945163208</v>
      </c>
      <c r="X12" s="364">
        <v>177405.11093999998</v>
      </c>
      <c r="Y12" s="365">
        <v>0.77945671597897948</v>
      </c>
      <c r="Z12" s="364">
        <v>311917.18055999995</v>
      </c>
      <c r="AA12" s="365">
        <v>0.91339677705501354</v>
      </c>
      <c r="AB12" s="364">
        <v>447049.04728999996</v>
      </c>
      <c r="AC12" s="365">
        <v>0.74524467984301823</v>
      </c>
      <c r="AD12" s="364">
        <v>1564799.0048100001</v>
      </c>
      <c r="AE12" s="365">
        <v>0.81075741592375983</v>
      </c>
      <c r="AF12" s="364">
        <v>13921203.74628</v>
      </c>
      <c r="AG12" s="365">
        <v>0.67012363875964676</v>
      </c>
    </row>
    <row r="13" spans="1:35" ht="19.5">
      <c r="A13" s="366" t="s">
        <v>424</v>
      </c>
      <c r="B13" s="364">
        <v>26234.929059999999</v>
      </c>
      <c r="C13" s="365">
        <v>0.20554649412329484</v>
      </c>
      <c r="D13" s="364">
        <v>17865.495469999998</v>
      </c>
      <c r="E13" s="365">
        <v>0.18972596614890266</v>
      </c>
      <c r="F13" s="364">
        <v>26742.788909999992</v>
      </c>
      <c r="G13" s="365">
        <v>0.1956763065199898</v>
      </c>
      <c r="H13" s="364">
        <v>16373.954089999999</v>
      </c>
      <c r="I13" s="365">
        <v>0.17254579673844794</v>
      </c>
      <c r="J13" s="364">
        <v>87217.167529999992</v>
      </c>
      <c r="K13" s="365">
        <v>0.19237757024024682</v>
      </c>
      <c r="L13" s="364">
        <v>1020355.1904700001</v>
      </c>
      <c r="M13" s="365">
        <v>0.15020664856345695</v>
      </c>
      <c r="N13" s="364">
        <v>564398.53094999993</v>
      </c>
      <c r="O13" s="365">
        <v>0.1930794271511368</v>
      </c>
      <c r="P13" s="364">
        <v>674652.01792000001</v>
      </c>
      <c r="Q13" s="365">
        <v>0.20499233605564388</v>
      </c>
      <c r="R13" s="364">
        <v>546379.28073999996</v>
      </c>
      <c r="S13" s="365">
        <v>0.10149311341872697</v>
      </c>
      <c r="T13" s="364">
        <v>2805785.0200799997</v>
      </c>
      <c r="U13" s="365">
        <v>0.15256565982794987</v>
      </c>
      <c r="V13" s="364">
        <v>0</v>
      </c>
      <c r="W13" s="365">
        <v>0</v>
      </c>
      <c r="X13" s="364">
        <v>0</v>
      </c>
      <c r="Y13" s="365">
        <v>0</v>
      </c>
      <c r="Z13" s="364">
        <v>0</v>
      </c>
      <c r="AA13" s="365">
        <v>0</v>
      </c>
      <c r="AB13" s="364">
        <v>0</v>
      </c>
      <c r="AC13" s="365">
        <v>0</v>
      </c>
      <c r="AD13" s="364">
        <v>0</v>
      </c>
      <c r="AE13" s="365">
        <v>0</v>
      </c>
      <c r="AF13" s="364">
        <v>2893002.1876099999</v>
      </c>
      <c r="AG13" s="365">
        <v>0.13926016659434926</v>
      </c>
      <c r="AH13" s="132"/>
      <c r="AI13" s="76"/>
    </row>
    <row r="14" spans="1:35" ht="19.5">
      <c r="A14" s="366" t="s">
        <v>425</v>
      </c>
      <c r="B14" s="364">
        <v>43892.192079999993</v>
      </c>
      <c r="C14" s="365">
        <v>0.34388833988447026</v>
      </c>
      <c r="D14" s="364">
        <v>14920.693969999998</v>
      </c>
      <c r="E14" s="365">
        <v>0.15845309657512432</v>
      </c>
      <c r="F14" s="364">
        <v>41170.269950000002</v>
      </c>
      <c r="G14" s="365">
        <v>0.30124181847146503</v>
      </c>
      <c r="H14" s="364">
        <v>23256.923369999997</v>
      </c>
      <c r="I14" s="365">
        <v>0.24507729473923789</v>
      </c>
      <c r="J14" s="364">
        <v>123240.07936999999</v>
      </c>
      <c r="K14" s="365">
        <v>0.27183440711097084</v>
      </c>
      <c r="L14" s="364">
        <v>3536314.3306700001</v>
      </c>
      <c r="M14" s="365">
        <v>0.520581390517739</v>
      </c>
      <c r="N14" s="364">
        <v>1154037.86472</v>
      </c>
      <c r="O14" s="365">
        <v>0.39479367434887674</v>
      </c>
      <c r="P14" s="364">
        <v>1635544.1982700005</v>
      </c>
      <c r="Q14" s="365">
        <v>0.49695845713067927</v>
      </c>
      <c r="R14" s="364">
        <v>2432240.9876399999</v>
      </c>
      <c r="S14" s="365">
        <v>0.45180283938638538</v>
      </c>
      <c r="T14" s="364">
        <v>8758137.3813000005</v>
      </c>
      <c r="U14" s="365">
        <v>0.4762271517166235</v>
      </c>
      <c r="V14" s="364">
        <v>515416.24868000008</v>
      </c>
      <c r="W14" s="365">
        <v>0.67721278988802724</v>
      </c>
      <c r="X14" s="364">
        <v>136067.88243999996</v>
      </c>
      <c r="Y14" s="365">
        <v>0.59783522715287685</v>
      </c>
      <c r="Z14" s="364">
        <v>282670.34640999994</v>
      </c>
      <c r="AA14" s="365">
        <v>0.82775236335612201</v>
      </c>
      <c r="AB14" s="364">
        <v>384421.58730999997</v>
      </c>
      <c r="AC14" s="365">
        <v>0.64084275427107995</v>
      </c>
      <c r="AD14" s="364">
        <v>1318576.0648400001</v>
      </c>
      <c r="AE14" s="365">
        <v>0.68318379532609896</v>
      </c>
      <c r="AF14" s="364">
        <v>10199953.52551</v>
      </c>
      <c r="AG14" s="365">
        <v>0.49099417667244111</v>
      </c>
      <c r="AH14" s="132"/>
      <c r="AI14" s="76"/>
    </row>
    <row r="15" spans="1:35" ht="19.5">
      <c r="A15" s="366" t="s">
        <v>426</v>
      </c>
      <c r="B15" s="364">
        <v>0</v>
      </c>
      <c r="C15" s="365">
        <v>0</v>
      </c>
      <c r="D15" s="364">
        <v>0</v>
      </c>
      <c r="E15" s="365">
        <v>0</v>
      </c>
      <c r="F15" s="364">
        <v>150.89076</v>
      </c>
      <c r="G15" s="365">
        <v>1.1040638545276626E-3</v>
      </c>
      <c r="H15" s="364">
        <v>0</v>
      </c>
      <c r="I15" s="365">
        <v>0</v>
      </c>
      <c r="J15" s="364">
        <v>150.89076</v>
      </c>
      <c r="K15" s="365">
        <v>3.3282435789398339E-4</v>
      </c>
      <c r="L15" s="364">
        <v>0</v>
      </c>
      <c r="M15" s="365">
        <v>0</v>
      </c>
      <c r="N15" s="364">
        <v>0</v>
      </c>
      <c r="O15" s="365">
        <v>0</v>
      </c>
      <c r="P15" s="364">
        <v>0</v>
      </c>
      <c r="Q15" s="365">
        <v>0</v>
      </c>
      <c r="R15" s="364">
        <v>0</v>
      </c>
      <c r="S15" s="365">
        <v>0</v>
      </c>
      <c r="T15" s="364">
        <v>0</v>
      </c>
      <c r="U15" s="365">
        <v>0</v>
      </c>
      <c r="V15" s="364">
        <v>0</v>
      </c>
      <c r="W15" s="365">
        <v>0</v>
      </c>
      <c r="X15" s="364">
        <v>0</v>
      </c>
      <c r="Y15" s="365">
        <v>0</v>
      </c>
      <c r="Z15" s="364">
        <v>167.91139999999999</v>
      </c>
      <c r="AA15" s="365">
        <v>4.9170017283255488E-4</v>
      </c>
      <c r="AB15" s="364">
        <v>0</v>
      </c>
      <c r="AC15" s="365">
        <v>0</v>
      </c>
      <c r="AD15" s="364">
        <v>167.91139999999999</v>
      </c>
      <c r="AE15" s="365">
        <v>8.699865755900743E-5</v>
      </c>
      <c r="AF15" s="364">
        <v>318.80215999999996</v>
      </c>
      <c r="AG15" s="365">
        <v>1.534614875245417E-5</v>
      </c>
      <c r="AI15" s="76"/>
    </row>
    <row r="16" spans="1:35" ht="19.5">
      <c r="A16" s="366" t="s">
        <v>427</v>
      </c>
      <c r="B16" s="364">
        <v>475.13822999999996</v>
      </c>
      <c r="C16" s="365">
        <v>3.7226324179146725E-3</v>
      </c>
      <c r="D16" s="364">
        <v>2203.2028599999999</v>
      </c>
      <c r="E16" s="365">
        <v>2.3397324296851731E-2</v>
      </c>
      <c r="F16" s="364">
        <v>3480.22237</v>
      </c>
      <c r="G16" s="365">
        <v>2.5464698596756995E-2</v>
      </c>
      <c r="H16" s="364">
        <v>235.73838000000001</v>
      </c>
      <c r="I16" s="365">
        <v>2.4841688437231353E-3</v>
      </c>
      <c r="J16" s="364">
        <v>6394.3018399999992</v>
      </c>
      <c r="K16" s="365">
        <v>1.4104106865644499E-2</v>
      </c>
      <c r="L16" s="364">
        <v>17763.48545</v>
      </c>
      <c r="M16" s="365">
        <v>2.6149654955165136E-3</v>
      </c>
      <c r="N16" s="364">
        <v>41598.587580000007</v>
      </c>
      <c r="O16" s="365">
        <v>1.4230780237368007E-2</v>
      </c>
      <c r="P16" s="364">
        <v>16878.302230000001</v>
      </c>
      <c r="Q16" s="365">
        <v>5.128455130762182E-3</v>
      </c>
      <c r="R16" s="364">
        <v>5893.9834800000008</v>
      </c>
      <c r="S16" s="365">
        <v>1.094841541234068E-3</v>
      </c>
      <c r="T16" s="364">
        <v>82134.358739999996</v>
      </c>
      <c r="U16" s="365">
        <v>4.4660879383254942E-3</v>
      </c>
      <c r="V16" s="364">
        <v>8126.33241</v>
      </c>
      <c r="W16" s="365">
        <v>1.0677304522369323E-2</v>
      </c>
      <c r="X16" s="364">
        <v>11212.473890000001</v>
      </c>
      <c r="Y16" s="365">
        <v>4.9263733327588724E-2</v>
      </c>
      <c r="Z16" s="364">
        <v>13775.047669999998</v>
      </c>
      <c r="AA16" s="365">
        <v>4.0337900345751874E-2</v>
      </c>
      <c r="AB16" s="364">
        <v>15938.754209999999</v>
      </c>
      <c r="AC16" s="365">
        <v>2.6570399490467078E-2</v>
      </c>
      <c r="AD16" s="364">
        <v>49052.608179999996</v>
      </c>
      <c r="AE16" s="365">
        <v>2.5415255077546769E-2</v>
      </c>
      <c r="AF16" s="364">
        <v>137581.26876000001</v>
      </c>
      <c r="AG16" s="365">
        <v>6.6227362322210624E-3</v>
      </c>
      <c r="AI16" s="76"/>
    </row>
    <row r="17" spans="1:35" ht="19.5">
      <c r="A17" s="367" t="s">
        <v>428</v>
      </c>
      <c r="B17" s="364">
        <v>0</v>
      </c>
      <c r="C17" s="365">
        <v>0</v>
      </c>
      <c r="D17" s="364">
        <v>825.3582899999999</v>
      </c>
      <c r="E17" s="365">
        <v>8.7650465251415833E-3</v>
      </c>
      <c r="F17" s="364">
        <v>640.51439000000005</v>
      </c>
      <c r="G17" s="365">
        <v>4.686627506573858E-3</v>
      </c>
      <c r="H17" s="364">
        <v>0</v>
      </c>
      <c r="I17" s="365">
        <v>0</v>
      </c>
      <c r="J17" s="364">
        <v>1465.8726799999999</v>
      </c>
      <c r="K17" s="365">
        <v>3.2333201415072239E-3</v>
      </c>
      <c r="L17" s="364">
        <v>3494.46974</v>
      </c>
      <c r="M17" s="365">
        <v>5.1442144172367721E-4</v>
      </c>
      <c r="N17" s="364">
        <v>10121.407280000001</v>
      </c>
      <c r="O17" s="365">
        <v>3.4625099330013519E-3</v>
      </c>
      <c r="P17" s="364">
        <v>7606.0085000000008</v>
      </c>
      <c r="Q17" s="365">
        <v>2.3110780210531738E-3</v>
      </c>
      <c r="R17" s="364">
        <v>6597.7927200000004</v>
      </c>
      <c r="S17" s="365">
        <v>1.2255781806683505E-3</v>
      </c>
      <c r="T17" s="364">
        <v>27819.678240000005</v>
      </c>
      <c r="U17" s="365">
        <v>1.5127059045905958E-3</v>
      </c>
      <c r="V17" s="364">
        <v>0</v>
      </c>
      <c r="W17" s="365">
        <v>0</v>
      </c>
      <c r="X17" s="364">
        <v>0</v>
      </c>
      <c r="Y17" s="365">
        <v>0</v>
      </c>
      <c r="Z17" s="364">
        <v>0</v>
      </c>
      <c r="AA17" s="365">
        <v>0</v>
      </c>
      <c r="AB17" s="364">
        <v>0</v>
      </c>
      <c r="AC17" s="365">
        <v>0</v>
      </c>
      <c r="AD17" s="364">
        <v>0</v>
      </c>
      <c r="AE17" s="365">
        <v>0</v>
      </c>
      <c r="AF17" s="364">
        <v>29285.550920000005</v>
      </c>
      <c r="AG17" s="365">
        <v>1.4097157331552932E-3</v>
      </c>
      <c r="AH17" s="132"/>
      <c r="AI17" s="76"/>
    </row>
    <row r="18" spans="1:35" ht="19.5">
      <c r="A18" s="367" t="s">
        <v>429</v>
      </c>
      <c r="B18" s="364">
        <v>358.90296999999998</v>
      </c>
      <c r="C18" s="365">
        <v>2.8119476536498803E-3</v>
      </c>
      <c r="D18" s="364">
        <v>493.26069999999993</v>
      </c>
      <c r="E18" s="365">
        <v>5.2382741373130266E-3</v>
      </c>
      <c r="F18" s="364">
        <v>876.10860000000002</v>
      </c>
      <c r="G18" s="365">
        <v>6.4104643511692424E-3</v>
      </c>
      <c r="H18" s="364">
        <v>1661.8991299999998</v>
      </c>
      <c r="I18" s="365">
        <v>1.7512795498792283E-2</v>
      </c>
      <c r="J18" s="364">
        <v>3390.1713999999997</v>
      </c>
      <c r="K18" s="365">
        <v>7.4778046008618856E-3</v>
      </c>
      <c r="L18" s="364">
        <v>2705.8117299999999</v>
      </c>
      <c r="M18" s="365">
        <v>3.9832297165046766E-4</v>
      </c>
      <c r="N18" s="364">
        <v>5661.2123799999999</v>
      </c>
      <c r="O18" s="365">
        <v>1.9366876123356853E-3</v>
      </c>
      <c r="P18" s="364">
        <v>8131.7663300000004</v>
      </c>
      <c r="Q18" s="365">
        <v>2.470829008093171E-3</v>
      </c>
      <c r="R18" s="364">
        <v>4951.5175999999992</v>
      </c>
      <c r="S18" s="365">
        <v>9.1977304975948324E-4</v>
      </c>
      <c r="T18" s="364">
        <v>21450.30804</v>
      </c>
      <c r="U18" s="365">
        <v>1.1663689043225659E-3</v>
      </c>
      <c r="V18" s="364">
        <v>4641.1482599999999</v>
      </c>
      <c r="W18" s="365">
        <v>6.0980711599372675E-3</v>
      </c>
      <c r="X18" s="364">
        <v>0</v>
      </c>
      <c r="Y18" s="365">
        <v>0</v>
      </c>
      <c r="Z18" s="364">
        <v>0</v>
      </c>
      <c r="AA18" s="365">
        <v>0</v>
      </c>
      <c r="AB18" s="364">
        <v>0</v>
      </c>
      <c r="AC18" s="365">
        <v>0</v>
      </c>
      <c r="AD18" s="364">
        <v>4641.1482599999999</v>
      </c>
      <c r="AE18" s="365">
        <v>2.4046828753278406E-3</v>
      </c>
      <c r="AF18" s="364">
        <v>29481.627699999997</v>
      </c>
      <c r="AG18" s="365">
        <v>1.4191542621564209E-3</v>
      </c>
    </row>
    <row r="19" spans="1:35" ht="19.5">
      <c r="A19" s="368" t="s">
        <v>430</v>
      </c>
      <c r="B19" s="364">
        <v>0</v>
      </c>
      <c r="C19" s="365">
        <v>0</v>
      </c>
      <c r="D19" s="364">
        <v>0</v>
      </c>
      <c r="E19" s="365">
        <v>0</v>
      </c>
      <c r="F19" s="364">
        <v>0</v>
      </c>
      <c r="G19" s="365">
        <v>0</v>
      </c>
      <c r="H19" s="364">
        <v>0</v>
      </c>
      <c r="I19" s="365">
        <v>0</v>
      </c>
      <c r="J19" s="364">
        <v>0</v>
      </c>
      <c r="K19" s="365">
        <v>0</v>
      </c>
      <c r="L19" s="364">
        <v>0</v>
      </c>
      <c r="M19" s="365">
        <v>0</v>
      </c>
      <c r="N19" s="364">
        <v>0</v>
      </c>
      <c r="O19" s="365">
        <v>0</v>
      </c>
      <c r="P19" s="364">
        <v>0</v>
      </c>
      <c r="Q19" s="365">
        <v>0</v>
      </c>
      <c r="R19" s="364">
        <v>0</v>
      </c>
      <c r="S19" s="365">
        <v>0</v>
      </c>
      <c r="T19" s="364">
        <v>0</v>
      </c>
      <c r="U19" s="365">
        <v>0</v>
      </c>
      <c r="V19" s="364">
        <v>0</v>
      </c>
      <c r="W19" s="365">
        <v>0</v>
      </c>
      <c r="X19" s="364">
        <v>0</v>
      </c>
      <c r="Y19" s="365">
        <v>0</v>
      </c>
      <c r="Z19" s="364">
        <v>0</v>
      </c>
      <c r="AA19" s="365">
        <v>0</v>
      </c>
      <c r="AB19" s="364">
        <v>0</v>
      </c>
      <c r="AC19" s="365">
        <v>0</v>
      </c>
      <c r="AD19" s="364">
        <v>0</v>
      </c>
      <c r="AE19" s="365">
        <v>0</v>
      </c>
      <c r="AF19" s="364">
        <v>0</v>
      </c>
      <c r="AG19" s="365">
        <v>0</v>
      </c>
    </row>
    <row r="20" spans="1:35" ht="17.25" customHeight="1">
      <c r="A20" s="359" t="s">
        <v>431</v>
      </c>
      <c r="B20" s="364">
        <v>13807.531999999999</v>
      </c>
      <c r="C20" s="365">
        <v>0.10817981587083451</v>
      </c>
      <c r="D20" s="364">
        <v>1801.87547</v>
      </c>
      <c r="E20" s="365">
        <v>1.9135353116840153E-2</v>
      </c>
      <c r="F20" s="364">
        <v>14530.159230000001</v>
      </c>
      <c r="G20" s="365">
        <v>0.10631680565711572</v>
      </c>
      <c r="H20" s="364">
        <v>11127.38305</v>
      </c>
      <c r="I20" s="365">
        <v>0.11725837042310598</v>
      </c>
      <c r="J20" s="364">
        <v>41266.94975</v>
      </c>
      <c r="K20" s="365">
        <v>9.10237714541767E-2</v>
      </c>
      <c r="L20" s="364">
        <v>127839.62996000001</v>
      </c>
      <c r="M20" s="365">
        <v>1.8819292094784203E-2</v>
      </c>
      <c r="N20" s="364">
        <v>8850.8393699999997</v>
      </c>
      <c r="O20" s="365">
        <v>3.0278516006940512E-3</v>
      </c>
      <c r="P20" s="364">
        <v>92839.411370000002</v>
      </c>
      <c r="Q20" s="365">
        <v>2.8209161625933118E-2</v>
      </c>
      <c r="R20" s="364">
        <v>168422.68104</v>
      </c>
      <c r="S20" s="365">
        <v>3.1285487703573853E-2</v>
      </c>
      <c r="T20" s="364">
        <v>397952.56173999998</v>
      </c>
      <c r="U20" s="365">
        <v>2.1638826470160195E-2</v>
      </c>
      <c r="V20" s="364">
        <v>100243.93667</v>
      </c>
      <c r="W20" s="365">
        <v>0.13171194388129823</v>
      </c>
      <c r="X20" s="364">
        <v>30124.75461</v>
      </c>
      <c r="Y20" s="365">
        <v>0.13235775549851372</v>
      </c>
      <c r="Z20" s="364">
        <v>15303.875079999998</v>
      </c>
      <c r="AA20" s="365">
        <v>4.4814813180307167E-2</v>
      </c>
      <c r="AB20" s="364">
        <v>46688.70577</v>
      </c>
      <c r="AC20" s="365">
        <v>7.78315260814713E-2</v>
      </c>
      <c r="AD20" s="364">
        <v>192361.27213</v>
      </c>
      <c r="AE20" s="365">
        <v>9.9666683987227264E-2</v>
      </c>
      <c r="AF20" s="364">
        <v>631580.78361999989</v>
      </c>
      <c r="AG20" s="365">
        <v>3.0402343116571386E-2</v>
      </c>
    </row>
    <row r="21" spans="1:35" ht="19.5">
      <c r="A21" s="366" t="s">
        <v>432</v>
      </c>
      <c r="B21" s="364">
        <v>42472.227559999999</v>
      </c>
      <c r="C21" s="365">
        <v>0.33276314384532901</v>
      </c>
      <c r="D21" s="364">
        <v>52233.563349999997</v>
      </c>
      <c r="E21" s="365">
        <v>0.55470408243755598</v>
      </c>
      <c r="F21" s="364">
        <v>53659.080759999997</v>
      </c>
      <c r="G21" s="365">
        <v>0.39262212964065346</v>
      </c>
      <c r="H21" s="364">
        <v>40390.326110000002</v>
      </c>
      <c r="I21" s="365">
        <v>0.42562602538576477</v>
      </c>
      <c r="J21" s="364">
        <v>188755.19777999999</v>
      </c>
      <c r="K21" s="365">
        <v>0.41634310477513881</v>
      </c>
      <c r="L21" s="364">
        <v>2108747.1570399995</v>
      </c>
      <c r="M21" s="365">
        <v>0.31042900167028553</v>
      </c>
      <c r="N21" s="364">
        <v>1107376.5315099997</v>
      </c>
      <c r="O21" s="365">
        <v>0.37883094058496958</v>
      </c>
      <c r="P21" s="364">
        <v>870126.32009000005</v>
      </c>
      <c r="Q21" s="365">
        <v>0.26438700586514957</v>
      </c>
      <c r="R21" s="364">
        <v>2152072.6015699995</v>
      </c>
      <c r="S21" s="365">
        <v>0.39975994027565692</v>
      </c>
      <c r="T21" s="364">
        <v>6238322.6102099987</v>
      </c>
      <c r="U21" s="365">
        <v>0.33921123622620603</v>
      </c>
      <c r="V21" s="364">
        <v>133641.02473999999</v>
      </c>
      <c r="W21" s="365">
        <v>0.1755928561419102</v>
      </c>
      <c r="X21" s="364">
        <v>41122.843350000003</v>
      </c>
      <c r="Y21" s="365">
        <v>0.18067955460510823</v>
      </c>
      <c r="Z21" s="364">
        <v>34976.19124</v>
      </c>
      <c r="AA21" s="365">
        <v>0.10242186818603438</v>
      </c>
      <c r="AB21" s="364">
        <v>147773.16437000001</v>
      </c>
      <c r="AC21" s="365">
        <v>0.24634246563749201</v>
      </c>
      <c r="AD21" s="364">
        <v>357513.22370000003</v>
      </c>
      <c r="AE21" s="365">
        <v>0.18523560950294693</v>
      </c>
      <c r="AF21" s="364">
        <v>6784591.0316899987</v>
      </c>
      <c r="AG21" s="365">
        <v>0.32658920252259654</v>
      </c>
    </row>
    <row r="22" spans="1:35" ht="19.5">
      <c r="A22" s="366" t="s">
        <v>433</v>
      </c>
      <c r="B22" s="364">
        <v>15487.194400000002</v>
      </c>
      <c r="C22" s="365">
        <v>0.1213397034711069</v>
      </c>
      <c r="D22" s="364">
        <v>17981.459799999997</v>
      </c>
      <c r="E22" s="365">
        <v>0.19095747101172639</v>
      </c>
      <c r="F22" s="364">
        <v>16486.300329999998</v>
      </c>
      <c r="G22" s="365">
        <v>0.12062984035099611</v>
      </c>
      <c r="H22" s="364">
        <v>10340.303620000001</v>
      </c>
      <c r="I22" s="365">
        <v>0.10896426830218123</v>
      </c>
      <c r="J22" s="364">
        <v>60295.258149999994</v>
      </c>
      <c r="K22" s="365">
        <v>0.13299509246176319</v>
      </c>
      <c r="L22" s="364">
        <v>593922.65776999982</v>
      </c>
      <c r="M22" s="365">
        <v>8.7431448149384028E-2</v>
      </c>
      <c r="N22" s="364">
        <v>407557.66418000002</v>
      </c>
      <c r="O22" s="365">
        <v>0.13942453074510397</v>
      </c>
      <c r="P22" s="364">
        <v>455440.38712000003</v>
      </c>
      <c r="Q22" s="365">
        <v>0.13838510285295907</v>
      </c>
      <c r="R22" s="364">
        <v>419635.45914999989</v>
      </c>
      <c r="S22" s="365">
        <v>7.7949715063037744E-2</v>
      </c>
      <c r="T22" s="364">
        <v>1876556.1682199999</v>
      </c>
      <c r="U22" s="365">
        <v>0.10203847691813911</v>
      </c>
      <c r="V22" s="364">
        <v>0</v>
      </c>
      <c r="W22" s="365">
        <v>0</v>
      </c>
      <c r="X22" s="364">
        <v>0</v>
      </c>
      <c r="Y22" s="365">
        <v>0</v>
      </c>
      <c r="Z22" s="364">
        <v>0</v>
      </c>
      <c r="AA22" s="365">
        <v>0</v>
      </c>
      <c r="AB22" s="364">
        <v>0</v>
      </c>
      <c r="AC22" s="365">
        <v>0</v>
      </c>
      <c r="AD22" s="364">
        <v>0</v>
      </c>
      <c r="AE22" s="365">
        <v>0</v>
      </c>
      <c r="AF22" s="364">
        <v>1936851.4263699998</v>
      </c>
      <c r="AG22" s="365">
        <v>9.323402984621261E-2</v>
      </c>
    </row>
    <row r="23" spans="1:35" ht="19.5">
      <c r="A23" s="366" t="s">
        <v>434</v>
      </c>
      <c r="B23" s="364">
        <v>7584.8616600000005</v>
      </c>
      <c r="C23" s="365">
        <v>5.942618404104022E-2</v>
      </c>
      <c r="D23" s="364">
        <v>9345.7517899999984</v>
      </c>
      <c r="E23" s="365">
        <v>9.9248956779455416E-2</v>
      </c>
      <c r="F23" s="364">
        <v>8932.6158400000004</v>
      </c>
      <c r="G23" s="365">
        <v>6.5359722989832197E-2</v>
      </c>
      <c r="H23" s="364">
        <v>12094.879830000002</v>
      </c>
      <c r="I23" s="365">
        <v>0.12745367827784929</v>
      </c>
      <c r="J23" s="364">
        <v>37958.109119999994</v>
      </c>
      <c r="K23" s="365">
        <v>8.3725360616738603E-2</v>
      </c>
      <c r="L23" s="364">
        <v>826773.14545999991</v>
      </c>
      <c r="M23" s="365">
        <v>0.12170940517743692</v>
      </c>
      <c r="N23" s="364">
        <v>221170.51437000002</v>
      </c>
      <c r="O23" s="365">
        <v>7.5661919504650468E-2</v>
      </c>
      <c r="P23" s="364">
        <v>87946.717239999998</v>
      </c>
      <c r="Q23" s="365">
        <v>2.6722521443033127E-2</v>
      </c>
      <c r="R23" s="364">
        <v>844982.58944999997</v>
      </c>
      <c r="S23" s="365">
        <v>0.15696040609692913</v>
      </c>
      <c r="T23" s="364">
        <v>1980872.9665199998</v>
      </c>
      <c r="U23" s="365">
        <v>0.10771074369905054</v>
      </c>
      <c r="V23" s="364">
        <v>76448.804739999992</v>
      </c>
      <c r="W23" s="365">
        <v>0.10044717929279627</v>
      </c>
      <c r="X23" s="364">
        <v>15929.302800000001</v>
      </c>
      <c r="Y23" s="365">
        <v>6.9987848616841902E-2</v>
      </c>
      <c r="Z23" s="364">
        <v>20415.634269999999</v>
      </c>
      <c r="AA23" s="365">
        <v>5.9783736536323503E-2</v>
      </c>
      <c r="AB23" s="364">
        <v>108975.40398000002</v>
      </c>
      <c r="AC23" s="365">
        <v>0.18166539117385869</v>
      </c>
      <c r="AD23" s="364">
        <v>221769.14579000001</v>
      </c>
      <c r="AE23" s="365">
        <v>0.11490356206748205</v>
      </c>
      <c r="AF23" s="364">
        <v>2240600.2214299999</v>
      </c>
      <c r="AG23" s="365">
        <v>0.10785555622598833</v>
      </c>
    </row>
    <row r="24" spans="1:35" ht="19.5">
      <c r="A24" s="366" t="s">
        <v>426</v>
      </c>
      <c r="B24" s="364">
        <v>0</v>
      </c>
      <c r="C24" s="365">
        <v>0</v>
      </c>
      <c r="D24" s="364">
        <v>0</v>
      </c>
      <c r="E24" s="365">
        <v>0</v>
      </c>
      <c r="F24" s="364">
        <v>0</v>
      </c>
      <c r="G24" s="365">
        <v>0</v>
      </c>
      <c r="H24" s="364">
        <v>0</v>
      </c>
      <c r="I24" s="365">
        <v>0</v>
      </c>
      <c r="J24" s="364">
        <v>0</v>
      </c>
      <c r="K24" s="365">
        <v>0</v>
      </c>
      <c r="L24" s="364">
        <v>0</v>
      </c>
      <c r="M24" s="365">
        <v>0</v>
      </c>
      <c r="N24" s="364">
        <v>0</v>
      </c>
      <c r="O24" s="365">
        <v>0</v>
      </c>
      <c r="P24" s="364">
        <v>0</v>
      </c>
      <c r="Q24" s="365">
        <v>0</v>
      </c>
      <c r="R24" s="364">
        <v>0</v>
      </c>
      <c r="S24" s="365">
        <v>0</v>
      </c>
      <c r="T24" s="364">
        <v>0</v>
      </c>
      <c r="U24" s="365">
        <v>0</v>
      </c>
      <c r="V24" s="364">
        <v>0</v>
      </c>
      <c r="W24" s="365">
        <v>0</v>
      </c>
      <c r="X24" s="364">
        <v>0</v>
      </c>
      <c r="Y24" s="365">
        <v>0</v>
      </c>
      <c r="Z24" s="364">
        <v>0</v>
      </c>
      <c r="AA24" s="365">
        <v>0</v>
      </c>
      <c r="AB24" s="364">
        <v>0</v>
      </c>
      <c r="AC24" s="365">
        <v>0</v>
      </c>
      <c r="AD24" s="364">
        <v>0</v>
      </c>
      <c r="AE24" s="365">
        <v>0</v>
      </c>
      <c r="AF24" s="364">
        <v>0</v>
      </c>
      <c r="AG24" s="365">
        <v>0</v>
      </c>
    </row>
    <row r="25" spans="1:35" ht="19.5">
      <c r="A25" s="366" t="s">
        <v>435</v>
      </c>
      <c r="B25" s="364">
        <v>0</v>
      </c>
      <c r="C25" s="365">
        <v>0</v>
      </c>
      <c r="D25" s="364">
        <v>6313.1485499999999</v>
      </c>
      <c r="E25" s="365">
        <v>6.7043660227705623E-2</v>
      </c>
      <c r="F25" s="364">
        <v>2445.1410000000001</v>
      </c>
      <c r="G25" s="365">
        <v>1.7891034529374912E-2</v>
      </c>
      <c r="H25" s="364">
        <v>0</v>
      </c>
      <c r="I25" s="365">
        <v>0</v>
      </c>
      <c r="J25" s="364">
        <v>8758.2895499999995</v>
      </c>
      <c r="K25" s="365">
        <v>1.9318426759387618E-2</v>
      </c>
      <c r="L25" s="364">
        <v>0</v>
      </c>
      <c r="M25" s="365">
        <v>0</v>
      </c>
      <c r="N25" s="364">
        <v>107842.69778</v>
      </c>
      <c r="O25" s="365">
        <v>3.6892736546899715E-2</v>
      </c>
      <c r="P25" s="364">
        <v>31300.583509999997</v>
      </c>
      <c r="Q25" s="365">
        <v>9.5106507698618E-3</v>
      </c>
      <c r="R25" s="364">
        <v>0</v>
      </c>
      <c r="S25" s="365">
        <v>0</v>
      </c>
      <c r="T25" s="364">
        <v>139143.28129000001</v>
      </c>
      <c r="U25" s="365">
        <v>7.5659704391855378E-3</v>
      </c>
      <c r="V25" s="364">
        <v>0</v>
      </c>
      <c r="W25" s="365">
        <v>0</v>
      </c>
      <c r="X25" s="364">
        <v>19529.040949999999</v>
      </c>
      <c r="Y25" s="365">
        <v>8.5803853363921628E-2</v>
      </c>
      <c r="Z25" s="364">
        <v>9583.6069700000007</v>
      </c>
      <c r="AA25" s="365">
        <v>2.8063974235866523E-2</v>
      </c>
      <c r="AB25" s="364">
        <v>0</v>
      </c>
      <c r="AC25" s="365">
        <v>0</v>
      </c>
      <c r="AD25" s="364">
        <v>29112.647919999999</v>
      </c>
      <c r="AE25" s="365">
        <v>1.5083915011297805E-2</v>
      </c>
      <c r="AF25" s="364">
        <v>177014.21875999999</v>
      </c>
      <c r="AG25" s="365">
        <v>8.5209163337865192E-3</v>
      </c>
    </row>
    <row r="26" spans="1:35" ht="19.5">
      <c r="A26" s="367" t="s">
        <v>428</v>
      </c>
      <c r="B26" s="364">
        <v>1546.4631399999998</v>
      </c>
      <c r="C26" s="365">
        <v>1.2116292595681297E-2</v>
      </c>
      <c r="D26" s="364">
        <v>2107.34611</v>
      </c>
      <c r="E26" s="365">
        <v>2.237935563563084E-2</v>
      </c>
      <c r="F26" s="364">
        <v>13378.801379999997</v>
      </c>
      <c r="G26" s="365">
        <v>9.7892349541899085E-2</v>
      </c>
      <c r="H26" s="364">
        <v>1723.5574699999997</v>
      </c>
      <c r="I26" s="365">
        <v>1.8162540046895513E-2</v>
      </c>
      <c r="J26" s="364">
        <v>18756.168099999995</v>
      </c>
      <c r="K26" s="365">
        <v>4.1371052836065722E-2</v>
      </c>
      <c r="L26" s="364">
        <v>74884.184309999982</v>
      </c>
      <c r="M26" s="365">
        <v>1.1023712586233974E-2</v>
      </c>
      <c r="N26" s="364">
        <v>108109.43389000003</v>
      </c>
      <c r="O26" s="365">
        <v>3.6983986350885983E-2</v>
      </c>
      <c r="P26" s="364">
        <v>107034.46372</v>
      </c>
      <c r="Q26" s="365">
        <v>3.2522313983544104E-2</v>
      </c>
      <c r="R26" s="364">
        <v>112480.80910999999</v>
      </c>
      <c r="S26" s="365">
        <v>2.0893961244229237E-2</v>
      </c>
      <c r="T26" s="364">
        <v>402508.89103</v>
      </c>
      <c r="U26" s="365">
        <v>2.188657866056231E-2</v>
      </c>
      <c r="V26" s="364">
        <v>0</v>
      </c>
      <c r="W26" s="365">
        <v>0</v>
      </c>
      <c r="X26" s="364">
        <v>0</v>
      </c>
      <c r="Y26" s="365">
        <v>0</v>
      </c>
      <c r="Z26" s="364">
        <v>0</v>
      </c>
      <c r="AA26" s="365">
        <v>0</v>
      </c>
      <c r="AB26" s="364">
        <v>4790.9661900000001</v>
      </c>
      <c r="AC26" s="365">
        <v>7.9866897962297539E-3</v>
      </c>
      <c r="AD26" s="364">
        <v>4790.9661900000001</v>
      </c>
      <c r="AE26" s="365">
        <v>2.4823069007857274E-3</v>
      </c>
      <c r="AF26" s="364">
        <v>426056.02532000002</v>
      </c>
      <c r="AG26" s="365">
        <v>2.0509017697496468E-2</v>
      </c>
    </row>
    <row r="27" spans="1:35" ht="39">
      <c r="A27" s="367" t="s">
        <v>436</v>
      </c>
      <c r="B27" s="364">
        <v>10740.93636</v>
      </c>
      <c r="C27" s="365">
        <v>8.4153527053578536E-2</v>
      </c>
      <c r="D27" s="364">
        <v>15691.529099999998</v>
      </c>
      <c r="E27" s="365">
        <v>0.16663912421854152</v>
      </c>
      <c r="F27" s="364">
        <v>7460.0890799999997</v>
      </c>
      <c r="G27" s="365">
        <v>5.4585282125853979E-2</v>
      </c>
      <c r="H27" s="364">
        <v>14534.424190000002</v>
      </c>
      <c r="I27" s="365">
        <v>0.15316115998699012</v>
      </c>
      <c r="J27" s="364">
        <v>48426.978730000003</v>
      </c>
      <c r="K27" s="365">
        <v>0.10681686605964369</v>
      </c>
      <c r="L27" s="364">
        <v>529609.74950000003</v>
      </c>
      <c r="M27" s="365">
        <v>7.7963934776755436E-2</v>
      </c>
      <c r="N27" s="364">
        <v>246809.66128999996</v>
      </c>
      <c r="O27" s="365">
        <v>8.4433012143082548E-2</v>
      </c>
      <c r="P27" s="364">
        <v>188404.1685</v>
      </c>
      <c r="Q27" s="365">
        <v>5.7246416815751475E-2</v>
      </c>
      <c r="R27" s="364">
        <v>725143.94386</v>
      </c>
      <c r="S27" s="365">
        <v>0.13469968414506531</v>
      </c>
      <c r="T27" s="364">
        <v>1689967.52315</v>
      </c>
      <c r="U27" s="365">
        <v>9.1892646233400488E-2</v>
      </c>
      <c r="V27" s="364">
        <v>0</v>
      </c>
      <c r="W27" s="365">
        <v>0</v>
      </c>
      <c r="X27" s="364">
        <v>4979.3917000000001</v>
      </c>
      <c r="Y27" s="365">
        <v>2.1877725401990539E-2</v>
      </c>
      <c r="Z27" s="364">
        <v>0</v>
      </c>
      <c r="AA27" s="365">
        <v>0</v>
      </c>
      <c r="AB27" s="364">
        <v>20529.339199999999</v>
      </c>
      <c r="AC27" s="365">
        <v>3.4223047587814318E-2</v>
      </c>
      <c r="AD27" s="364">
        <v>25508.730899999999</v>
      </c>
      <c r="AE27" s="365">
        <v>1.3216644875416269E-2</v>
      </c>
      <c r="AF27" s="364">
        <v>1763903.2327800002</v>
      </c>
      <c r="AG27" s="365">
        <v>8.4908839372909758E-2</v>
      </c>
    </row>
    <row r="28" spans="1:35" ht="19.5" customHeight="1">
      <c r="A28" s="368" t="s">
        <v>430</v>
      </c>
      <c r="B28" s="364">
        <v>7112.7719999999999</v>
      </c>
      <c r="C28" s="365">
        <v>5.5727436683922028E-2</v>
      </c>
      <c r="D28" s="364">
        <v>794.32799999999997</v>
      </c>
      <c r="E28" s="365">
        <v>8.4355145644961823E-3</v>
      </c>
      <c r="F28" s="364">
        <v>4956.1331300000002</v>
      </c>
      <c r="G28" s="365">
        <v>3.626390010269713E-2</v>
      </c>
      <c r="H28" s="364">
        <v>1697.1610000000001</v>
      </c>
      <c r="I28" s="365">
        <v>1.7884378771848692E-2</v>
      </c>
      <c r="J28" s="364">
        <v>14560.394130000001</v>
      </c>
      <c r="K28" s="365">
        <v>3.2116306041540081E-2</v>
      </c>
      <c r="L28" s="364">
        <v>83557.42</v>
      </c>
      <c r="M28" s="365">
        <v>1.2300500980475172E-2</v>
      </c>
      <c r="N28" s="364">
        <v>15886.56</v>
      </c>
      <c r="O28" s="365">
        <v>5.434755294346969E-3</v>
      </c>
      <c r="P28" s="364">
        <v>0</v>
      </c>
      <c r="Q28" s="365">
        <v>0</v>
      </c>
      <c r="R28" s="364">
        <v>49829.8</v>
      </c>
      <c r="S28" s="365">
        <v>9.2561737263955404E-3</v>
      </c>
      <c r="T28" s="364">
        <v>149273.78</v>
      </c>
      <c r="U28" s="365">
        <v>8.1168202758680648E-3</v>
      </c>
      <c r="V28" s="364">
        <v>57192.22</v>
      </c>
      <c r="W28" s="365">
        <v>7.5145676849113927E-2</v>
      </c>
      <c r="X28" s="364">
        <v>685.10789999999997</v>
      </c>
      <c r="Y28" s="365">
        <v>3.0101272223541672E-3</v>
      </c>
      <c r="Z28" s="364">
        <v>4976.95</v>
      </c>
      <c r="AA28" s="365">
        <v>1.4574157413844348E-2</v>
      </c>
      <c r="AB28" s="364">
        <v>13477.455</v>
      </c>
      <c r="AC28" s="365">
        <v>2.2467337079589297E-2</v>
      </c>
      <c r="AD28" s="364">
        <v>76331.732900000003</v>
      </c>
      <c r="AE28" s="365">
        <v>3.9549180647965067E-2</v>
      </c>
      <c r="AF28" s="364">
        <v>240165.90703</v>
      </c>
      <c r="AG28" s="365">
        <v>1.1560843046202883E-2</v>
      </c>
    </row>
    <row r="29" spans="1:35" ht="19.5">
      <c r="A29" s="366" t="s">
        <v>431</v>
      </c>
      <c r="B29" s="364">
        <v>0</v>
      </c>
      <c r="C29" s="365">
        <v>0</v>
      </c>
      <c r="D29" s="364">
        <v>0</v>
      </c>
      <c r="E29" s="365">
        <v>0</v>
      </c>
      <c r="F29" s="364">
        <v>0</v>
      </c>
      <c r="G29" s="365">
        <v>0</v>
      </c>
      <c r="H29" s="364">
        <v>0</v>
      </c>
      <c r="I29" s="365">
        <v>0</v>
      </c>
      <c r="J29" s="364">
        <v>0</v>
      </c>
      <c r="K29" s="365">
        <v>0</v>
      </c>
      <c r="L29" s="364">
        <v>0</v>
      </c>
      <c r="M29" s="365">
        <v>0</v>
      </c>
      <c r="N29" s="364">
        <v>0</v>
      </c>
      <c r="O29" s="365">
        <v>0</v>
      </c>
      <c r="P29" s="364">
        <v>0</v>
      </c>
      <c r="Q29" s="365">
        <v>0</v>
      </c>
      <c r="R29" s="364">
        <v>0</v>
      </c>
      <c r="S29" s="365">
        <v>0</v>
      </c>
      <c r="T29" s="364">
        <v>0</v>
      </c>
      <c r="U29" s="365">
        <v>0</v>
      </c>
      <c r="V29" s="364">
        <v>0</v>
      </c>
      <c r="W29" s="365">
        <v>0</v>
      </c>
      <c r="X29" s="364">
        <v>0</v>
      </c>
      <c r="Y29" s="365">
        <v>0</v>
      </c>
      <c r="Z29" s="364">
        <v>0</v>
      </c>
      <c r="AA29" s="365">
        <v>0</v>
      </c>
      <c r="AB29" s="364">
        <v>0</v>
      </c>
      <c r="AC29" s="365">
        <v>0</v>
      </c>
      <c r="AD29" s="364">
        <v>0</v>
      </c>
      <c r="AE29" s="365">
        <v>0</v>
      </c>
      <c r="AF29" s="364">
        <v>0</v>
      </c>
      <c r="AG29" s="365">
        <v>0</v>
      </c>
    </row>
    <row r="30" spans="1:35" ht="19.5">
      <c r="A30" s="366" t="s">
        <v>437</v>
      </c>
      <c r="B30" s="364">
        <v>0</v>
      </c>
      <c r="C30" s="365">
        <v>0</v>
      </c>
      <c r="D30" s="364">
        <v>0</v>
      </c>
      <c r="E30" s="365">
        <v>0</v>
      </c>
      <c r="F30" s="364">
        <v>0</v>
      </c>
      <c r="G30" s="365">
        <v>0</v>
      </c>
      <c r="H30" s="364">
        <v>0</v>
      </c>
      <c r="I30" s="365">
        <v>0</v>
      </c>
      <c r="J30" s="364">
        <v>0</v>
      </c>
      <c r="K30" s="365">
        <v>0</v>
      </c>
      <c r="L30" s="364">
        <v>2.1099999999999999E-3</v>
      </c>
      <c r="M30" s="365">
        <v>3.1061343288007948E-10</v>
      </c>
      <c r="N30" s="364">
        <v>0</v>
      </c>
      <c r="O30" s="365">
        <v>0</v>
      </c>
      <c r="P30" s="364">
        <v>0</v>
      </c>
      <c r="Q30" s="365">
        <v>0</v>
      </c>
      <c r="R30" s="364">
        <v>0</v>
      </c>
      <c r="S30" s="365">
        <v>0</v>
      </c>
      <c r="T30" s="364">
        <v>2.1099999999999999E-3</v>
      </c>
      <c r="U30" s="365">
        <v>1.1473207673900678E-10</v>
      </c>
      <c r="V30" s="364">
        <v>0</v>
      </c>
      <c r="W30" s="365">
        <v>0</v>
      </c>
      <c r="X30" s="364">
        <v>0</v>
      </c>
      <c r="Y30" s="365">
        <v>0</v>
      </c>
      <c r="Z30" s="364">
        <v>0</v>
      </c>
      <c r="AA30" s="365">
        <v>0</v>
      </c>
      <c r="AB30" s="364">
        <v>0</v>
      </c>
      <c r="AC30" s="365">
        <v>0</v>
      </c>
      <c r="AD30" s="364">
        <v>0</v>
      </c>
      <c r="AE30" s="365">
        <v>0</v>
      </c>
      <c r="AF30" s="364">
        <v>2.1099999999999999E-3</v>
      </c>
      <c r="AG30" s="365">
        <v>1.0156886599412719E-10</v>
      </c>
    </row>
    <row r="31" spans="1:35" ht="18">
      <c r="A31" s="359" t="s">
        <v>438</v>
      </c>
      <c r="B31" s="362">
        <v>139688.33423489999</v>
      </c>
      <c r="C31" s="363">
        <v>1.0944358685415374</v>
      </c>
      <c r="D31" s="362">
        <v>94203.694034099986</v>
      </c>
      <c r="E31" s="363">
        <v>1.0004137246250826</v>
      </c>
      <c r="F31" s="362">
        <v>143342.17139999999</v>
      </c>
      <c r="G31" s="363">
        <v>1.0488310236640657</v>
      </c>
      <c r="H31" s="362">
        <v>97962.141029999999</v>
      </c>
      <c r="I31" s="363">
        <v>1.0323075038147707</v>
      </c>
      <c r="J31" s="362">
        <v>475196.34069899999</v>
      </c>
      <c r="K31" s="363">
        <v>1.048155082304014</v>
      </c>
      <c r="L31" s="362">
        <v>6885798.8217602</v>
      </c>
      <c r="M31" s="363">
        <v>1.0136595308760865</v>
      </c>
      <c r="N31" s="362">
        <v>2924591.4397930996</v>
      </c>
      <c r="O31" s="363">
        <v>1.0004959419293651</v>
      </c>
      <c r="P31" s="362">
        <v>3321574.7783800005</v>
      </c>
      <c r="Q31" s="363">
        <v>1.0092571505275842</v>
      </c>
      <c r="R31" s="362">
        <v>5406789.125359999</v>
      </c>
      <c r="S31" s="363">
        <v>1.0043423703550556</v>
      </c>
      <c r="T31" s="362">
        <v>18538754.165293299</v>
      </c>
      <c r="U31" s="363">
        <v>1.0080520215819964</v>
      </c>
      <c r="V31" s="362">
        <v>832832.6822238001</v>
      </c>
      <c r="W31" s="363">
        <v>1.09427078731636</v>
      </c>
      <c r="X31" s="362">
        <v>227815.57889559999</v>
      </c>
      <c r="Y31" s="363">
        <v>1.0009428817125288</v>
      </c>
      <c r="Z31" s="362">
        <v>347083.69623999996</v>
      </c>
      <c r="AA31" s="363">
        <v>1.0163759782157136</v>
      </c>
      <c r="AB31" s="362">
        <v>600811.51537000004</v>
      </c>
      <c r="AC31" s="363">
        <v>1.0015715012305095</v>
      </c>
      <c r="AD31" s="362">
        <v>2008543.4727294003</v>
      </c>
      <c r="AE31" s="363">
        <v>1.0406713646385217</v>
      </c>
      <c r="AF31" s="362">
        <v>21022493.978721697</v>
      </c>
      <c r="AG31" s="363">
        <v>1.0119577600886873</v>
      </c>
    </row>
    <row r="32" spans="1:35" ht="18">
      <c r="A32" s="359" t="s">
        <v>556</v>
      </c>
      <c r="B32" s="362">
        <v>12053.323129999999</v>
      </c>
      <c r="C32" s="363">
        <v>9.4435868541537363E-2</v>
      </c>
      <c r="D32" s="362">
        <v>38.958269999999999</v>
      </c>
      <c r="E32" s="363">
        <v>4.1372462508255367E-4</v>
      </c>
      <c r="F32" s="362">
        <v>6673.6631599999992</v>
      </c>
      <c r="G32" s="363">
        <v>4.8831023664065706E-2</v>
      </c>
      <c r="H32" s="362">
        <v>3065.8618999999999</v>
      </c>
      <c r="I32" s="363">
        <v>3.2307503814770488E-2</v>
      </c>
      <c r="J32" s="362">
        <v>21831.806459999996</v>
      </c>
      <c r="K32" s="363">
        <v>4.8155082304013955E-2</v>
      </c>
      <c r="L32" s="362">
        <v>92789.322990000001</v>
      </c>
      <c r="M32" s="363">
        <v>1.3659530876086437E-2</v>
      </c>
      <c r="N32" s="362">
        <v>1449.7085500000001</v>
      </c>
      <c r="O32" s="363">
        <v>4.9594192936498315E-4</v>
      </c>
      <c r="P32" s="362">
        <v>30466.286709999997</v>
      </c>
      <c r="Q32" s="363">
        <v>9.2571505275842649E-3</v>
      </c>
      <c r="R32" s="362">
        <v>23376.77021999954</v>
      </c>
      <c r="S32" s="363">
        <v>4.3423703550555179E-3</v>
      </c>
      <c r="T32" s="362">
        <v>148082.08846999955</v>
      </c>
      <c r="U32" s="363">
        <v>8.0520215819963863E-3</v>
      </c>
      <c r="V32" s="362">
        <v>71748.047710000013</v>
      </c>
      <c r="W32" s="363">
        <v>9.4270787316359975E-2</v>
      </c>
      <c r="X32" s="362">
        <v>214.60080000000002</v>
      </c>
      <c r="Y32" s="363">
        <v>9.4288171252875964E-4</v>
      </c>
      <c r="Z32" s="362">
        <v>5592.2563800000007</v>
      </c>
      <c r="AA32" s="363">
        <v>1.6375978215713512E-2</v>
      </c>
      <c r="AB32" s="362">
        <v>942.69459000000006</v>
      </c>
      <c r="AC32" s="363">
        <v>1.5715012305094122E-3</v>
      </c>
      <c r="AD32" s="362">
        <v>78497.599480000019</v>
      </c>
      <c r="AE32" s="363">
        <v>4.0671364638521508E-2</v>
      </c>
      <c r="AF32" s="362">
        <v>248411.49440999958</v>
      </c>
      <c r="AG32" s="363">
        <v>1.1957760088687262E-2</v>
      </c>
    </row>
    <row r="33" spans="1:33" ht="22.5" customHeight="1">
      <c r="A33" s="907" t="s">
        <v>440</v>
      </c>
      <c r="B33" s="908">
        <v>127635.0111049</v>
      </c>
      <c r="C33" s="909">
        <v>1</v>
      </c>
      <c r="D33" s="908">
        <v>94164.735764099983</v>
      </c>
      <c r="E33" s="909">
        <v>1</v>
      </c>
      <c r="F33" s="971">
        <v>136668.50824</v>
      </c>
      <c r="G33" s="909">
        <v>1</v>
      </c>
      <c r="H33" s="908">
        <v>94896.279129999995</v>
      </c>
      <c r="I33" s="909">
        <v>1</v>
      </c>
      <c r="J33" s="908">
        <v>453364.53423899994</v>
      </c>
      <c r="K33" s="909">
        <v>1</v>
      </c>
      <c r="L33" s="908">
        <v>6793009.4987701997</v>
      </c>
      <c r="M33" s="909">
        <v>1</v>
      </c>
      <c r="N33" s="908">
        <v>2923141.7312430996</v>
      </c>
      <c r="O33" s="909">
        <v>1</v>
      </c>
      <c r="P33" s="971">
        <v>3291108.4916700004</v>
      </c>
      <c r="Q33" s="909">
        <v>1</v>
      </c>
      <c r="R33" s="908">
        <v>5383412.3551399997</v>
      </c>
      <c r="S33" s="909">
        <v>1</v>
      </c>
      <c r="T33" s="908">
        <v>18390672.076823302</v>
      </c>
      <c r="U33" s="909">
        <v>1</v>
      </c>
      <c r="V33" s="908">
        <v>761084.63451380003</v>
      </c>
      <c r="W33" s="909">
        <v>1</v>
      </c>
      <c r="X33" s="908">
        <v>227600.97809559997</v>
      </c>
      <c r="Y33" s="909">
        <v>1</v>
      </c>
      <c r="Z33" s="971">
        <v>341491.43985999993</v>
      </c>
      <c r="AA33" s="909">
        <v>1</v>
      </c>
      <c r="AB33" s="908">
        <v>599868.82077999995</v>
      </c>
      <c r="AC33" s="909">
        <v>1</v>
      </c>
      <c r="AD33" s="908">
        <v>1930045.8732493997</v>
      </c>
      <c r="AE33" s="909">
        <v>1</v>
      </c>
      <c r="AF33" s="908">
        <v>20774082.484311704</v>
      </c>
      <c r="AG33" s="909">
        <v>1</v>
      </c>
    </row>
    <row r="34" spans="1:33" ht="19.5">
      <c r="A34" s="368" t="s">
        <v>441</v>
      </c>
      <c r="B34" s="364">
        <v>-0.63666999999999141</v>
      </c>
      <c r="C34" s="365">
        <v>-4.9882081294820305E-6</v>
      </c>
      <c r="D34" s="364">
        <v>505.50018999999992</v>
      </c>
      <c r="E34" s="365">
        <v>5.3682536875202524E-3</v>
      </c>
      <c r="F34" s="364">
        <v>0</v>
      </c>
      <c r="G34" s="365">
        <v>0</v>
      </c>
      <c r="H34" s="364">
        <v>-29.812090000000001</v>
      </c>
      <c r="I34" s="365">
        <v>-3.1415446710149634E-4</v>
      </c>
      <c r="J34" s="364">
        <v>475.05142999999993</v>
      </c>
      <c r="K34" s="365">
        <v>1.047835448349313E-3</v>
      </c>
      <c r="L34" s="364">
        <v>-1411.1724599999998</v>
      </c>
      <c r="M34" s="365">
        <v>-2.0773892046750076E-4</v>
      </c>
      <c r="N34" s="364">
        <v>7413.2522800000006</v>
      </c>
      <c r="O34" s="365">
        <v>2.5360563946543327E-3</v>
      </c>
      <c r="P34" s="364">
        <v>643.30934999999999</v>
      </c>
      <c r="Q34" s="365">
        <v>1.9546889798019597E-4</v>
      </c>
      <c r="R34" s="364">
        <v>-2062.6872899999998</v>
      </c>
      <c r="S34" s="365">
        <v>-3.8315610135838431E-4</v>
      </c>
      <c r="T34" s="364">
        <v>4582.7018800000005</v>
      </c>
      <c r="U34" s="361">
        <v>2.4918621031665909E-4</v>
      </c>
      <c r="V34" s="364">
        <v>-233.60068000000001</v>
      </c>
      <c r="W34" s="365">
        <v>-3.0693127860770703E-4</v>
      </c>
      <c r="X34" s="364">
        <v>0</v>
      </c>
      <c r="Y34" s="365">
        <v>0</v>
      </c>
      <c r="Z34" s="364">
        <v>0</v>
      </c>
      <c r="AA34" s="365">
        <v>0</v>
      </c>
      <c r="AB34" s="364">
        <v>-192.56578999999999</v>
      </c>
      <c r="AC34" s="365">
        <v>-3.2101316709478201E-4</v>
      </c>
      <c r="AD34" s="364">
        <v>-426.16647</v>
      </c>
      <c r="AE34" s="365">
        <v>-2.2080639424518531E-4</v>
      </c>
      <c r="AF34" s="364">
        <v>4631.5868399999999</v>
      </c>
      <c r="AG34" s="365">
        <v>2.229502479109588E-4</v>
      </c>
    </row>
    <row r="35" spans="1:33" ht="28.5">
      <c r="A35" s="368" t="s">
        <v>442</v>
      </c>
      <c r="B35" s="364">
        <v>0</v>
      </c>
      <c r="C35" s="365">
        <v>0</v>
      </c>
      <c r="D35" s="364">
        <v>0</v>
      </c>
      <c r="E35" s="365">
        <v>0</v>
      </c>
      <c r="F35" s="364">
        <v>0</v>
      </c>
      <c r="G35" s="365">
        <v>0</v>
      </c>
      <c r="H35" s="364">
        <v>0</v>
      </c>
      <c r="I35" s="365">
        <v>0</v>
      </c>
      <c r="J35" s="364">
        <v>0</v>
      </c>
      <c r="K35" s="365">
        <v>0</v>
      </c>
      <c r="L35" s="364">
        <v>0</v>
      </c>
      <c r="M35" s="365">
        <v>0</v>
      </c>
      <c r="N35" s="364">
        <v>0</v>
      </c>
      <c r="O35" s="365">
        <v>0</v>
      </c>
      <c r="P35" s="364">
        <v>0</v>
      </c>
      <c r="Q35" s="365">
        <v>0</v>
      </c>
      <c r="R35" s="364">
        <v>0</v>
      </c>
      <c r="S35" s="365">
        <v>0</v>
      </c>
      <c r="T35" s="364">
        <v>0</v>
      </c>
      <c r="U35" s="361">
        <v>0</v>
      </c>
      <c r="V35" s="364">
        <v>0</v>
      </c>
      <c r="W35" s="365">
        <v>0</v>
      </c>
      <c r="X35" s="364">
        <v>0</v>
      </c>
      <c r="Y35" s="365">
        <v>0</v>
      </c>
      <c r="Z35" s="364">
        <v>0</v>
      </c>
      <c r="AA35" s="365">
        <v>0</v>
      </c>
      <c r="AB35" s="364">
        <v>0</v>
      </c>
      <c r="AC35" s="365">
        <v>0</v>
      </c>
      <c r="AD35" s="364">
        <v>0</v>
      </c>
      <c r="AE35" s="365">
        <v>0</v>
      </c>
      <c r="AF35" s="364">
        <v>0</v>
      </c>
      <c r="AG35" s="361">
        <v>0</v>
      </c>
    </row>
    <row r="36" spans="1:33" ht="12.75" customHeight="1">
      <c r="A36" s="22" t="s">
        <v>557</v>
      </c>
    </row>
    <row r="37" spans="1:33" ht="12.75" customHeight="1">
      <c r="A37" s="22"/>
    </row>
    <row r="38" spans="1:33" ht="12.75" customHeight="1">
      <c r="A38" s="610"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795</v>
      </c>
    </row>
    <row r="52" spans="16:33" ht="12.75" customHeight="1">
      <c r="P52" s="982"/>
      <c r="Q52" s="983"/>
      <c r="R52" s="197"/>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643</v>
      </c>
      <c r="J1" s="137" t="str">
        <f>Naslovnica!A20</f>
        <v>Veljača 2024.</v>
      </c>
    </row>
    <row r="2" spans="1:17" ht="12.75" customHeight="1">
      <c r="A2" s="525" t="s">
        <v>912</v>
      </c>
      <c r="I2" s="516"/>
      <c r="J2" s="527" t="str">
        <f>Naslovnica!A24</f>
        <v>February 2024</v>
      </c>
    </row>
    <row r="3" spans="1:17" ht="12.75" customHeight="1"/>
    <row r="4" spans="1:17" ht="33.75">
      <c r="A4" s="872" t="s">
        <v>541</v>
      </c>
      <c r="B4" s="873" t="s">
        <v>33</v>
      </c>
      <c r="C4" s="873" t="s">
        <v>34</v>
      </c>
      <c r="D4" s="873" t="s">
        <v>35</v>
      </c>
      <c r="E4" s="873" t="s">
        <v>216</v>
      </c>
      <c r="F4" s="873" t="s">
        <v>217</v>
      </c>
      <c r="G4" s="873" t="s">
        <v>36</v>
      </c>
      <c r="H4" s="873" t="s">
        <v>37</v>
      </c>
      <c r="I4" s="873" t="s">
        <v>38</v>
      </c>
      <c r="J4" s="873" t="s">
        <v>419</v>
      </c>
    </row>
    <row r="5" spans="1:17" ht="21.75">
      <c r="A5" s="692" t="s">
        <v>542</v>
      </c>
      <c r="B5" s="693">
        <v>57081</v>
      </c>
      <c r="C5" s="693">
        <v>111793</v>
      </c>
      <c r="D5" s="693">
        <v>37172</v>
      </c>
      <c r="E5" s="693">
        <v>5370</v>
      </c>
      <c r="F5" s="693">
        <v>2844</v>
      </c>
      <c r="G5" s="693">
        <v>32466</v>
      </c>
      <c r="H5" s="693">
        <v>47729</v>
      </c>
      <c r="I5" s="693">
        <v>101916</v>
      </c>
      <c r="J5" s="693">
        <v>396371</v>
      </c>
      <c r="K5" s="52"/>
    </row>
    <row r="6" spans="1:17" ht="22.5">
      <c r="A6" s="725" t="s">
        <v>543</v>
      </c>
      <c r="B6" s="369">
        <v>0.14400902185074085</v>
      </c>
      <c r="C6" s="369">
        <v>0.28204131987456199</v>
      </c>
      <c r="D6" s="369">
        <v>9.3780826548864576E-2</v>
      </c>
      <c r="E6" s="369">
        <v>1.3547913444727288E-2</v>
      </c>
      <c r="F6" s="369">
        <v>7.1750960589952346E-3</v>
      </c>
      <c r="G6" s="369">
        <v>8.1908111340133358E-2</v>
      </c>
      <c r="H6" s="369">
        <v>0.12041496476785638</v>
      </c>
      <c r="I6" s="369">
        <v>0.25712274611412034</v>
      </c>
      <c r="J6" s="369">
        <v>1</v>
      </c>
      <c r="K6" s="52"/>
    </row>
    <row r="7" spans="1:17" ht="21.75">
      <c r="A7" s="813" t="s">
        <v>901</v>
      </c>
      <c r="B7" s="814">
        <v>491</v>
      </c>
      <c r="C7" s="814">
        <v>713</v>
      </c>
      <c r="D7" s="814">
        <v>196</v>
      </c>
      <c r="E7" s="814">
        <v>95</v>
      </c>
      <c r="F7" s="814">
        <v>60</v>
      </c>
      <c r="G7" s="814">
        <v>737</v>
      </c>
      <c r="H7" s="814">
        <v>597</v>
      </c>
      <c r="I7" s="814">
        <v>506</v>
      </c>
      <c r="J7" s="814">
        <v>3395</v>
      </c>
      <c r="K7" s="52"/>
    </row>
    <row r="8" spans="1:17" ht="22.5">
      <c r="A8" s="78" t="s">
        <v>544</v>
      </c>
      <c r="B8" s="217">
        <v>265</v>
      </c>
      <c r="C8" s="217">
        <v>43</v>
      </c>
      <c r="D8" s="217">
        <v>43</v>
      </c>
      <c r="E8" s="217">
        <v>2</v>
      </c>
      <c r="F8" s="217">
        <v>8</v>
      </c>
      <c r="G8" s="217">
        <v>17</v>
      </c>
      <c r="H8" s="217">
        <v>135</v>
      </c>
      <c r="I8" s="217">
        <v>125</v>
      </c>
      <c r="J8" s="217">
        <v>638</v>
      </c>
      <c r="K8" s="52"/>
    </row>
    <row r="9" spans="1:17" ht="22.5">
      <c r="A9" s="725" t="s">
        <v>627</v>
      </c>
      <c r="B9" s="218">
        <v>15</v>
      </c>
      <c r="C9" s="218">
        <v>1</v>
      </c>
      <c r="D9" s="218">
        <v>3</v>
      </c>
      <c r="E9" s="218">
        <v>1</v>
      </c>
      <c r="F9" s="218">
        <v>0</v>
      </c>
      <c r="G9" s="218">
        <v>3</v>
      </c>
      <c r="H9" s="218">
        <v>7</v>
      </c>
      <c r="I9" s="218">
        <v>16</v>
      </c>
      <c r="J9" s="218">
        <v>46</v>
      </c>
    </row>
    <row r="10" spans="1:17" ht="22.5">
      <c r="A10" s="725" t="s">
        <v>797</v>
      </c>
      <c r="B10" s="218">
        <v>24</v>
      </c>
      <c r="C10" s="218">
        <v>141</v>
      </c>
      <c r="D10" s="218">
        <v>5</v>
      </c>
      <c r="E10" s="218">
        <v>0</v>
      </c>
      <c r="F10" s="218">
        <v>1</v>
      </c>
      <c r="G10" s="218">
        <v>35</v>
      </c>
      <c r="H10" s="218">
        <v>15</v>
      </c>
      <c r="I10" s="218">
        <v>12</v>
      </c>
      <c r="J10" s="218">
        <v>233</v>
      </c>
    </row>
    <row r="11" spans="1:17" ht="32.25">
      <c r="A11" s="813" t="s">
        <v>902</v>
      </c>
      <c r="B11" s="814">
        <v>304</v>
      </c>
      <c r="C11" s="814">
        <v>185</v>
      </c>
      <c r="D11" s="814">
        <v>51</v>
      </c>
      <c r="E11" s="814">
        <v>3</v>
      </c>
      <c r="F11" s="814">
        <v>9</v>
      </c>
      <c r="G11" s="814">
        <v>55</v>
      </c>
      <c r="H11" s="814">
        <v>157</v>
      </c>
      <c r="I11" s="814">
        <v>153</v>
      </c>
      <c r="J11" s="814">
        <v>917</v>
      </c>
      <c r="M11" s="261"/>
      <c r="N11" s="261"/>
      <c r="O11" s="261"/>
      <c r="P11" s="261"/>
      <c r="Q11" s="261"/>
    </row>
    <row r="12" spans="1:17" ht="21.75">
      <c r="A12" s="692" t="s">
        <v>545</v>
      </c>
      <c r="B12" s="693">
        <v>57268</v>
      </c>
      <c r="C12" s="693">
        <v>112321</v>
      </c>
      <c r="D12" s="693">
        <v>37317</v>
      </c>
      <c r="E12" s="693">
        <v>5462</v>
      </c>
      <c r="F12" s="693">
        <v>2895</v>
      </c>
      <c r="G12" s="693">
        <v>33148</v>
      </c>
      <c r="H12" s="693">
        <v>48169</v>
      </c>
      <c r="I12" s="693">
        <v>102269</v>
      </c>
      <c r="J12" s="693">
        <v>398849</v>
      </c>
      <c r="M12" s="261"/>
      <c r="N12" s="261"/>
      <c r="O12" s="261"/>
      <c r="P12" s="261"/>
      <c r="Q12" s="261"/>
    </row>
    <row r="13" spans="1:17" s="261" customFormat="1" ht="22.5">
      <c r="A13" s="1064" t="s">
        <v>630</v>
      </c>
      <c r="B13" s="1065">
        <v>187</v>
      </c>
      <c r="C13" s="1065">
        <v>528</v>
      </c>
      <c r="D13" s="1065">
        <v>145</v>
      </c>
      <c r="E13" s="1065">
        <v>92</v>
      </c>
      <c r="F13" s="1065">
        <v>51</v>
      </c>
      <c r="G13" s="1065">
        <v>682</v>
      </c>
      <c r="H13" s="1065">
        <v>440</v>
      </c>
      <c r="I13" s="1065">
        <v>353</v>
      </c>
      <c r="J13" s="1065">
        <v>2478</v>
      </c>
    </row>
    <row r="14" spans="1:17" s="261" customFormat="1" ht="22.5">
      <c r="A14" s="897" t="s">
        <v>1285</v>
      </c>
      <c r="B14" s="1066">
        <v>3.2760463201415568E-3</v>
      </c>
      <c r="C14" s="1066">
        <v>4.7230148578176756E-3</v>
      </c>
      <c r="D14" s="1066">
        <v>3.9007855375012834E-3</v>
      </c>
      <c r="E14" s="1066">
        <v>1.7132216014897672E-2</v>
      </c>
      <c r="F14" s="1066">
        <v>1.7932489451476741E-2</v>
      </c>
      <c r="G14" s="1066">
        <v>2.1006591511119277E-2</v>
      </c>
      <c r="H14" s="1066">
        <v>9.2187139893984416E-3</v>
      </c>
      <c r="I14" s="1066">
        <v>3.4636367204363694E-3</v>
      </c>
      <c r="J14" s="1066">
        <v>6.251718718069732E-3</v>
      </c>
    </row>
    <row r="15" spans="1:17" ht="21.75" customHeight="1">
      <c r="A15" s="725" t="s">
        <v>546</v>
      </c>
      <c r="B15" s="369">
        <v>0.14358316054446671</v>
      </c>
      <c r="C15" s="369">
        <v>0.28161284094983313</v>
      </c>
      <c r="D15" s="369">
        <v>9.3561723860408327E-2</v>
      </c>
      <c r="E15" s="369">
        <v>1.3694405652264392E-2</v>
      </c>
      <c r="F15" s="369">
        <v>7.258386005731492E-3</v>
      </c>
      <c r="G15" s="369">
        <v>8.3109146569253028E-2</v>
      </c>
      <c r="H15" s="369">
        <v>0.12077001572023498</v>
      </c>
      <c r="I15" s="369">
        <v>0.25641032069780795</v>
      </c>
      <c r="J15" s="369">
        <v>1</v>
      </c>
      <c r="M15" s="261"/>
      <c r="N15" s="261"/>
      <c r="O15" s="261"/>
      <c r="P15" s="261"/>
      <c r="Q15" s="261"/>
    </row>
    <row r="16" spans="1:17" ht="12.75" customHeight="1">
      <c r="A16" s="21" t="s">
        <v>920</v>
      </c>
      <c r="M16" s="261"/>
      <c r="N16" s="261"/>
      <c r="O16" s="261"/>
      <c r="P16" s="261"/>
      <c r="Q16" s="261"/>
    </row>
    <row r="17" spans="1:10" ht="12.75" customHeight="1">
      <c r="A17" s="28" t="s">
        <v>547</v>
      </c>
    </row>
    <row r="18" spans="1:10" ht="12.75" customHeight="1"/>
    <row r="19" spans="1:10" ht="12.75" customHeight="1"/>
    <row r="20" spans="1:10">
      <c r="A20" s="136" t="s">
        <v>645</v>
      </c>
      <c r="B20" s="261"/>
      <c r="C20" s="261"/>
      <c r="D20" s="261"/>
      <c r="E20" s="261"/>
      <c r="F20" s="261"/>
      <c r="G20" s="731"/>
      <c r="H20" s="731" t="s">
        <v>43</v>
      </c>
      <c r="I20" s="284"/>
      <c r="J20" s="694" t="s">
        <v>1631</v>
      </c>
    </row>
    <row r="21" spans="1:10">
      <c r="A21" s="525" t="s">
        <v>644</v>
      </c>
      <c r="B21" s="261"/>
      <c r="C21" s="261"/>
      <c r="D21" s="261"/>
      <c r="E21" s="261"/>
      <c r="F21" s="261"/>
      <c r="G21" s="539"/>
      <c r="H21" s="539" t="s">
        <v>44</v>
      </c>
      <c r="I21" s="695"/>
      <c r="J21" s="527" t="s">
        <v>1632</v>
      </c>
    </row>
    <row r="22" spans="1:10">
      <c r="A22" s="261"/>
      <c r="B22" s="261"/>
      <c r="C22" s="261"/>
      <c r="D22" s="261"/>
      <c r="E22" s="261"/>
      <c r="F22" s="261"/>
      <c r="G22" s="261"/>
      <c r="H22" s="261"/>
      <c r="I22" s="261"/>
      <c r="J22" s="261"/>
    </row>
    <row r="23" spans="1:10" ht="24" customHeight="1">
      <c r="A23" s="702"/>
      <c r="B23" s="703"/>
      <c r="C23" s="703" t="s">
        <v>1592</v>
      </c>
      <c r="D23" s="703"/>
      <c r="E23" s="1153" t="s">
        <v>618</v>
      </c>
      <c r="F23" s="1156"/>
      <c r="G23" s="1156"/>
      <c r="H23" s="1157"/>
      <c r="I23" s="1158"/>
      <c r="J23" s="1158"/>
    </row>
    <row r="24" spans="1:10" ht="23.25">
      <c r="A24" s="702"/>
      <c r="B24" s="704"/>
      <c r="C24" s="705" t="s">
        <v>1593</v>
      </c>
      <c r="D24" s="704"/>
      <c r="E24" s="1159" t="s">
        <v>528</v>
      </c>
      <c r="F24" s="1159"/>
      <c r="G24" s="1061" t="s">
        <v>529</v>
      </c>
      <c r="H24" s="1160"/>
      <c r="I24" s="1160"/>
      <c r="J24" s="308"/>
    </row>
    <row r="25" spans="1:10" ht="21.75">
      <c r="A25" s="722" t="s">
        <v>530</v>
      </c>
      <c r="B25" s="722" t="s">
        <v>531</v>
      </c>
      <c r="C25" s="722" t="s">
        <v>532</v>
      </c>
      <c r="D25" s="722" t="s">
        <v>533</v>
      </c>
      <c r="E25" s="722" t="s">
        <v>531</v>
      </c>
      <c r="F25" s="722" t="s">
        <v>532</v>
      </c>
      <c r="G25" s="1061" t="s">
        <v>533</v>
      </c>
      <c r="H25" s="309"/>
      <c r="I25" s="309"/>
      <c r="J25" s="309"/>
    </row>
    <row r="26" spans="1:10">
      <c r="A26" s="77" t="s">
        <v>6</v>
      </c>
      <c r="B26" s="370">
        <v>1092</v>
      </c>
      <c r="C26" s="370">
        <v>1045</v>
      </c>
      <c r="D26" s="370">
        <v>2137</v>
      </c>
      <c r="E26" s="370">
        <v>43</v>
      </c>
      <c r="F26" s="370">
        <v>46</v>
      </c>
      <c r="G26" s="369">
        <v>4.345703125E-2</v>
      </c>
      <c r="H26" s="310"/>
      <c r="I26" s="310"/>
      <c r="J26" s="311"/>
    </row>
    <row r="27" spans="1:10">
      <c r="A27" s="77" t="s">
        <v>7</v>
      </c>
      <c r="B27" s="370">
        <v>6476</v>
      </c>
      <c r="C27" s="370">
        <v>3744</v>
      </c>
      <c r="D27" s="370">
        <v>10220</v>
      </c>
      <c r="E27" s="370">
        <v>209</v>
      </c>
      <c r="F27" s="370">
        <v>113</v>
      </c>
      <c r="G27" s="369">
        <v>3.2531824611032434E-2</v>
      </c>
      <c r="H27" s="310"/>
      <c r="I27" s="310"/>
      <c r="J27" s="311"/>
    </row>
    <row r="28" spans="1:10">
      <c r="A28" s="77" t="s">
        <v>8</v>
      </c>
      <c r="B28" s="370">
        <v>13305</v>
      </c>
      <c r="C28" s="370">
        <v>9107</v>
      </c>
      <c r="D28" s="370">
        <v>22412</v>
      </c>
      <c r="E28" s="370">
        <v>416</v>
      </c>
      <c r="F28" s="370">
        <v>367</v>
      </c>
      <c r="G28" s="369">
        <v>3.6201396273521702E-2</v>
      </c>
      <c r="H28" s="310"/>
      <c r="I28" s="310"/>
      <c r="J28" s="311"/>
    </row>
    <row r="29" spans="1:10">
      <c r="A29" s="77" t="s">
        <v>9</v>
      </c>
      <c r="B29" s="370">
        <v>19228</v>
      </c>
      <c r="C29" s="370">
        <v>13780</v>
      </c>
      <c r="D29" s="370">
        <v>33008</v>
      </c>
      <c r="E29" s="370">
        <v>288</v>
      </c>
      <c r="F29" s="370">
        <v>223</v>
      </c>
      <c r="G29" s="369">
        <v>1.5724528418007866E-2</v>
      </c>
      <c r="H29" s="310"/>
      <c r="I29" s="310"/>
      <c r="J29" s="311"/>
    </row>
    <row r="30" spans="1:10">
      <c r="A30" s="77" t="s">
        <v>10</v>
      </c>
      <c r="B30" s="370">
        <v>26415</v>
      </c>
      <c r="C30" s="370">
        <v>20521</v>
      </c>
      <c r="D30" s="370">
        <v>46936</v>
      </c>
      <c r="E30" s="370">
        <v>280</v>
      </c>
      <c r="F30" s="370">
        <v>219</v>
      </c>
      <c r="G30" s="369">
        <v>1.0745741542304676E-2</v>
      </c>
      <c r="H30" s="310"/>
      <c r="I30" s="310"/>
      <c r="J30" s="311"/>
    </row>
    <row r="31" spans="1:10">
      <c r="A31" s="77" t="s">
        <v>11</v>
      </c>
      <c r="B31" s="370">
        <v>30657</v>
      </c>
      <c r="C31" s="370">
        <v>26643</v>
      </c>
      <c r="D31" s="370">
        <v>57300</v>
      </c>
      <c r="E31" s="370">
        <v>512</v>
      </c>
      <c r="F31" s="370">
        <v>401</v>
      </c>
      <c r="G31" s="369">
        <v>1.6191675386170612E-2</v>
      </c>
      <c r="H31" s="310"/>
      <c r="I31" s="310"/>
      <c r="J31" s="311"/>
    </row>
    <row r="32" spans="1:10">
      <c r="A32" s="77" t="s">
        <v>12</v>
      </c>
      <c r="B32" s="370">
        <v>29087</v>
      </c>
      <c r="C32" s="370">
        <v>27907</v>
      </c>
      <c r="D32" s="370">
        <v>56994</v>
      </c>
      <c r="E32" s="370">
        <v>475</v>
      </c>
      <c r="F32" s="370">
        <v>480</v>
      </c>
      <c r="G32" s="369">
        <v>1.7041703099627048E-2</v>
      </c>
      <c r="H32" s="310"/>
      <c r="I32" s="310"/>
      <c r="J32" s="311"/>
    </row>
    <row r="33" spans="1:10">
      <c r="A33" s="77" t="s">
        <v>39</v>
      </c>
      <c r="B33" s="370">
        <v>46205</v>
      </c>
      <c r="C33" s="370">
        <v>50320</v>
      </c>
      <c r="D33" s="370">
        <v>96525</v>
      </c>
      <c r="E33" s="370">
        <v>780</v>
      </c>
      <c r="F33" s="370">
        <v>1054</v>
      </c>
      <c r="G33" s="369">
        <v>1.9368260975171969E-2</v>
      </c>
      <c r="H33" s="310"/>
      <c r="I33" s="310"/>
      <c r="J33" s="311"/>
    </row>
    <row r="34" spans="1:10">
      <c r="A34" s="77" t="s">
        <v>40</v>
      </c>
      <c r="B34" s="370">
        <v>24596</v>
      </c>
      <c r="C34" s="370">
        <v>26212</v>
      </c>
      <c r="D34" s="370">
        <v>50808</v>
      </c>
      <c r="E34" s="370">
        <v>447</v>
      </c>
      <c r="F34" s="370">
        <v>425</v>
      </c>
      <c r="G34" s="369">
        <v>1.7462351810317189E-2</v>
      </c>
      <c r="H34" s="310"/>
      <c r="I34" s="310"/>
      <c r="J34" s="311"/>
    </row>
    <row r="35" spans="1:10">
      <c r="A35" s="77" t="s">
        <v>41</v>
      </c>
      <c r="B35" s="370">
        <v>7272</v>
      </c>
      <c r="C35" s="370">
        <v>9232</v>
      </c>
      <c r="D35" s="370">
        <v>16504</v>
      </c>
      <c r="E35" s="370">
        <v>119</v>
      </c>
      <c r="F35" s="370">
        <v>173</v>
      </c>
      <c r="G35" s="369">
        <v>1.801134961756734E-2</v>
      </c>
      <c r="H35" s="310"/>
      <c r="I35" s="310"/>
      <c r="J35" s="311"/>
    </row>
    <row r="36" spans="1:10">
      <c r="A36" s="77" t="s">
        <v>42</v>
      </c>
      <c r="B36" s="370">
        <v>636</v>
      </c>
      <c r="C36" s="370">
        <v>846</v>
      </c>
      <c r="D36" s="370">
        <v>1482</v>
      </c>
      <c r="E36" s="370">
        <v>24</v>
      </c>
      <c r="F36" s="370">
        <v>8</v>
      </c>
      <c r="G36" s="369">
        <v>2.2068965517241468E-2</v>
      </c>
      <c r="H36" s="310"/>
      <c r="I36" s="310"/>
      <c r="J36" s="311"/>
    </row>
    <row r="37" spans="1:10" ht="24">
      <c r="A37" s="972" t="s">
        <v>534</v>
      </c>
      <c r="B37" s="901">
        <v>204969</v>
      </c>
      <c r="C37" s="901">
        <v>189357</v>
      </c>
      <c r="D37" s="901">
        <v>394326</v>
      </c>
      <c r="E37" s="901">
        <v>3593</v>
      </c>
      <c r="F37" s="901">
        <v>3509</v>
      </c>
      <c r="G37" s="1067">
        <v>1.8340805321984233E-2</v>
      </c>
      <c r="H37" s="312"/>
      <c r="I37" s="312"/>
      <c r="J37" s="313"/>
    </row>
    <row r="38" spans="1:10">
      <c r="A38" s="21" t="s">
        <v>920</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0" t="s">
        <v>81</v>
      </c>
    </row>
    <row r="66" spans="10:10">
      <c r="J66" s="27" t="s">
        <v>796</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646</v>
      </c>
      <c r="I1" s="137" t="str">
        <f>Naslovnica!A20</f>
        <v>Veljača 2024.</v>
      </c>
    </row>
    <row r="2" spans="1:10">
      <c r="A2" s="551" t="s">
        <v>913</v>
      </c>
      <c r="I2" s="527" t="str">
        <f>Naslovnica!A24</f>
        <v>February 2024</v>
      </c>
    </row>
    <row r="3" spans="1:10" ht="12.75" customHeight="1"/>
    <row r="4" spans="1:10" ht="12.75" customHeight="1">
      <c r="F4" s="307"/>
      <c r="I4" s="13" t="s">
        <v>1412</v>
      </c>
    </row>
    <row r="5" spans="1:10" s="261" customFormat="1" ht="22.15" customHeight="1">
      <c r="A5" s="1161" t="s">
        <v>1088</v>
      </c>
      <c r="B5" s="1163" t="s">
        <v>1066</v>
      </c>
      <c r="C5" s="1163"/>
      <c r="D5" s="1163"/>
      <c r="E5" s="1163"/>
      <c r="F5" s="1164" t="s">
        <v>1068</v>
      </c>
      <c r="G5" s="1165" t="s">
        <v>1065</v>
      </c>
      <c r="H5" s="1161" t="s">
        <v>1067</v>
      </c>
      <c r="I5" s="1161" t="s">
        <v>1069</v>
      </c>
      <c r="J5" s="890"/>
    </row>
    <row r="6" spans="1:10" s="261" customFormat="1" ht="72">
      <c r="A6" s="1161"/>
      <c r="B6" s="891" t="s">
        <v>1061</v>
      </c>
      <c r="C6" s="891" t="s">
        <v>1062</v>
      </c>
      <c r="D6" s="891" t="s">
        <v>1063</v>
      </c>
      <c r="E6" s="891" t="s">
        <v>1064</v>
      </c>
      <c r="F6" s="1164"/>
      <c r="G6" s="1165"/>
      <c r="H6" s="1161"/>
      <c r="I6" s="1161"/>
      <c r="J6" s="890"/>
    </row>
    <row r="7" spans="1:10" s="261" customFormat="1">
      <c r="A7" s="888" t="s">
        <v>1021</v>
      </c>
      <c r="B7" s="894">
        <v>0</v>
      </c>
      <c r="C7" s="894">
        <v>1061.1519699999999</v>
      </c>
      <c r="D7" s="894">
        <v>0</v>
      </c>
      <c r="E7" s="894">
        <v>1200.2047500000001</v>
      </c>
      <c r="F7" s="895">
        <v>2261.3567199999998</v>
      </c>
      <c r="G7" s="896">
        <v>-7.7505555347144428E-2</v>
      </c>
      <c r="H7" s="895">
        <v>4712.706680000003</v>
      </c>
      <c r="I7" s="895">
        <v>221444.80430879953</v>
      </c>
    </row>
    <row r="8" spans="1:10" s="261" customFormat="1">
      <c r="A8" s="888" t="s">
        <v>1022</v>
      </c>
      <c r="B8" s="894">
        <v>0</v>
      </c>
      <c r="C8" s="894">
        <v>1935.71479</v>
      </c>
      <c r="D8" s="894">
        <v>0</v>
      </c>
      <c r="E8" s="894">
        <v>57.271949999999997</v>
      </c>
      <c r="F8" s="895">
        <v>1992.9867400000001</v>
      </c>
      <c r="G8" s="896">
        <v>-0.17731032539417646</v>
      </c>
      <c r="H8" s="895">
        <v>4415.5122700000065</v>
      </c>
      <c r="I8" s="895">
        <v>357662.3654671082</v>
      </c>
    </row>
    <row r="9" spans="1:10" s="261" customFormat="1">
      <c r="A9" s="888" t="s">
        <v>216</v>
      </c>
      <c r="B9" s="894">
        <v>0</v>
      </c>
      <c r="C9" s="894">
        <v>195.14510000000001</v>
      </c>
      <c r="D9" s="894">
        <v>0</v>
      </c>
      <c r="E9" s="894">
        <v>20.411240000000003</v>
      </c>
      <c r="F9" s="895">
        <v>215.55634000000001</v>
      </c>
      <c r="G9" s="896">
        <v>-4.2212673808515122E-2</v>
      </c>
      <c r="H9" s="895">
        <v>440.61291999999958</v>
      </c>
      <c r="I9" s="895">
        <v>10137.862905689164</v>
      </c>
    </row>
    <row r="10" spans="1:10" s="261" customFormat="1">
      <c r="A10" s="888" t="s">
        <v>217</v>
      </c>
      <c r="B10" s="894">
        <v>0</v>
      </c>
      <c r="C10" s="894">
        <v>135.08656999999999</v>
      </c>
      <c r="D10" s="894">
        <v>0</v>
      </c>
      <c r="E10" s="894">
        <v>2.28714</v>
      </c>
      <c r="F10" s="895">
        <v>137.37370999999999</v>
      </c>
      <c r="G10" s="896">
        <v>0.33169469932547502</v>
      </c>
      <c r="H10" s="895">
        <v>240.53077000000121</v>
      </c>
      <c r="I10" s="895">
        <v>8565.4020665432363</v>
      </c>
    </row>
    <row r="11" spans="1:10" s="261" customFormat="1">
      <c r="A11" s="888" t="s">
        <v>46</v>
      </c>
      <c r="B11" s="894">
        <v>0</v>
      </c>
      <c r="C11" s="894">
        <v>733.09233999999992</v>
      </c>
      <c r="D11" s="894">
        <v>0</v>
      </c>
      <c r="E11" s="894">
        <v>2.3100100000000001</v>
      </c>
      <c r="F11" s="895">
        <v>735.40234999999996</v>
      </c>
      <c r="G11" s="896">
        <v>0.12165114268721999</v>
      </c>
      <c r="H11" s="895">
        <v>1391.0450199999905</v>
      </c>
      <c r="I11" s="895">
        <v>80835.24478670847</v>
      </c>
    </row>
    <row r="12" spans="1:10" s="261" customFormat="1">
      <c r="A12" s="888" t="s">
        <v>36</v>
      </c>
      <c r="B12" s="894">
        <v>0</v>
      </c>
      <c r="C12" s="894">
        <v>917.87244999999996</v>
      </c>
      <c r="D12" s="894">
        <v>0</v>
      </c>
      <c r="E12" s="894">
        <v>62.407890000000002</v>
      </c>
      <c r="F12" s="895">
        <v>980.28033999999991</v>
      </c>
      <c r="G12" s="896">
        <v>8.1995896081542119E-2</v>
      </c>
      <c r="H12" s="895">
        <v>1886.273000000001</v>
      </c>
      <c r="I12" s="895">
        <v>68489.093429632354</v>
      </c>
    </row>
    <row r="13" spans="1:10" s="261" customFormat="1">
      <c r="A13" s="888" t="s">
        <v>37</v>
      </c>
      <c r="B13" s="894">
        <v>0</v>
      </c>
      <c r="C13" s="894">
        <v>950.73374999999999</v>
      </c>
      <c r="D13" s="894">
        <v>0</v>
      </c>
      <c r="E13" s="894">
        <v>187.66628</v>
      </c>
      <c r="F13" s="895">
        <v>1138.40003</v>
      </c>
      <c r="G13" s="896">
        <v>7.5650160063901906E-2</v>
      </c>
      <c r="H13" s="895">
        <v>2196.7367200000008</v>
      </c>
      <c r="I13" s="895">
        <v>89414.629859954875</v>
      </c>
    </row>
    <row r="14" spans="1:10" s="261" customFormat="1">
      <c r="A14" s="371" t="s">
        <v>38</v>
      </c>
      <c r="B14" s="894">
        <v>0</v>
      </c>
      <c r="C14" s="894">
        <v>1778.3840800003143</v>
      </c>
      <c r="D14" s="894">
        <v>0</v>
      </c>
      <c r="E14" s="894">
        <v>1.3925100000000001</v>
      </c>
      <c r="F14" s="895">
        <v>1779.7765900003142</v>
      </c>
      <c r="G14" s="896">
        <v>-0.27660461737500353</v>
      </c>
      <c r="H14" s="895">
        <v>4240.0861700007226</v>
      </c>
      <c r="I14" s="895">
        <v>344394.77632413775</v>
      </c>
    </row>
    <row r="15" spans="1:10" s="261" customFormat="1" ht="20.45" customHeight="1">
      <c r="A15" s="892" t="s">
        <v>1023</v>
      </c>
      <c r="B15" s="893">
        <v>0</v>
      </c>
      <c r="C15" s="893">
        <v>7707.1810500003148</v>
      </c>
      <c r="D15" s="893">
        <v>0</v>
      </c>
      <c r="E15" s="893">
        <v>1533.9517699999997</v>
      </c>
      <c r="F15" s="893">
        <v>9241.1328200003154</v>
      </c>
      <c r="G15" s="942">
        <v>-0.10126438127367732</v>
      </c>
      <c r="H15" s="893">
        <v>19523.503550000725</v>
      </c>
      <c r="I15" s="893">
        <v>1180944.1791485737</v>
      </c>
    </row>
    <row r="16" spans="1:10">
      <c r="A16" s="21" t="s">
        <v>920</v>
      </c>
      <c r="B16" s="17"/>
      <c r="C16" s="18"/>
      <c r="D16" s="18"/>
      <c r="E16" s="18"/>
      <c r="F16" s="18"/>
      <c r="G16" s="18"/>
    </row>
    <row r="17" spans="1:14" ht="10.15" customHeight="1">
      <c r="A17" s="920" t="s">
        <v>47</v>
      </c>
      <c r="B17" s="752"/>
      <c r="C17" s="752"/>
      <c r="D17" s="752"/>
      <c r="E17" s="752"/>
      <c r="F17" s="752"/>
      <c r="G17" s="29"/>
    </row>
    <row r="18" spans="1:14" ht="10.15" customHeight="1">
      <c r="A18" s="917" t="s">
        <v>923</v>
      </c>
      <c r="B18" s="918"/>
      <c r="C18" s="918"/>
      <c r="D18" s="918"/>
      <c r="E18" s="918"/>
      <c r="F18" s="918"/>
      <c r="G18" s="30"/>
    </row>
    <row r="19" spans="1:14" ht="10.15" customHeight="1">
      <c r="A19" s="916" t="s">
        <v>48</v>
      </c>
      <c r="B19" s="915"/>
      <c r="C19" s="915"/>
      <c r="D19" s="915"/>
      <c r="E19" s="915"/>
      <c r="F19" s="915"/>
      <c r="G19" s="31"/>
    </row>
    <row r="20" spans="1:14" ht="10.15" customHeight="1">
      <c r="A20" s="917" t="s">
        <v>49</v>
      </c>
      <c r="B20" s="919"/>
      <c r="C20" s="919"/>
      <c r="D20" s="919"/>
      <c r="E20" s="919"/>
      <c r="F20" s="919"/>
      <c r="G20" s="30"/>
    </row>
    <row r="21" spans="1:14" ht="12.75" customHeight="1"/>
    <row r="22" spans="1:14" ht="12.75" customHeight="1">
      <c r="A22" s="150" t="s">
        <v>647</v>
      </c>
      <c r="L22" s="137" t="str">
        <f>Naslovnica!A20</f>
        <v>Veljača 2024.</v>
      </c>
    </row>
    <row r="23" spans="1:14" ht="12.75" customHeight="1">
      <c r="A23" s="551" t="s">
        <v>914</v>
      </c>
      <c r="L23" s="527" t="str">
        <f>Naslovnica!A24</f>
        <v>February 2024</v>
      </c>
    </row>
    <row r="24" spans="1:14" ht="12.75" customHeight="1"/>
    <row r="25" spans="1:14" ht="12.75" customHeight="1">
      <c r="L25" s="13" t="s">
        <v>1412</v>
      </c>
    </row>
    <row r="26" spans="1:14" s="261" customFormat="1" ht="14.45" customHeight="1">
      <c r="A26" s="1161" t="s">
        <v>1088</v>
      </c>
      <c r="B26" s="1162" t="s">
        <v>1126</v>
      </c>
      <c r="C26" s="1162"/>
      <c r="D26" s="1162"/>
      <c r="E26" s="1162"/>
      <c r="F26" s="1166" t="s">
        <v>1071</v>
      </c>
      <c r="G26" s="1166"/>
      <c r="H26" s="1166"/>
      <c r="I26" s="1164" t="s">
        <v>1070</v>
      </c>
      <c r="J26" s="1165" t="s">
        <v>1065</v>
      </c>
      <c r="K26" s="1161" t="s">
        <v>1067</v>
      </c>
      <c r="L26" s="1161" t="s">
        <v>1069</v>
      </c>
    </row>
    <row r="27" spans="1:14" s="261" customFormat="1" ht="96">
      <c r="A27" s="1161"/>
      <c r="B27" s="891" t="s">
        <v>1073</v>
      </c>
      <c r="C27" s="891" t="s">
        <v>1074</v>
      </c>
      <c r="D27" s="891" t="s">
        <v>1075</v>
      </c>
      <c r="E27" s="891" t="s">
        <v>1076</v>
      </c>
      <c r="F27" s="891" t="s">
        <v>1072</v>
      </c>
      <c r="G27" s="891" t="s">
        <v>1077</v>
      </c>
      <c r="H27" s="891" t="s">
        <v>1024</v>
      </c>
      <c r="I27" s="1164"/>
      <c r="J27" s="1165"/>
      <c r="K27" s="1161"/>
      <c r="L27" s="1161"/>
      <c r="M27"/>
      <c r="N27"/>
    </row>
    <row r="28" spans="1:14" s="261" customFormat="1">
      <c r="A28" s="888" t="s">
        <v>1021</v>
      </c>
      <c r="B28" s="894">
        <v>652.55670999999995</v>
      </c>
      <c r="C28" s="894">
        <v>0</v>
      </c>
      <c r="D28" s="894">
        <v>561.80565999999999</v>
      </c>
      <c r="E28" s="894">
        <v>686.42816000000005</v>
      </c>
      <c r="F28" s="894">
        <v>35.639050000000005</v>
      </c>
      <c r="G28" s="894">
        <v>56.0685</v>
      </c>
      <c r="H28" s="894">
        <v>0.66465999999999992</v>
      </c>
      <c r="I28" s="895">
        <v>1993.1627399999998</v>
      </c>
      <c r="J28" s="896">
        <v>0.53618574673368102</v>
      </c>
      <c r="K28" s="895">
        <v>3290.6378300000069</v>
      </c>
      <c r="L28" s="895">
        <v>92326.191571901567</v>
      </c>
      <c r="M28"/>
      <c r="N28"/>
    </row>
    <row r="29" spans="1:14" s="261" customFormat="1">
      <c r="A29" s="888" t="s">
        <v>1022</v>
      </c>
      <c r="B29" s="894">
        <v>246.80123</v>
      </c>
      <c r="C29" s="894">
        <v>0</v>
      </c>
      <c r="D29" s="894">
        <v>0</v>
      </c>
      <c r="E29" s="894">
        <v>24.031759999999998</v>
      </c>
      <c r="F29" s="894">
        <v>0.12332</v>
      </c>
      <c r="G29" s="894">
        <v>962.71816999999999</v>
      </c>
      <c r="H29" s="894">
        <v>0.15031</v>
      </c>
      <c r="I29" s="895">
        <v>1233.8247899999999</v>
      </c>
      <c r="J29" s="896">
        <v>-0.18065413737274649</v>
      </c>
      <c r="K29" s="895">
        <v>2739.6904400000058</v>
      </c>
      <c r="L29" s="895">
        <v>94531.784908801521</v>
      </c>
      <c r="M29"/>
      <c r="N29"/>
    </row>
    <row r="30" spans="1:14" s="261" customFormat="1">
      <c r="A30" s="888" t="s">
        <v>216</v>
      </c>
      <c r="B30" s="894">
        <v>0</v>
      </c>
      <c r="C30" s="894">
        <v>0</v>
      </c>
      <c r="D30" s="894">
        <v>5.7846400000000004</v>
      </c>
      <c r="E30" s="894">
        <v>11.232239999999999</v>
      </c>
      <c r="F30" s="894">
        <v>2.67889</v>
      </c>
      <c r="G30" s="894">
        <v>0</v>
      </c>
      <c r="H30" s="894">
        <v>0</v>
      </c>
      <c r="I30" s="895">
        <v>19.69577</v>
      </c>
      <c r="J30" s="896">
        <v>0.73801132332541486</v>
      </c>
      <c r="K30" s="895">
        <v>31.028130000000033</v>
      </c>
      <c r="L30" s="895">
        <v>724.41269715442309</v>
      </c>
      <c r="M30"/>
      <c r="N30"/>
    </row>
    <row r="31" spans="1:14" s="261" customFormat="1">
      <c r="A31" s="888" t="s">
        <v>217</v>
      </c>
      <c r="B31" s="894">
        <v>0</v>
      </c>
      <c r="C31" s="894">
        <v>0</v>
      </c>
      <c r="D31" s="894">
        <v>9.58446</v>
      </c>
      <c r="E31" s="894">
        <v>12.213940000000001</v>
      </c>
      <c r="F31" s="894">
        <v>0</v>
      </c>
      <c r="G31" s="894">
        <v>0</v>
      </c>
      <c r="H31" s="894">
        <v>0.25901999999999997</v>
      </c>
      <c r="I31" s="895">
        <v>22.05742</v>
      </c>
      <c r="J31" s="896">
        <v>-0.33279167991307723</v>
      </c>
      <c r="K31" s="895">
        <v>55.11669000000029</v>
      </c>
      <c r="L31" s="895">
        <v>3441.3064709841406</v>
      </c>
      <c r="M31"/>
      <c r="N31"/>
    </row>
    <row r="32" spans="1:14" s="261" customFormat="1">
      <c r="A32" s="888" t="s">
        <v>46</v>
      </c>
      <c r="B32" s="894">
        <v>23.90184</v>
      </c>
      <c r="C32" s="894">
        <v>0</v>
      </c>
      <c r="D32" s="894">
        <v>106.58001</v>
      </c>
      <c r="E32" s="894">
        <v>146.60641000000001</v>
      </c>
      <c r="F32" s="894">
        <v>0.58053999999999994</v>
      </c>
      <c r="G32" s="894">
        <v>11.058440000000001</v>
      </c>
      <c r="H32" s="894">
        <v>0</v>
      </c>
      <c r="I32" s="895">
        <v>288.72723999999999</v>
      </c>
      <c r="J32" s="896">
        <v>8.3391716021003592E-2</v>
      </c>
      <c r="K32" s="895">
        <v>555.23032999999486</v>
      </c>
      <c r="L32" s="895">
        <v>20982.808200317198</v>
      </c>
      <c r="M32"/>
      <c r="N32"/>
    </row>
    <row r="33" spans="1:14" s="261" customFormat="1">
      <c r="A33" s="888" t="s">
        <v>36</v>
      </c>
      <c r="B33" s="894">
        <v>55.764530000000001</v>
      </c>
      <c r="C33" s="894">
        <v>0</v>
      </c>
      <c r="D33" s="894">
        <v>0</v>
      </c>
      <c r="E33" s="894">
        <v>101.50561</v>
      </c>
      <c r="F33" s="894">
        <v>27.291</v>
      </c>
      <c r="G33" s="894">
        <v>145.63939999999999</v>
      </c>
      <c r="H33" s="894">
        <v>0.71933999999999998</v>
      </c>
      <c r="I33" s="895">
        <v>330.91987999999998</v>
      </c>
      <c r="J33" s="896">
        <v>-0.32302840851392134</v>
      </c>
      <c r="K33" s="895">
        <v>819.7437600000012</v>
      </c>
      <c r="L33" s="895">
        <v>17101.658072871462</v>
      </c>
      <c r="M33"/>
      <c r="N33"/>
    </row>
    <row r="34" spans="1:14" s="261" customFormat="1">
      <c r="A34" s="888" t="s">
        <v>37</v>
      </c>
      <c r="B34" s="894">
        <v>0</v>
      </c>
      <c r="C34" s="894">
        <v>0</v>
      </c>
      <c r="D34" s="894">
        <v>174.39995000000002</v>
      </c>
      <c r="E34" s="894">
        <v>120.15279</v>
      </c>
      <c r="F34" s="894">
        <v>14.845450000000001</v>
      </c>
      <c r="G34" s="894">
        <v>30.804779999999997</v>
      </c>
      <c r="H34" s="894">
        <v>0.49957000000000001</v>
      </c>
      <c r="I34" s="895">
        <v>340.70254000000006</v>
      </c>
      <c r="J34" s="896">
        <v>-0.32003494998292614</v>
      </c>
      <c r="K34" s="895">
        <v>841.7614399999984</v>
      </c>
      <c r="L34" s="895">
        <v>27233.485143781279</v>
      </c>
      <c r="M34"/>
      <c r="N34"/>
    </row>
    <row r="35" spans="1:14" s="261" customFormat="1">
      <c r="A35" s="371" t="s">
        <v>38</v>
      </c>
      <c r="B35" s="894">
        <v>231.85589999999999</v>
      </c>
      <c r="C35" s="894">
        <v>0</v>
      </c>
      <c r="D35" s="894">
        <v>353.085229999999</v>
      </c>
      <c r="E35" s="894">
        <v>380.74747999999994</v>
      </c>
      <c r="F35" s="894">
        <v>41.692959999999999</v>
      </c>
      <c r="G35" s="894">
        <v>30.369619999999998</v>
      </c>
      <c r="H35" s="894">
        <v>0.96725000000000005</v>
      </c>
      <c r="I35" s="895">
        <v>1038.718439999999</v>
      </c>
      <c r="J35" s="896">
        <v>-0.11032071405298116</v>
      </c>
      <c r="K35" s="895">
        <v>2206.2385300000024</v>
      </c>
      <c r="L35" s="895">
        <v>112791.0817564324</v>
      </c>
      <c r="M35"/>
      <c r="N35"/>
    </row>
    <row r="36" spans="1:14" s="261" customFormat="1" ht="19.899999999999999" customHeight="1">
      <c r="A36" s="892" t="s">
        <v>1023</v>
      </c>
      <c r="B36" s="893">
        <v>1210.88021</v>
      </c>
      <c r="C36" s="893">
        <v>0</v>
      </c>
      <c r="D36" s="893">
        <v>1211.239949999999</v>
      </c>
      <c r="E36" s="893">
        <v>1482.91839</v>
      </c>
      <c r="F36" s="893">
        <v>122.85121000000001</v>
      </c>
      <c r="G36" s="893">
        <v>1236.6589099999999</v>
      </c>
      <c r="H36" s="893">
        <v>3.2601499999999999</v>
      </c>
      <c r="I36" s="893">
        <v>5267.8088199999984</v>
      </c>
      <c r="J36" s="942">
        <v>-7.2643640558744949E-4</v>
      </c>
      <c r="K36" s="893">
        <v>10539.447150000009</v>
      </c>
      <c r="L36" s="893">
        <v>369132.72882224398</v>
      </c>
      <c r="M36"/>
      <c r="N36"/>
    </row>
    <row r="37" spans="1:14" ht="12.75" customHeight="1">
      <c r="A37" s="21" t="s">
        <v>920</v>
      </c>
      <c r="G37" s="132"/>
      <c r="H37" s="132"/>
    </row>
    <row r="38" spans="1:14" ht="12.75" customHeight="1">
      <c r="A38" s="16" t="s">
        <v>903</v>
      </c>
    </row>
    <row r="39" spans="1:14" ht="12.75" customHeight="1">
      <c r="A39" s="815" t="s">
        <v>922</v>
      </c>
      <c r="G39" s="76"/>
    </row>
    <row r="40" spans="1:14" ht="12.75" customHeight="1"/>
    <row r="41" spans="1:14" ht="12.75" customHeight="1">
      <c r="A41" s="610"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798</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