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29,30,31,32,33'!$A$1:$K$90</definedName>
    <definedName name="_xlnm.Print_Area" localSheetId="27">'28 Tablica 34'!$A$1:$L$121</definedName>
    <definedName name="_xlnm.Print_Area" localSheetId="28">'29 Tablice 35, 36'!$A$1:$M$71</definedName>
    <definedName name="_xlnm.Print_Area" localSheetId="2">'3 Tablica 1 - Graf 1'!$A$1:$Q$51</definedName>
    <definedName name="_xlnm.Print_Area" localSheetId="29">'30 Tablica 37,37.1,38,39'!$A$1:$H$74</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57" i="45" l="1"/>
  <c r="H16" i="45" l="1"/>
  <c r="E18" i="68" l="1"/>
  <c r="I107" i="46" l="1"/>
  <c r="E8" i="68" l="1"/>
  <c r="E29" i="65" l="1"/>
  <c r="F65" i="45" l="1"/>
  <c r="E65"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3" i="45" l="1"/>
  <c r="E73" i="45"/>
  <c r="G65" i="65" l="1"/>
  <c r="E51" i="65"/>
  <c r="E15" i="65" l="1"/>
  <c r="B39" i="45" l="1"/>
  <c r="G107" i="46" l="1"/>
  <c r="B30" i="10" l="1"/>
  <c r="F26" i="10" l="1"/>
  <c r="F25" i="10"/>
  <c r="B6" i="34" l="1"/>
  <c r="B5" i="34"/>
  <c r="E34" i="68" l="1"/>
  <c r="E33" i="68"/>
  <c r="M2" i="67" l="1"/>
  <c r="M1" i="67"/>
  <c r="E2" i="45" l="1"/>
  <c r="K2" i="45" s="1"/>
  <c r="E1" i="45"/>
  <c r="K1" i="45" s="1"/>
  <c r="G6" i="46"/>
  <c r="G5" i="46"/>
  <c r="B57" i="45"/>
  <c r="B35" i="45"/>
  <c r="B16" i="45"/>
  <c r="G4" i="44"/>
  <c r="G3" i="44"/>
  <c r="B40"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<sst xmlns="http://schemas.openxmlformats.org/spreadsheetml/2006/main" count="2590" uniqueCount="1453">
  <si>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</si>
  <si>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</si>
  <si>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</si>
  <si>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</si>
  <si>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</si>
  <si>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</si>
  <si>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</si>
  <si>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</si>
  <si>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</si>
  <si>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</si>
  <si>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</si>
  <si>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</si>
  <si>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</si>
  <si>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</si>
  <si>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</si>
  <si>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</si>
  <si>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</si>
  <si>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</si>
  <si>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</si>
  <si>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</si>
  <si>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</si>
  <si>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</si>
  <si>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</si>
  <si>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</si>
  <si>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</si>
  <si>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</si>
  <si>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</si>
  <si>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</si>
  <si>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</si>
  <si>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</si>
  <si>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</si>
  <si>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</si>
  <si>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</si>
  <si>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</si>
  <si>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</si>
  <si>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</si>
  <si>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</si>
  <si>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</si>
  <si>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</si>
  <si>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</si>
  <si>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</si>
  <si>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</si>
  <si>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</si>
  <si>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</si>
  <si>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</si>
  <si>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</si>
  <si>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</si>
  <si>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</si>
  <si>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</si>
  <si>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</si>
  <si>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</si>
  <si>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</si>
  <si>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</si>
  <si>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</si>
  <si>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</si>
  <si>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</si>
  <si>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</si>
  <si>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</si>
  <si>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</si>
  <si>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</si>
  <si>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</si>
  <si>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</si>
  <si>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</si>
  <si>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</si>
  <si>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</si>
  <si>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</si>
  <si>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</si>
  <si>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</si>
  <si>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</si>
  <si>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</si>
  <si>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</si>
  <si>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</si>
  <si>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</si>
  <si>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</si>
  <si>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</si>
  <si>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</si>
  <si>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</si>
  <si>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</si>
  <si>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</si>
  <si>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</si>
  <si>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</si>
  <si>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</si>
  <si>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</si>
  <si>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</si>
  <si>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</si>
  <si>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</si>
  <si>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</si>
  <si>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</si>
  <si>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</si>
  <si>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</si>
  <si>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</si>
  <si>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</si>
  <si>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</si>
  <si>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</si>
  <si>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</si>
  <si>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</si>
  <si>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</si>
  <si>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</si>
  <si>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</si>
  <si>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</si>
  <si>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</si>
  <si>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</si>
  <si>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</si>
  <si>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</si>
  <si>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</si>
  <si>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</si>
  <si>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</si>
  <si>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</si>
  <si>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</si>
  <si>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</si>
  <si>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</si>
  <si>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</si>
  <si>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</si>
  <si>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</si>
  <si>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</si>
  <si>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</si>
  <si>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</si>
  <si>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</si>
  <si>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</si>
  <si>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</si>
  <si>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</si>
  <si>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</si>
  <si>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</si>
  <si>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</si>
  <si>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</si>
  <si>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</si>
  <si>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</si>
  <si>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</si>
  <si>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</si>
  <si>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</si>
  <si>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</si>
  <si>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</si>
  <si>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</si>
  <si>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</si>
  <si>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</si>
  <si>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</si>
  <si>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</si>
  <si>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</si>
  <si>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</si>
  <si>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</si>
  <si>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</si>
  <si>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</si>
  <si>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</si>
  <si>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</si>
  <si>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</si>
  <si>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</si>
  <si>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</si>
  <si>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</si>
  <si>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</si>
  <si>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</si>
  <si>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</si>
  <si>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</si>
  <si>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</si>
  <si>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</si>
  <si>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</si>
  <si>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</si>
  <si>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</si>
  <si>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</si>
  <si>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</si>
  <si>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</si>
  <si>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</si>
  <si>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</si>
  <si>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</si>
  <si>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</si>
  <si>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</si>
  <si>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</si>
  <si>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</si>
  <si>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</si>
  <si>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</si>
  <si>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</si>
  <si>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</si>
  <si>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</si>
  <si>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</si>
  <si>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</si>
  <si>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</si>
  <si>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</si>
  <si>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</si>
  <si>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</si>
  <si>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</si>
  <si>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</si>
  <si>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</si>
  <si>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</si>
  <si>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</si>
  <si>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</si>
  <si>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</si>
  <si>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</si>
  <si>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</si>
  <si>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</si>
  <si>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</si>
  <si>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</si>
  <si>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</si>
  <si>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</si>
  <si>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</si>
  <si>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</si>
  <si>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</si>
  <si>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</si>
  <si>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</si>
  <si>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</si>
  <si>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</si>
  <si>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</si>
  <si>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</si>
  <si>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</si>
  <si>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</si>
  <si>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</si>
  <si>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</si>
  <si>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</si>
  <si>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</si>
  <si>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</si>
  <si>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</si>
  <si>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</si>
  <si>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</si>
  <si>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</si>
  <si>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</si>
  <si>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</si>
  <si>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</si>
  <si>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</si>
  <si>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</si>
  <si>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</si>
  <si>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</si>
  <si>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</si>
  <si>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</si>
  <si>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</si>
  <si>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</si>
  <si>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</si>
  <si>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</si>
  <si>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</si>
  <si>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</si>
  <si>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</si>
  <si>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</si>
  <si>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</si>
  <si>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</si>
  <si>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</si>
  <si>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</si>
  <si>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</si>
  <si>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</si>
  <si>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</si>
  <si>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</si>
  <si>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</si>
  <si>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</si>
  <si>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</si>
  <si>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</si>
  <si>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</si>
  <si>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</si>
  <si>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</si>
  <si>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</si>
  <si>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</si>
  <si>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</si>
  <si>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</si>
  <si>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</si>
  <si>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</si>
  <si>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</si>
  <si>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</si>
  <si>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</si>
  <si>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</si>
  <si>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</si>
  <si>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</si>
  <si>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</si>
  <si>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</si>
  <si>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</si>
  <si>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</si>
  <si>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</si>
  <si>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</si>
  <si>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</si>
  <si>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</si>
  <si>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</si>
  <si>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</si>
  <si>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</si>
  <si>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</si>
  <si>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</si>
  <si>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</si>
  <si>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</si>
  <si>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</si>
  <si>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</si>
  <si>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</si>
  <si>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</si>
  <si>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</si>
  <si>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</si>
  <si>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</si>
  <si>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</si>
  <si>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</si>
  <si>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</si>
  <si>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</si>
  <si>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</si>
  <si>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</si>
  <si>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</si>
  <si>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</si>
  <si>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</si>
  <si>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</si>
  <si>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</si>
  <si>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</si>
  <si>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</si>
  <si>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</si>
  <si>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</si>
  <si>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</si>
  <si>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</si>
  <si>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</si>
  <si>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</si>
  <si>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</si>
  <si>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</si>
  <si>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</si>
  <si>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</si>
  <si>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</si>
  <si>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</si>
  <si>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</si>
  <si>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</si>
  <si>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</si>
  <si>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</si>
  <si>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</si>
  <si>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</si>
  <si>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</si>
  <si>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</si>
  <si>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</si>
  <si>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</si>
  <si>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</si>
  <si>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</si>
  <si>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</si>
  <si>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</si>
  <si>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</si>
  <si>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</si>
  <si>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</si>
  <si>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</si>
  <si>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</si>
  <si>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</si>
  <si>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</si>
  <si>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</si>
  <si>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</si>
  <si>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</si>
  <si>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</si>
  <si>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</si>
  <si>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</si>
  <si>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</si>
  <si>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</si>
  <si>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</si>
  <si>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</si>
  <si>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</si>
  <si>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</si>
  <si>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</si>
  <si>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</si>
  <si>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</si>
  <si>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</si>
  <si>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</si>
  <si>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</si>
  <si>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</si>
  <si>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</si>
  <si>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</si>
  <si>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</si>
  <si>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</si>
  <si>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</si>
  <si>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</si>
  <si>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</si>
  <si>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</si>
  <si>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</si>
  <si>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</si>
  <si>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</si>
  <si>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</si>
  <si>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</si>
  <si>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</si>
  <si>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</si>
  <si>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</si>
  <si>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</si>
  <si>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</si>
  <si>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</si>
  <si>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</si>
  <si>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</si>
  <si>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</si>
  <si>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</si>
  <si>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</si>
  <si>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</si>
  <si>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</si>
  <si>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</si>
  <si>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</si>
  <si>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</si>
  <si>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</si>
  <si>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</si>
  <si>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</si>
  <si>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</si>
  <si>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</si>
  <si>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</si>
  <si>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</si>
  <si>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</si>
  <si>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</si>
  <si>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</si>
  <si>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</si>
  <si>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</si>
  <si>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</si>
  <si>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</si>
  <si>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</si>
  <si>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</si>
  <si>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</si>
  <si>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</si>
  <si>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</si>
  <si>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</si>
  <si>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</si>
  <si>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</si>
  <si>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</si>
  <si>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</si>
  <si>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</si>
  <si>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</si>
  <si>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</si>
  <si>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</si>
  <si>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</si>
  <si>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</si>
  <si>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</si>
  <si>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</si>
  <si>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</si>
  <si>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</si>
  <si>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</si>
  <si>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</si>
  <si>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</si>
  <si>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</si>
  <si>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</si>
  <si>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</si>
  <si>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</si>
  <si>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</si>
  <si>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</si>
  <si>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</si>
  <si>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</si>
  <si>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</si>
  <si>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</si>
  <si>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</si>
  <si>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</si>
  <si>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</si>
  <si>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</si>
  <si>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</si>
  <si>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</si>
  <si>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</si>
  <si>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</si>
  <si>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</si>
  <si>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</si>
  <si>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</si>
  <si>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</si>
  <si>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</si>
  <si>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</si>
  <si>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</si>
  <si>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</si>
  <si>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</si>
  <si>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</si>
  <si>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</si>
  <si>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</si>
  <si>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</si>
  <si>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</si>
  <si>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</si>
  <si>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</si>
  <si>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</si>
  <si>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</si>
  <si>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</si>
  <si>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</si>
  <si>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</si>
  <si>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</si>
  <si>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</si>
  <si>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</si>
  <si>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</si>
  <si>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</si>
  <si>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</si>
  <si>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</si>
  <si>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</si>
  <si>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</si>
  <si>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</si>
  <si>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</si>
  <si>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</si>
  <si>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</si>
  <si>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</si>
  <si>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</si>
  <si>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</si>
  <si>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</si>
  <si>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</si>
  <si>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</si>
  <si>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</si>
  <si>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</si>
  <si>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</si>
  <si>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</si>
  <si>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</si>
  <si>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</si>
  <si>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</si>
  <si>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</si>
  <si>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</si>
  <si>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</si>
  <si>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</si>
  <si>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</si>
  <si>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</si>
  <si>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</si>
  <si>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</si>
  <si>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</si>
  <si>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</si>
  <si>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</si>
  <si>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</si>
  <si>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</si>
  <si>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</si>
  <si>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</si>
  <si>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</si>
  <si>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</si>
  <si>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</si>
  <si>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</si>
  <si>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</si>
  <si>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</si>
  <si>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</si>
  <si>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</si>
  <si>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</si>
  <si>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</si>
  <si>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</si>
  <si>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</si>
  <si>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</si>
  <si>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</si>
  <si>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</si>
  <si>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</si>
  <si>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</si>
  <si>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</si>
  <si>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</si>
  <si>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</si>
  <si>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</si>
  <si>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</si>
  <si>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</si>
  <si>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</si>
  <si>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</si>
  <si>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</si>
  <si>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</si>
  <si>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</si>
  <si>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</si>
  <si>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</si>
  <si>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</si>
  <si>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</si>
  <si>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</si>
  <si>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</si>
  <si>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</si>
  <si>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</si>
  <si>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</si>
  <si>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</si>
  <si>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</si>
  <si>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</si>
  <si>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</si>
  <si>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</si>
  <si>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</si>
  <si>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</si>
  <si>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</si>
  <si>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</si>
  <si>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</si>
  <si>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</si>
  <si>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</si>
  <si>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</si>
  <si>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</si>
  <si>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</si>
  <si>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</si>
  <si>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</si>
  <si>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</si>
  <si>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</si>
  <si>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</si>
  <si>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</si>
  <si>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</si>
  <si>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</si>
  <si>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</si>
  <si>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</si>
  <si>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</si>
  <si>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</si>
  <si>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</si>
  <si>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</si>
  <si>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</si>
  <si>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</si>
  <si>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</si>
  <si>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</si>
  <si>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</si>
  <si>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</si>
  <si>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</si>
  <si>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</si>
  <si>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</si>
  <si>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</si>
  <si>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</si>
  <si>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</si>
  <si>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</si>
  <si>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</si>
  <si>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</si>
  <si>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</si>
  <si>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</si>
  <si>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</si>
  <si>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</si>
  <si>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</si>
  <si>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</si>
  <si>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</si>
  <si>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</si>
  <si>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</si>
  <si>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</si>
  <si>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</si>
  <si>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</si>
  <si>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</si>
  <si>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</si>
  <si>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</si>
  <si>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</si>
  <si>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</si>
  <si>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</si>
  <si>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</si>
  <si>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</si>
  <si>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</si>
  <si>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</si>
  <si>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</si>
  <si>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</si>
  <si>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</si>
  <si>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</si>
  <si>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</si>
  <si>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</si>
  <si>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</si>
  <si>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</si>
  <si>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</si>
  <si>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</si>
  <si>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</si>
  <si>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</si>
  <si>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</si>
  <si>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</si>
  <si>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</si>
  <si>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</si>
  <si>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</si>
  <si>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</si>
  <si>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</si>
  <si>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</si>
  <si>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</si>
  <si>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</si>
  <si>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</si>
  <si>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</si>
  <si>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</si>
  <si>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</si>
  <si>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</si>
  <si>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</si>
  <si>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</si>
  <si>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</si>
  <si>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</si>
  <si>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</si>
  <si>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</si>
  <si>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</si>
  <si>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</si>
  <si>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</si>
  <si>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</si>
  <si>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</si>
  <si>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</si>
  <si>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</si>
  <si>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</si>
  <si>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</si>
  <si>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</si>
  <si>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</si>
  <si>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</si>
  <si>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</si>
  <si>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</si>
  <si>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</si>
  <si>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</si>
  <si>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</si>
  <si>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</si>
  <si>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</si>
  <si>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</si>
  <si>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</si>
  <si>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</si>
  <si>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</si>
  <si>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</si>
  <si>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</si>
  <si>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</si>
  <si>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</si>
  <si>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</si>
  <si>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</si>
  <si>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</si>
  <si>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</si>
  <si>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</si>
  <si>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</si>
  <si>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</si>
  <si>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</si>
  <si>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</si>
  <si>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</si>
  <si>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</si>
  <si>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</si>
  <si>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</si>
  <si>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</si>
  <si>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</si>
  <si>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</si>
  <si>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</si>
  <si>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</si>
  <si>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</si>
  <si>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</si>
  <si>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</si>
  <si>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</si>
  <si>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</si>
  <si>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</si>
  <si>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</si>
  <si>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</si>
  <si>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</si>
  <si>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</si>
  <si>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</si>
  <si>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</si>
  <si>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</si>
  <si>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</si>
  <si>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</si>
  <si>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</si>
  <si>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</si>
  <si>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</si>
  <si>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</si>
  <si>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</si>
  <si>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</si>
  <si>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</si>
  <si>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</si>
  <si>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</si>
  <si>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</si>
  <si>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</si>
  <si>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</si>
  <si>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</si>
  <si>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</si>
  <si>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</si>
  <si>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</si>
  <si>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</si>
  <si>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</si>
  <si>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</si>
  <si>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</si>
  <si>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</si>
  <si>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</si>
  <si>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</si>
  <si>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</si>
  <si>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</si>
  <si>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</si>
  <si>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</si>
  <si>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</si>
  <si>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</si>
  <si>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</si>
  <si>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</si>
  <si>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</si>
  <si>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</si>
  <si>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</si>
  <si>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</si>
  <si>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</si>
  <si>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</si>
  <si>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</si>
  <si>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</si>
  <si>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</si>
  <si>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</si>
  <si>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</si>
  <si>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</si>
  <si>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</si>
  <si>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</si>
  <si>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</si>
  <si>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</si>
  <si>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</si>
  <si>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</si>
  <si>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</si>
  <si>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</si>
  <si>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</si>
  <si>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</si>
  <si>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</si>
  <si>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</si>
  <si>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</si>
  <si>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</si>
  <si>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</si>
  <si>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</si>
  <si>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</si>
  <si>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</si>
  <si>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</si>
  <si>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</si>
  <si>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</si>
  <si>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</si>
  <si>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</si>
  <si>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</si>
  <si>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</si>
  <si>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</si>
  <si>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</si>
  <si>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</si>
  <si>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</si>
  <si>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</si>
  <si>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</si>
  <si>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</si>
  <si>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</si>
  <si>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</si>
  <si>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</si>
  <si>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</si>
  <si>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</si>
  <si>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</si>
  <si>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</si>
  <si>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</si>
  <si>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</si>
  <si>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</si>
  <si>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</si>
  <si>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</si>
  <si>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</si>
  <si>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</si>
  <si>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</si>
  <si>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</si>
  <si>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</si>
  <si>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</si>
  <si>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</si>
  <si>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</si>
  <si>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</si>
  <si>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</si>
  <si>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</si>
  <si>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</si>
  <si>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</si>
  <si>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</si>
  <si>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</si>
  <si>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</si>
  <si>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</si>
  <si>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</si>
  <si>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</si>
  <si>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</si>
  <si>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</si>
  <si>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</si>
  <si>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</si>
  <si>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</si>
  <si>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</si>
  <si>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</si>
  <si>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</si>
  <si>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</si>
  <si>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</si>
  <si>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</si>
  <si>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</si>
  <si>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</si>
  <si>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</si>
  <si>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</si>
  <si>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</si>
  <si>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</si>
  <si>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</si>
  <si>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</si>
  <si>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</si>
  <si>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</si>
  <si>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</si>
  <si>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</si>
  <si>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</si>
  <si>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</si>
  <si>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</si>
  <si>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</si>
  <si>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</si>
  <si>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</si>
  <si>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</si>
  <si>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</si>
  <si>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</si>
  <si>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</si>
  <si>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</si>
  <si>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</si>
  <si>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</si>
  <si>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</si>
  <si>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</si>
  <si>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</si>
  <si>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</si>
  <si>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</si>
  <si>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</si>
  <si>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</si>
  <si>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</si>
  <si>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</si>
  <si>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</si>
  <si>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</si>
  <si>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</si>
  <si>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</si>
  <si>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</si>
  <si>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</si>
  <si>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</si>
  <si>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</si>
  <si>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</si>
  <si>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</si>
  <si>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</si>
  <si>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</si>
  <si>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</si>
  <si>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</si>
  <si>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</si>
  <si>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</si>
  <si>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</si>
  <si>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</si>
  <si>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</si>
  <si>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</si>
  <si>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</si>
  <si>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</si>
  <si>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</si>
  <si>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</si>
  <si>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</si>
  <si>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</si>
  <si>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</si>
  <si>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</si>
  <si>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</si>
  <si>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</si>
  <si>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</si>
  <si>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</si>
  <si>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</si>
  <si>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</si>
  <si>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</si>
  <si>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</si>
  <si>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</si>
  <si>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</si>
  <si>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</si>
  <si>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</si>
  <si>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</si>
  <si>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</si>
  <si>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</si>
  <si>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</si>
  <si>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</si>
  <si>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</si>
  <si>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</si>
  <si>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</si>
  <si>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</si>
  <si>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</si>
  <si>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</si>
  <si>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</si>
  <si>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</si>
  <si>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</si>
  <si>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</si>
  <si>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</si>
  <si>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</si>
  <si>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</si>
  <si>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</si>
  <si>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</si>
  <si>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</si>
  <si>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</si>
  <si>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</si>
  <si>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</si>
  <si>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</si>
  <si>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</si>
  <si>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</si>
  <si>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</si>
  <si>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</si>
  <si>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</si>
  <si>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</si>
  <si>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</si>
  <si>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</si>
  <si>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</si>
  <si>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</si>
  <si>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</si>
  <si>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</si>
  <si>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</si>
  <si>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</si>
  <si>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</si>
  <si>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</si>
  <si>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</si>
  <si>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</si>
  <si>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</si>
  <si>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</si>
  <si>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</si>
  <si>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</si>
  <si>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</si>
  <si>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</si>
  <si>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</si>
  <si>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</si>
  <si>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</si>
  <si>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</si>
  <si>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</si>
  <si>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</si>
  <si>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</si>
  <si>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</si>
  <si>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</si>
  <si>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</si>
  <si>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</si>
  <si>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</si>
  <si>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</si>
  <si>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</si>
  <si>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</si>
  <si>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</si>
  <si>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</si>
  <si>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</si>
  <si>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</si>
  <si>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</si>
  <si>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</si>
  <si>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</si>
  <si>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</si>
  <si>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</si>
  <si>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</si>
  <si>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</si>
  <si>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</si>
  <si>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</si>
  <si>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</si>
  <si>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</si>
  <si>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</si>
  <si>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</si>
  <si>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</si>
  <si>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</si>
  <si>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</si>
  <si>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</si>
  <si>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</si>
  <si>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</si>
  <si>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</si>
  <si>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</si>
  <si>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</si>
  <si>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</si>
  <si>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</si>
  <si>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</si>
  <si>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</si>
  <si>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</si>
  <si>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</si>
  <si>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</si>
  <si>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</si>
  <si>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</si>
  <si>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</si>
  <si>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</si>
  <si>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</si>
  <si>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</si>
  <si>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</si>
  <si>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</si>
  <si>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</si>
  <si>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</si>
  <si>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</si>
  <si>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</si>
  <si>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</si>
  <si>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</si>
  <si>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</si>
  <si>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</si>
  <si>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</si>
  <si>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</si>
  <si>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</si>
  <si>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</si>
  <si>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</si>
  <si>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</si>
  <si>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</si>
  <si>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</si>
  <si>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</si>
  <si>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</si>
  <si>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</si>
  <si>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</si>
  <si>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</si>
  <si>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</si>
  <si>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</si>
  <si>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</si>
  <si>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</si>
  <si>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</si>
  <si>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</si>
  <si>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</si>
  <si>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</si>
  <si>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</si>
  <si>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</si>
  <si>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</si>
  <si>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</si>
  <si>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</si>
  <si>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</si>
  <si>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</si>
  <si>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</si>
  <si>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</si>
  <si>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</si>
  <si>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</si>
  <si>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</si>
  <si>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</si>
  <si>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</si>
  <si>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</si>
  <si>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</si>
  <si>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</si>
  <si>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</si>
  <si>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</si>
  <si>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</si>
  <si>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</si>
  <si>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</si>
  <si>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</si>
  <si>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</si>
  <si>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</si>
  <si>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</si>
  <si>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</si>
  <si>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</si>
  <si>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</si>
  <si>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</si>
  <si>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</si>
  <si>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</si>
  <si>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</si>
  <si>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</si>
  <si>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</si>
  <si>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Crobex10</t>
  </si>
  <si>
    <t>OTP INDEKSNI</t>
  </si>
  <si>
    <t>PBZ Conservative 10</t>
  </si>
  <si>
    <t>Outfox Macro Income Fund</t>
  </si>
  <si>
    <t>Locusta Value IV</t>
  </si>
  <si>
    <t>KD Locusta Fondovi d.o.o</t>
  </si>
  <si>
    <t>Capital Private 1</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</si>
  <si>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</si>
  <si>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</si>
  <si>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</si>
  <si>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</si>
  <si>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</si>
  <si>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</si>
  <si>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</si>
  <si>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</si>
  <si>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</si>
  <si>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</si>
  <si>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</si>
  <si>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</si>
  <si>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</si>
  <si>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</si>
  <si>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</si>
  <si>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</si>
  <si>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</si>
  <si>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</si>
  <si>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</si>
  <si>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</si>
  <si>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</si>
  <si>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</si>
  <si>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</si>
  <si>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</si>
  <si>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</si>
  <si>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</si>
  <si>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</si>
  <si>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</si>
  <si>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</si>
  <si>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</si>
  <si>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</si>
  <si>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</si>
  <si>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</si>
  <si>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</si>
  <si>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</si>
  <si>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</si>
  <si>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</si>
  <si>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</si>
  <si>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</si>
  <si>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</si>
  <si>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</si>
  <si>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</si>
  <si>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</si>
  <si>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</si>
  <si>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</si>
  <si>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</si>
  <si>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</si>
  <si>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</si>
  <si>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</si>
  <si>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</si>
  <si>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</si>
  <si>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</si>
  <si>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</si>
  <si>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</si>
  <si>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</si>
  <si>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</si>
  <si>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</si>
  <si>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</si>
  <si>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</si>
  <si>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</si>
  <si>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</si>
  <si>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</si>
  <si>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</si>
  <si>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</si>
  <si>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</si>
  <si>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</si>
  <si>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</si>
  <si>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</si>
  <si>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</si>
  <si>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</si>
  <si>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</si>
  <si>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</si>
  <si>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</si>
  <si>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</si>
  <si>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</si>
  <si>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</si>
  <si>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</si>
  <si>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</si>
  <si>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</si>
  <si>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</si>
  <si>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</si>
  <si>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</si>
  <si>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</si>
  <si>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</si>
  <si>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</si>
  <si>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</si>
  <si>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</si>
  <si>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</si>
  <si>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</si>
  <si>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</si>
  <si>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</si>
  <si>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</si>
  <si>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</si>
  <si>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</si>
  <si>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</si>
  <si>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</si>
  <si>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</si>
  <si>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</si>
  <si>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</si>
  <si>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</si>
  <si>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</si>
  <si>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</si>
  <si>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</si>
  <si>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</si>
  <si>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</si>
  <si>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</si>
  <si>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</si>
  <si>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</si>
  <si>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</si>
  <si>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</si>
  <si>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</si>
  <si>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</si>
  <si>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</si>
  <si>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</si>
  <si>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</si>
  <si>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</si>
  <si>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</si>
  <si>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</si>
  <si>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</si>
  <si>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</si>
  <si>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</si>
  <si>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</si>
  <si>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</si>
  <si>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</si>
  <si>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</si>
  <si>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</si>
  <si>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</si>
  <si>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</si>
  <si>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</si>
  <si>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</si>
  <si>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</si>
  <si>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</si>
  <si>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</si>
  <si>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</si>
  <si>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</si>
  <si>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</si>
  <si>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</si>
  <si>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</si>
  <si>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</si>
  <si>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</si>
  <si>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</si>
  <si>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</si>
  <si>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</si>
  <si>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</si>
  <si>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</si>
  <si>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</si>
  <si>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</si>
  <si>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</si>
  <si>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</si>
  <si>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</si>
  <si>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</si>
  <si>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</si>
  <si>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</si>
  <si>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</si>
  <si>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</si>
  <si>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</si>
  <si>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</si>
  <si>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</si>
  <si>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</si>
  <si>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</si>
  <si>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</si>
  <si>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</si>
  <si>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</si>
  <si>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</si>
  <si>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</si>
  <si>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</si>
  <si>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</si>
  <si>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</si>
  <si>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</si>
  <si>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</si>
  <si>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</si>
  <si>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</si>
  <si>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</si>
  <si>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</si>
  <si>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</si>
  <si>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</si>
  <si>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</si>
  <si>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</si>
  <si>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</si>
  <si>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</si>
  <si>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</si>
  <si>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</si>
  <si>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</si>
  <si>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</si>
  <si>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</si>
  <si>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</si>
  <si>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</si>
  <si>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</si>
  <si>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</si>
  <si>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</si>
  <si>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</si>
  <si>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</si>
  <si>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</si>
  <si>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</si>
  <si>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</si>
  <si>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</si>
  <si>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</si>
  <si>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</si>
  <si>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</si>
  <si>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</si>
  <si>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</si>
  <si>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</si>
  <si>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</si>
  <si>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</si>
  <si>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</si>
  <si>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</si>
  <si>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</si>
  <si>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</si>
  <si>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</si>
  <si>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</si>
  <si>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</si>
  <si>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</si>
  <si>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</si>
  <si>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</si>
  <si>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</si>
  <si>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</si>
  <si>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</si>
  <si>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</si>
  <si>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</si>
  <si>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</si>
  <si>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</si>
  <si>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</si>
  <si>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</si>
  <si>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</si>
  <si>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</si>
  <si>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</si>
  <si>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</si>
  <si>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</si>
  <si>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</si>
  <si>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</si>
  <si>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</si>
  <si>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</si>
  <si>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</si>
  <si>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</si>
  <si>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</si>
  <si>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</si>
  <si>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</si>
  <si>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</si>
  <si>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</si>
  <si>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</si>
  <si>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</si>
  <si>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</si>
  <si>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</si>
  <si>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</si>
  <si>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</si>
  <si>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</si>
  <si>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</si>
  <si>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</si>
  <si>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</si>
  <si>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</si>
  <si>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</si>
  <si>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</si>
  <si>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za 12 factoring društava / </t>
    </r>
    <r>
      <rPr>
        <i/>
        <sz val="8"/>
        <color indexed="12"/>
        <rFont val="Arial"/>
        <family val="2"/>
      </rPr>
      <t>Data for 12 factoring companies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</si>
  <si>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</si>
  <si>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</si>
  <si>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</si>
  <si>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</si>
  <si>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</si>
  <si>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</si>
  <si>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</si>
  <si>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</si>
  <si>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</si>
  <si>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</si>
  <si>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</si>
  <si>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</si>
  <si>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</si>
  <si>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13 - Ostala osiguranja od odgovornosti / </t>
    </r>
    <r>
      <rPr>
        <sz val="8"/>
        <color indexed="48"/>
        <rFont val="Arial"/>
        <family val="2"/>
        <charset val="238"/>
      </rPr>
      <t xml:space="preserve"> </t>
    </r>
    <r>
      <rPr>
        <i/>
        <sz val="8"/>
        <color indexed="12"/>
        <rFont val="Arial"/>
        <family val="2"/>
      </rPr>
      <t>Other liability insurance lines</t>
    </r>
  </si>
  <si>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</si>
  <si>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</si>
  <si>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</si>
  <si>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</si>
  <si>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</si>
  <si>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</si>
  <si>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</si>
  <si>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</si>
  <si>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</si>
  <si>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</si>
  <si>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</si>
  <si>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</si>
  <si>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</si>
  <si>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Rujan 2016.</t>
  </si>
  <si>
    <t>September 2016</t>
  </si>
  <si>
    <t>30.09.2016.</t>
  </si>
  <si>
    <t>Listopad 2016.</t>
  </si>
  <si>
    <t>October 2016</t>
  </si>
  <si>
    <t>Table 28: Capital Market</t>
  </si>
  <si>
    <t>RUJAN 2016.</t>
  </si>
  <si>
    <t>SEPTEMBER 2016</t>
  </si>
  <si>
    <t>Grafikon 7: Dobna i spolna struktura članova ODMF-a na dan 30. rujna 2016.</t>
  </si>
  <si>
    <t>Chart 7: ODMF members age and sex structure as at 30 September 2016</t>
  </si>
  <si>
    <t>Grafikon 11: Dobna i spolna struktura članova ZDMF- ova na dan 30.rujna 2016.</t>
  </si>
  <si>
    <t>Chart 11: ZDMF members age and sex structure as at 30 September 2016</t>
  </si>
  <si>
    <t>PBZ Dollar Bond fond 2</t>
  </si>
  <si>
    <t xml:space="preserve">OTP ABSOLUTE </t>
  </si>
  <si>
    <t>30.9.2016.</t>
  </si>
  <si>
    <r>
      <t>30.9.2015.</t>
    </r>
    <r>
      <rPr>
        <b/>
        <vertAlign val="superscript"/>
        <sz val="9"/>
        <rFont val="Arial"/>
        <family val="2"/>
      </rPr>
      <t>2</t>
    </r>
  </si>
  <si>
    <r>
      <t>1.1. - 30.9.2015.</t>
    </r>
    <r>
      <rPr>
        <b/>
        <vertAlign val="superscript"/>
        <sz val="9"/>
        <rFont val="Arial"/>
        <family val="2"/>
        <charset val="238"/>
      </rPr>
      <t>2</t>
    </r>
  </si>
  <si>
    <t>1.1. - 30.9.2016.</t>
  </si>
  <si>
    <r>
      <t xml:space="preserve">2)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</si>
  <si>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8"/>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</si>
  <si>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</si>
  <si>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9"/>
        <rFont val="Arial"/>
        <family val="2"/>
        <charset val="238"/>
      </rPr>
      <t>2</t>
    </r>
  </si>
  <si>
    <r>
      <t>1.1. - 30.9.2015.</t>
    </r>
    <r>
      <rPr>
        <b/>
        <vertAlign val="superscript"/>
        <sz val="9"/>
        <rFont val="Arial"/>
        <family val="2"/>
      </rPr>
      <t>2</t>
    </r>
  </si>
  <si>
    <t>OPTIMA LEASING d.o.o. u likvidaciji</t>
  </si>
  <si>
    <r>
      <t xml:space="preserve">2)  Podaci dostavljeni u izvještajima sa stanjem na dan 30.9.2016. godine. /  </t>
    </r>
    <r>
      <rPr>
        <i/>
        <sz val="8"/>
        <color indexed="12"/>
        <rFont val="Arial"/>
        <family val="2"/>
      </rPr>
      <t xml:space="preserve">Data delivered in reports containing the balance as at 30 September 2016. </t>
    </r>
  </si>
  <si>
    <r>
      <t>1.1. - 30.9.2015.</t>
    </r>
    <r>
      <rPr>
        <b/>
        <vertAlign val="superscript"/>
        <sz val="9"/>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</si>
  <si>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</si>
  <si>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30.9.2016.</t>
    </r>
    <r>
      <rPr>
        <b/>
        <vertAlign val="superscript"/>
        <sz val="8"/>
        <rFont val="Arial"/>
        <family val="2"/>
        <charset val="238"/>
      </rPr>
      <t>2</t>
    </r>
  </si>
  <si>
    <r>
      <t>1.1. - 30.9.2015.</t>
    </r>
    <r>
      <rPr>
        <b/>
        <vertAlign val="superscript"/>
        <sz val="8"/>
        <rFont val="Arial"/>
        <family val="2"/>
        <charset val="238"/>
      </rPr>
      <t>1</t>
    </r>
  </si>
  <si>
    <r>
      <t>1.1. - 30.9.2016.</t>
    </r>
    <r>
      <rPr>
        <b/>
        <vertAlign val="superscript"/>
        <sz val="8"/>
        <rFont val="Arial"/>
        <family val="2"/>
        <charset val="238"/>
      </rPr>
      <t>2</t>
    </r>
  </si>
  <si>
    <r>
      <t xml:space="preserve">1) Podaci za </t>
    </r>
    <r>
      <rPr>
        <sz val="8"/>
        <rFont val="Arial"/>
        <family val="2"/>
      </rPr>
      <t>13 f</t>
    </r>
    <r>
      <rPr>
        <sz val="8"/>
        <rFont val="Arial"/>
        <family val="2"/>
        <charset val="238"/>
      </rPr>
      <t xml:space="preserve">actoring društava / </t>
    </r>
    <r>
      <rPr>
        <i/>
        <sz val="8"/>
        <color indexed="12"/>
        <rFont val="Arial"/>
        <family val="2"/>
      </rPr>
      <t>Data for 13 factoring companies</t>
    </r>
  </si>
  <si>
    <t>73113166994</t>
  </si>
  <si>
    <t>HROTPIUABSL5</t>
  </si>
  <si>
    <t>InterCapital Income Plus</t>
  </si>
  <si>
    <t>I-XI.2015</t>
  </si>
  <si>
    <t>I-XI.2016</t>
  </si>
  <si>
    <t>Tablica 26: Zaračunata bruto premija osiguranja za period od 1. siječnja do 30. studenog 2016.</t>
  </si>
  <si>
    <t>Tablica 27: Podaci o osiguranju za period od 1. siječnja do 30. studenog 2016.</t>
  </si>
  <si>
    <t>Table 27: Insurance data for the period 1 January - 30 November 2016</t>
  </si>
  <si>
    <t>Grafikon 18: Udio zaračunate bruto premije i likvidiranih šteta po društvima za osiguranje po vrstama osiguranja za period od 1. siječnja  do 30. studenog 2016.</t>
  </si>
  <si>
    <t>Chart 18: Share of written premium and claims settled per line of insurances for the period 1  January - 30 November 2016</t>
  </si>
  <si>
    <t>Studeni 2016.</t>
  </si>
  <si>
    <t>November 2016</t>
  </si>
  <si>
    <t>Table 26: Written premium for the period 1  January - 30 November 2016</t>
  </si>
  <si>
    <t>RIVP-R-A</t>
  </si>
  <si>
    <t>HT-R-A</t>
  </si>
  <si>
    <t>ADRS-P-A</t>
  </si>
  <si>
    <t>HIMR-R-A</t>
  </si>
  <si>
    <t>ATPL-R-A</t>
  </si>
  <si>
    <t>JMNC-R-A</t>
  </si>
  <si>
    <t>ATGR-R-A</t>
  </si>
  <si>
    <t>PODR-R-A</t>
  </si>
  <si>
    <t>LEDO-R-A</t>
  </si>
  <si>
    <t>ERNT-R-A</t>
  </si>
  <si>
    <t>RHMF-O-227E</t>
  </si>
  <si>
    <t>RHMF-O-26CA</t>
  </si>
  <si>
    <t>RHMF-O-257A</t>
  </si>
  <si>
    <t>RHMF-O-187A</t>
  </si>
  <si>
    <t>RHMF-O-247E</t>
  </si>
  <si>
    <t>RHMF-O-217A</t>
  </si>
  <si>
    <t>RHMF-O-203E</t>
  </si>
  <si>
    <t>OPTE-O-142A</t>
  </si>
  <si>
    <t>FNOI-D-171A</t>
  </si>
  <si>
    <t>FNOI-D-177A</t>
  </si>
  <si>
    <t>RHMF-O-17BA</t>
  </si>
  <si>
    <t>ZGHO-O-237A</t>
  </si>
  <si>
    <t>RHMF-O-19BA</t>
  </si>
  <si>
    <t>PVCM-R-A</t>
  </si>
  <si>
    <t>KOTR-P-A</t>
  </si>
  <si>
    <t>GAMA-R-A</t>
  </si>
  <si>
    <t>TSHC-R-A</t>
  </si>
  <si>
    <t>SNHA-R-A</t>
  </si>
  <si>
    <t>DELT-R-A</t>
  </si>
  <si>
    <t>PRFC-R-A</t>
  </si>
  <si>
    <t>BETA-R-A</t>
  </si>
  <si>
    <t>PCTS-R-A</t>
  </si>
  <si>
    <t>BCIN-R-A</t>
  </si>
  <si>
    <t>KD Balanced</t>
  </si>
  <si>
    <t>Addiko Growth</t>
  </si>
  <si>
    <t xml:space="preserve">ST Balanced </t>
  </si>
  <si>
    <t xml:space="preserve">ST Cash </t>
  </si>
  <si>
    <t xml:space="preserve">ST Global Equity </t>
  </si>
  <si>
    <t>19371237142</t>
  </si>
  <si>
    <t>HRPBZIUBND22</t>
  </si>
  <si>
    <r>
      <t xml:space="preserve"> </t>
    </r>
    <r>
      <rPr>
        <b/>
        <vertAlign val="superscript"/>
        <sz val="8"/>
        <color rgb="FFFF0000"/>
        <rFont val="Arial"/>
        <family val="2"/>
      </rPr>
      <t>2</t>
    </r>
    <r>
      <rPr>
        <sz val="8"/>
        <rFont val="Arial"/>
        <family val="2"/>
      </rPr>
      <t xml:space="preserve">  Promjena imena fondova Ilirika BRIC u KD BRIC i Ilirika Europa u KD Europa. Datum promjene: 16.11.2016.</t>
    </r>
  </si>
  <si>
    <r>
      <t xml:space="preserve">KD BRIC </t>
    </r>
    <r>
      <rPr>
        <b/>
        <vertAlign val="superscript"/>
        <sz val="8"/>
        <color rgb="FFFF0000"/>
        <rFont val="Arial"/>
        <family val="2"/>
      </rPr>
      <t>2</t>
    </r>
  </si>
  <si>
    <r>
      <t xml:space="preserve">KD Europa </t>
    </r>
    <r>
      <rPr>
        <b/>
        <vertAlign val="superscript"/>
        <sz val="8"/>
        <color rgb="FFFF0000"/>
        <rFont val="Arial"/>
        <family val="2"/>
      </rPr>
      <t>2</t>
    </r>
  </si>
  <si>
    <t xml:space="preserve">    Change of the name of the Ilirika BRIC fund to the KD BRIC fund and the Ilirika Europa fund to the KD Europa fund. (16 November 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</si>
  <si>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</si>
  <si>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</si>
  <si>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</si>
  <si>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</si>
  <si>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</si>
  <si>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</si>
  <si>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</si>
  <si>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</si>
  <si>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</si>
  <si>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</si>
  <si>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</si>
  <si>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</si>
  <si>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</si>
  <si>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</si>
  <si>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</si>
  <si>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</si>
  <si>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</si>
  <si>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</si>
  <si>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</si>
  <si>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</si>
  <si>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</si>
  <si>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</si>
  <si>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</si>
  <si>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</si>
  <si>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</si>
  <si>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</si>
  <si>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</si>
  <si>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 Za društva Velebit osiguranje d.d. i Velebit životno osiguranje d.d. prikazani su podaci za period 01.01.-01.11.2016. jer su od 2. studenoga 2016. pripojena društvu Sava osiguranje d.d. koje je preuzelo sva prava i obveze pripojenih društava.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</si>
  <si>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</si>
  <si>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</si>
  <si>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</si>
  <si>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t xml:space="preserve">- As of 2 November 2016 Velebit osiguranje d.d. and Velebit životno osiguranje d.d. have been merged to the company Sava osiguranje d.d. which has taken over all of their claims and liabilities, the data is given for period 01.01.-01.11.2016. </t>
  </si>
  <si>
    <r>
      <t xml:space="preserve">Broj / </t>
    </r>
    <r>
      <rPr>
        <i/>
        <sz val="10"/>
        <color rgb="FF0000FF"/>
        <rFont val="Arial"/>
        <family val="2"/>
      </rPr>
      <t>Number</t>
    </r>
    <r>
      <rPr>
        <sz val="10"/>
        <color theme="1"/>
        <rFont val="Arial"/>
        <family val="2"/>
      </rPr>
      <t xml:space="preserve"> 12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19.12.2016.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</si>
</sst>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4">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sz val="8"/>
      <color indexed="48"/>
      <name val="Arial"/>
      <family val="2"/>
      <charset val="238"/>
    </font>
    <font>
      <b/>
      <sz val="11"/>
      <color theme="1"/>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2" fillId="0" borderId="0"/>
    <xf numFmtId="0" fontId="3" fillId="0" borderId="0"/>
    <xf numFmtId="0" fontId="9" fillId="0" borderId="0"/>
  </cellStyleXfs>
  <cellXfs count="83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9" fillId="0" borderId="0" xfId="2" applyFont="1" applyAlignment="1" applyProtection="1">
      <alignment horizontal="left" vertical="center"/>
    </xf>
    <xf numFmtId="0" fontId="16" fillId="0" borderId="0" xfId="2" applyFont="1" applyAlignment="1" applyProtection="1">
      <alignment horizontal="left" vertical="center"/>
    </xf>
    <xf numFmtId="0" fontId="100" fillId="0" borderId="0" xfId="2" applyFont="1" applyAlignment="1" applyProtection="1"/>
    <xf numFmtId="0" fontId="100" fillId="0" borderId="0" xfId="2" applyFont="1" applyAlignment="1" applyProtection="1">
      <alignment vertical="center"/>
    </xf>
    <xf numFmtId="0" fontId="100" fillId="0" borderId="0" xfId="2" applyFont="1" applyAlignment="1" applyProtection="1">
      <alignment horizontal="left" vertical="center"/>
    </xf>
    <xf numFmtId="0" fontId="33" fillId="0" borderId="0" xfId="0" applyFont="1" applyAlignment="1">
      <alignment horizontal="right"/>
    </xf>
    <xf numFmtId="0" fontId="101" fillId="0" borderId="0" xfId="0" applyFont="1"/>
    <xf numFmtId="166" fontId="0" fillId="0" borderId="0" xfId="0" applyNumberFormat="1"/>
    <xf numFmtId="0" fontId="105" fillId="0" borderId="0" xfId="0" applyFont="1" applyFill="1" applyBorder="1" applyAlignment="1">
      <alignment horizontal="left" vertical="center"/>
    </xf>
    <xf numFmtId="0" fontId="63" fillId="0" borderId="0" xfId="3" applyFont="1" applyAlignment="1">
      <alignment horizontal="left" vertical="center"/>
    </xf>
    <xf numFmtId="0" fontId="104" fillId="0" borderId="0" xfId="0" applyFont="1"/>
    <xf numFmtId="0" fontId="104"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1"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3" fillId="0" borderId="0" xfId="0" applyFont="1"/>
    <xf numFmtId="0" fontId="113" fillId="0" borderId="0" xfId="0" applyFont="1" applyAlignment="1">
      <alignment vertical="center"/>
    </xf>
    <xf numFmtId="0" fontId="99" fillId="0" borderId="0" xfId="2" applyFont="1" applyAlignment="1" applyProtection="1"/>
    <xf numFmtId="0" fontId="103" fillId="0" borderId="0" xfId="0" applyFont="1" applyAlignment="1">
      <alignment vertical="center"/>
    </xf>
    <xf numFmtId="0" fontId="104" fillId="0" borderId="0" xfId="0" applyFont="1" applyAlignment="1">
      <alignment vertical="center"/>
    </xf>
    <xf numFmtId="0" fontId="103" fillId="0" borderId="0" xfId="27" applyFont="1" applyAlignment="1">
      <alignment vertical="center"/>
    </xf>
    <xf numFmtId="0" fontId="83" fillId="0" borderId="0" xfId="27" applyFont="1" applyAlignment="1">
      <alignment vertical="center"/>
    </xf>
    <xf numFmtId="0" fontId="13" fillId="0" borderId="0" xfId="27" applyFont="1" applyFill="1" applyBorder="1" applyAlignment="1">
      <alignment horizontal="right" vertical="center"/>
    </xf>
    <xf numFmtId="0" fontId="114"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9" fillId="0" borderId="0" xfId="2" applyFont="1" applyAlignment="1" applyProtection="1">
      <alignment horizontal="left" vertical="center" wrapText="1"/>
    </xf>
    <xf numFmtId="0" fontId="120" fillId="0" borderId="0" xfId="2" applyFont="1" applyAlignment="1" applyProtection="1">
      <alignment horizontal="left" vertical="center"/>
    </xf>
    <xf numFmtId="0" fontId="121" fillId="0" borderId="0" xfId="2" applyFont="1" applyAlignment="1" applyProtection="1">
      <alignment horizontal="left" vertical="center"/>
    </xf>
    <xf numFmtId="0" fontId="99"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9" fillId="0" borderId="0" xfId="2" applyFont="1" applyAlignment="1" applyProtection="1">
      <alignment vertical="center"/>
    </xf>
    <xf numFmtId="0" fontId="123"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4" fillId="0" borderId="0" xfId="0" applyFont="1" applyAlignment="1">
      <alignment horizontal="left" vertical="center"/>
    </xf>
    <xf numFmtId="0" fontId="57" fillId="0" borderId="0" xfId="0" applyFont="1" applyAlignment="1">
      <alignment horizontal="center" vertical="center"/>
    </xf>
    <xf numFmtId="0" fontId="138" fillId="4" borderId="0" xfId="0" applyFont="1" applyFill="1" applyAlignment="1">
      <alignment vertical="center" wrapText="1"/>
    </xf>
    <xf numFmtId="3" fontId="138"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4"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4" fillId="0" borderId="0" xfId="3" applyFont="1" applyFill="1" applyBorder="1" applyAlignment="1">
      <alignment horizontal="left" vertical="center"/>
    </xf>
    <xf numFmtId="0" fontId="132" fillId="0" borderId="0" xfId="18" applyFont="1" applyAlignment="1"/>
    <xf numFmtId="0" fontId="132" fillId="0" borderId="0" xfId="19" applyFont="1"/>
    <xf numFmtId="0" fontId="144" fillId="4" borderId="0" xfId="3" applyFont="1" applyFill="1" applyAlignment="1">
      <alignment horizontal="left" vertical="center"/>
    </xf>
    <xf numFmtId="0" fontId="14" fillId="0" borderId="0" xfId="3" applyFont="1" applyAlignment="1">
      <alignment horizontal="left" vertical="center"/>
    </xf>
    <xf numFmtId="0" fontId="123"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3" fillId="0" borderId="0" xfId="2" applyFont="1" applyAlignment="1" applyProtection="1">
      <alignment vertical="center"/>
    </xf>
    <xf numFmtId="0" fontId="123" fillId="0" borderId="0" xfId="2" applyFont="1" applyAlignment="1" applyProtection="1">
      <alignment horizontal="left" vertical="center" wrapText="1"/>
    </xf>
    <xf numFmtId="0" fontId="114" fillId="0" borderId="0" xfId="27" applyFont="1" applyAlignment="1">
      <alignment vertical="center" wrapText="1"/>
    </xf>
    <xf numFmtId="0" fontId="64" fillId="0" borderId="0" xfId="27" applyFont="1" applyAlignment="1">
      <alignment horizontal="right" vertical="center"/>
    </xf>
    <xf numFmtId="166" fontId="152" fillId="2" borderId="0" xfId="1" applyNumberFormat="1" applyFont="1" applyFill="1" applyBorder="1" applyAlignment="1">
      <alignment horizontal="left" vertical="center"/>
    </xf>
    <xf numFmtId="10" fontId="152" fillId="2" borderId="0" xfId="4" applyNumberFormat="1" applyFont="1" applyFill="1" applyBorder="1" applyAlignment="1">
      <alignment horizontal="left" vertical="center"/>
    </xf>
    <xf numFmtId="10" fontId="152"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9" fillId="6" borderId="0" xfId="0" applyNumberFormat="1" applyFont="1" applyFill="1" applyAlignment="1">
      <alignment horizontal="center" vertical="center"/>
    </xf>
    <xf numFmtId="10" fontId="149"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3" fillId="6" borderId="0" xfId="27" applyFont="1" applyFill="1" applyAlignment="1">
      <alignment horizontal="center" vertical="center"/>
    </xf>
    <xf numFmtId="3" fontId="103" fillId="6" borderId="0" xfId="27" applyNumberFormat="1" applyFont="1" applyFill="1" applyAlignment="1">
      <alignment vertical="center"/>
    </xf>
    <xf numFmtId="177" fontId="103"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3"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6" fillId="6" borderId="0" xfId="20" applyNumberFormat="1" applyFont="1" applyFill="1" applyAlignment="1">
      <alignment horizontal="center" vertical="center"/>
    </xf>
    <xf numFmtId="0" fontId="85" fillId="7" borderId="0" xfId="3" applyFont="1" applyFill="1" applyBorder="1" applyAlignment="1">
      <alignment horizontal="left" vertical="center"/>
    </xf>
    <xf numFmtId="0" fontId="93"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7" fillId="6" borderId="0" xfId="3" applyNumberFormat="1" applyFont="1" applyFill="1" applyAlignment="1">
      <alignment horizontal="center" vertical="center"/>
    </xf>
    <xf numFmtId="3" fontId="87" fillId="6" borderId="0" xfId="3" applyNumberFormat="1" applyFont="1" applyFill="1" applyAlignment="1">
      <alignment horizontal="right" vertical="center"/>
    </xf>
    <xf numFmtId="0" fontId="106"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6" fillId="7" borderId="0" xfId="0" applyNumberFormat="1" applyFont="1" applyFill="1" applyBorder="1" applyAlignment="1" applyProtection="1">
      <alignment horizontal="right" vertical="center"/>
    </xf>
    <xf numFmtId="176" fontId="106" fillId="7" borderId="0" xfId="0" applyNumberFormat="1" applyFont="1" applyFill="1" applyBorder="1" applyAlignment="1" applyProtection="1">
      <alignment horizontal="right" vertical="center"/>
    </xf>
    <xf numFmtId="0" fontId="109" fillId="7" borderId="0" xfId="0" applyFont="1" applyFill="1" applyBorder="1" applyAlignment="1">
      <alignment horizontal="left" vertical="center"/>
    </xf>
    <xf numFmtId="3" fontId="110" fillId="7" borderId="0" xfId="0" applyNumberFormat="1" applyFont="1" applyFill="1" applyBorder="1" applyAlignment="1" applyProtection="1">
      <alignment horizontal="right" vertical="center"/>
    </xf>
    <xf numFmtId="0" fontId="106" fillId="7" borderId="0" xfId="0" applyFont="1" applyFill="1" applyBorder="1" applyAlignment="1">
      <alignment horizontal="center" vertical="center"/>
    </xf>
    <xf numFmtId="3" fontId="106" fillId="7" borderId="0" xfId="0" applyNumberFormat="1" applyFont="1" applyFill="1" applyBorder="1" applyAlignment="1" applyProtection="1">
      <alignment horizontal="right" vertical="center"/>
    </xf>
    <xf numFmtId="170" fontId="106"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0"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6" fillId="6" borderId="0" xfId="0" applyFont="1" applyFill="1" applyAlignment="1">
      <alignment vertical="center"/>
    </xf>
    <xf numFmtId="3" fontId="88" fillId="6" borderId="0" xfId="26" quotePrefix="1" applyNumberFormat="1" applyFont="1" applyFill="1" applyBorder="1" applyAlignment="1" applyProtection="1">
      <alignment vertical="center"/>
      <protection hidden="1"/>
    </xf>
    <xf numFmtId="10" fontId="88"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wrapText="1"/>
    </xf>
    <xf numFmtId="0" fontId="118" fillId="6" borderId="0" xfId="0" applyFont="1" applyFill="1" applyAlignment="1">
      <alignment vertical="center"/>
    </xf>
    <xf numFmtId="0" fontId="116"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2" fillId="9" borderId="0" xfId="0" applyFont="1" applyFill="1" applyBorder="1" applyAlignment="1">
      <alignment vertical="center" wrapText="1"/>
    </xf>
    <xf numFmtId="3" fontId="82"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8"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6"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4" fillId="6" borderId="0" xfId="0" applyNumberFormat="1" applyFont="1" applyFill="1" applyAlignment="1">
      <alignment vertical="center"/>
    </xf>
    <xf numFmtId="0" fontId="88" fillId="6" borderId="0" xfId="0" applyFont="1" applyFill="1" applyAlignment="1">
      <alignment horizontal="left" vertical="center"/>
    </xf>
    <xf numFmtId="3" fontId="116" fillId="6" borderId="0" xfId="0" applyNumberFormat="1" applyFont="1" applyFill="1" applyAlignment="1">
      <alignment vertical="center"/>
    </xf>
    <xf numFmtId="10" fontId="82"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0"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4"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1" fillId="0" borderId="0" xfId="0" applyFont="1" applyAlignment="1">
      <alignment horizontal="left" vertical="center"/>
    </xf>
    <xf numFmtId="0" fontId="161"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14" fontId="132"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2"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3" fillId="13" borderId="0" xfId="0" applyFont="1" applyFill="1" applyBorder="1" applyAlignment="1">
      <alignment horizontal="center" vertical="top" wrapText="1"/>
    </xf>
    <xf numFmtId="14" fontId="132"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3" fillId="13" borderId="0" xfId="0" applyNumberFormat="1" applyFont="1" applyFill="1" applyBorder="1" applyAlignment="1">
      <alignment horizontal="center" vertical="center" wrapText="1"/>
    </xf>
    <xf numFmtId="0" fontId="153"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7"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2"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7"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3"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2"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4" fillId="12" borderId="0" xfId="3" applyNumberFormat="1" applyFont="1" applyFill="1" applyBorder="1" applyAlignment="1">
      <alignment horizontal="center"/>
    </xf>
    <xf numFmtId="0" fontId="84"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7" fillId="13" borderId="0" xfId="3" applyNumberFormat="1" applyFont="1" applyFill="1" applyAlignment="1">
      <alignment horizontal="center" vertical="center"/>
    </xf>
    <xf numFmtId="0" fontId="161" fillId="0" borderId="0" xfId="3" applyFont="1" applyAlignment="1">
      <alignment horizontal="left" vertical="center"/>
    </xf>
    <xf numFmtId="0" fontId="163"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7" fillId="13" borderId="0" xfId="3" applyFont="1" applyFill="1" applyBorder="1" applyAlignment="1">
      <alignment horizontal="left" vertical="center"/>
    </xf>
    <xf numFmtId="0" fontId="147"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3" fillId="0" borderId="0" xfId="0" applyFont="1" applyFill="1" applyAlignment="1">
      <alignment horizontal="left" vertical="center"/>
    </xf>
    <xf numFmtId="0" fontId="132" fillId="13" borderId="0" xfId="0" applyFont="1" applyFill="1" applyBorder="1" applyAlignment="1">
      <alignment horizontal="center" vertical="top" wrapText="1"/>
    </xf>
    <xf numFmtId="0" fontId="88"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4" fillId="0" borderId="0" xfId="3" applyFont="1" applyFill="1" applyAlignment="1">
      <alignment horizontal="left" vertical="center"/>
    </xf>
    <xf numFmtId="14" fontId="161" fillId="0" borderId="0" xfId="0" applyNumberFormat="1" applyFont="1" applyAlignment="1">
      <alignment horizontal="right" vertical="center"/>
    </xf>
    <xf numFmtId="0" fontId="161" fillId="0" borderId="0" xfId="3" applyFont="1" applyFill="1" applyAlignment="1">
      <alignment horizontal="left" vertical="center"/>
    </xf>
    <xf numFmtId="0" fontId="88" fillId="13" borderId="0" xfId="3" applyFont="1" applyFill="1" applyAlignment="1">
      <alignment horizontal="center" vertical="center" wrapText="1"/>
    </xf>
    <xf numFmtId="0" fontId="76" fillId="13" borderId="0" xfId="3" applyFont="1" applyFill="1" applyAlignment="1">
      <alignment horizontal="left" vertical="center" wrapText="1"/>
    </xf>
    <xf numFmtId="166" fontId="88"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3" fillId="0" borderId="0" xfId="3" applyFont="1" applyFill="1" applyAlignment="1">
      <alignment horizontal="left" vertical="center"/>
    </xf>
    <xf numFmtId="0" fontId="165" fillId="0" borderId="0" xfId="0" applyFont="1" applyAlignment="1">
      <alignment horizontal="right" vertical="center"/>
    </xf>
    <xf numFmtId="0" fontId="43" fillId="13" borderId="0" xfId="3" applyFont="1" applyFill="1" applyBorder="1" applyAlignment="1">
      <alignment horizontal="center" vertical="center" wrapText="1"/>
    </xf>
    <xf numFmtId="0" fontId="83"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1"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2" fillId="13" borderId="0" xfId="0" applyNumberFormat="1" applyFont="1" applyFill="1" applyBorder="1" applyAlignment="1">
      <alignment horizontal="center" vertical="center"/>
    </xf>
    <xf numFmtId="10" fontId="98"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9" fillId="15" borderId="0" xfId="3" applyFont="1" applyFill="1" applyBorder="1" applyAlignment="1">
      <alignment horizontal="left" vertical="center"/>
    </xf>
    <xf numFmtId="0" fontId="25" fillId="15" borderId="0" xfId="3" applyFont="1" applyFill="1" applyBorder="1" applyAlignment="1"/>
    <xf numFmtId="49" fontId="166"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6" fillId="10" borderId="0" xfId="25" applyFont="1" applyFill="1" applyBorder="1" applyAlignment="1">
      <alignment horizontal="left" vertical="center"/>
    </xf>
    <xf numFmtId="3" fontId="86"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1" fillId="0" borderId="0" xfId="0" applyFont="1" applyFill="1" applyAlignment="1">
      <alignment horizontal="left" vertical="center"/>
    </xf>
    <xf numFmtId="0" fontId="83" fillId="0" borderId="0" xfId="0" applyFont="1" applyAlignment="1">
      <alignment horizontal="left" vertical="center"/>
    </xf>
    <xf numFmtId="0" fontId="83" fillId="0" borderId="0" xfId="0" applyFont="1"/>
    <xf numFmtId="0" fontId="171" fillId="0" borderId="0" xfId="0" applyFont="1" applyFill="1" applyAlignment="1">
      <alignment horizontal="left" vertical="center"/>
    </xf>
    <xf numFmtId="0" fontId="161" fillId="0" borderId="0" xfId="0" applyFont="1" applyBorder="1" applyAlignment="1">
      <alignment horizontal="left" vertical="center"/>
    </xf>
    <xf numFmtId="0" fontId="164" fillId="0" borderId="0" xfId="0" applyFont="1" applyFill="1" applyAlignment="1">
      <alignment horizontal="left" vertical="center"/>
    </xf>
    <xf numFmtId="0" fontId="119" fillId="11" borderId="0" xfId="16" applyFont="1" applyFill="1" applyAlignment="1">
      <alignment horizontal="left" vertical="center"/>
    </xf>
    <xf numFmtId="0" fontId="110"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19" fillId="15" borderId="0" xfId="27" applyFont="1" applyFill="1" applyAlignment="1">
      <alignment vertical="center"/>
    </xf>
    <xf numFmtId="0" fontId="103"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5" fillId="6" borderId="0" xfId="29" applyFont="1" applyFill="1" applyBorder="1" applyAlignment="1">
      <alignment vertical="center" wrapText="1"/>
    </xf>
    <xf numFmtId="0" fontId="131" fillId="0" borderId="0" xfId="3" applyFont="1" applyAlignment="1">
      <alignment horizontal="left" vertical="center"/>
    </xf>
    <xf numFmtId="0" fontId="57" fillId="0" borderId="0" xfId="0" applyFont="1" applyAlignment="1">
      <alignment horizontal="right"/>
    </xf>
    <xf numFmtId="0" fontId="147" fillId="13" borderId="0" xfId="3" applyFont="1" applyFill="1" applyBorder="1" applyAlignment="1">
      <alignment horizontal="center" vertical="center" wrapText="1"/>
    </xf>
    <xf numFmtId="14" fontId="83" fillId="0" borderId="0" xfId="0" applyNumberFormat="1" applyFont="1" applyAlignment="1">
      <alignment horizontal="right" vertical="center"/>
    </xf>
    <xf numFmtId="14" fontId="64" fillId="0" borderId="0" xfId="0" applyNumberFormat="1" applyFont="1" applyAlignment="1">
      <alignment horizontal="right" vertical="center"/>
    </xf>
    <xf numFmtId="0" fontId="114" fillId="0" borderId="0" xfId="3" applyFont="1" applyFill="1">
      <alignment vertical="top"/>
    </xf>
    <xf numFmtId="0" fontId="114" fillId="0" borderId="0" xfId="0" applyFont="1" applyAlignment="1">
      <alignment horizontal="left" indent="6"/>
    </xf>
    <xf numFmtId="0" fontId="91" fillId="0" borderId="0" xfId="0" applyFont="1" applyAlignment="1">
      <alignment horizontal="left" vertical="center"/>
    </xf>
    <xf numFmtId="0" fontId="92" fillId="0" borderId="0" xfId="0" applyFont="1" applyAlignment="1">
      <alignment horizontal="left" vertical="center"/>
    </xf>
    <xf numFmtId="0" fontId="0" fillId="0" borderId="0" xfId="0" applyAlignment="1">
      <alignment horizontal="left" vertical="center"/>
    </xf>
    <xf numFmtId="0" fontId="134" fillId="0" borderId="0" xfId="19" applyFont="1"/>
    <xf numFmtId="0" fontId="123"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0"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9"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5" fillId="0" borderId="0" xfId="0" applyFont="1"/>
    <xf numFmtId="0" fontId="181" fillId="0" borderId="0" xfId="0" applyFont="1"/>
    <xf numFmtId="0" fontId="33" fillId="0" borderId="0" xfId="0" applyFont="1" applyAlignment="1">
      <alignment horizontal="right"/>
    </xf>
    <xf numFmtId="10" fontId="101" fillId="0" borderId="0" xfId="0" applyNumberFormat="1" applyFont="1"/>
    <xf numFmtId="170" fontId="33" fillId="6" borderId="0" xfId="0" applyNumberFormat="1" applyFont="1" applyFill="1" applyBorder="1" applyAlignment="1">
      <alignment horizontal="right" vertical="center"/>
    </xf>
    <xf numFmtId="0" fontId="116"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2" fillId="18" borderId="0" xfId="0" applyFont="1" applyFill="1" applyBorder="1" applyAlignment="1">
      <alignment horizontal="left" vertical="center" wrapText="1"/>
    </xf>
    <xf numFmtId="0" fontId="104" fillId="18" borderId="0" xfId="0" applyFont="1" applyFill="1" applyBorder="1" applyAlignment="1">
      <alignment horizontal="left" vertical="center" wrapText="1"/>
    </xf>
    <xf numFmtId="0" fontId="34" fillId="0" borderId="0" xfId="0" applyFont="1" applyAlignment="1">
      <alignment vertical="center"/>
    </xf>
    <xf numFmtId="0" fontId="127" fillId="0" borderId="0" xfId="0" applyFont="1" applyFill="1" applyAlignment="1">
      <alignment vertical="center"/>
    </xf>
    <xf numFmtId="0" fontId="127"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6"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3" fillId="17" borderId="0" xfId="0" applyNumberFormat="1" applyFont="1" applyFill="1" applyBorder="1" applyAlignment="1">
      <alignment horizontal="right" vertical="center" wrapText="1"/>
    </xf>
    <xf numFmtId="3" fontId="149"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8" fillId="13" borderId="0" xfId="0" applyNumberFormat="1" applyFont="1" applyFill="1" applyBorder="1" applyAlignment="1">
      <alignment vertical="center"/>
    </xf>
    <xf numFmtId="168" fontId="183" fillId="17" borderId="0" xfId="0" applyNumberFormat="1" applyFont="1" applyFill="1" applyBorder="1" applyAlignment="1">
      <alignment vertical="center"/>
    </xf>
    <xf numFmtId="10" fontId="118" fillId="13" borderId="0" xfId="0" applyNumberFormat="1" applyFont="1" applyFill="1" applyBorder="1" applyAlignment="1">
      <alignment vertical="center"/>
    </xf>
    <xf numFmtId="0" fontId="129" fillId="0" borderId="0" xfId="0" applyFont="1" applyAlignment="1"/>
    <xf numFmtId="0" fontId="132"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6" fillId="19" borderId="0" xfId="9" applyNumberFormat="1" applyFont="1" applyFill="1" applyBorder="1" applyAlignment="1" applyProtection="1">
      <alignment horizontal="right" vertical="center"/>
    </xf>
    <xf numFmtId="10" fontId="86" fillId="19" borderId="0" xfId="4" applyNumberFormat="1" applyFont="1" applyFill="1" applyBorder="1" applyAlignment="1" applyProtection="1">
      <alignment horizontal="right" vertical="center" wrapText="1"/>
    </xf>
    <xf numFmtId="3" fontId="86" fillId="6" borderId="0" xfId="9" applyNumberFormat="1" applyFont="1" applyFill="1" applyBorder="1" applyAlignment="1" applyProtection="1">
      <alignment horizontal="right" vertical="center"/>
    </xf>
    <xf numFmtId="10" fontId="86" fillId="6" borderId="0" xfId="4" applyNumberFormat="1" applyFont="1" applyFill="1" applyBorder="1" applyAlignment="1" applyProtection="1">
      <alignment horizontal="right" vertical="center" wrapText="1"/>
    </xf>
    <xf numFmtId="0" fontId="184"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6" fillId="13" borderId="0" xfId="0" applyFont="1" applyFill="1" applyBorder="1" applyAlignment="1">
      <alignment horizontal="left" vertical="center" wrapText="1" indent="1"/>
    </xf>
    <xf numFmtId="0" fontId="118" fillId="13" borderId="0" xfId="0" applyFont="1" applyFill="1" applyBorder="1" applyAlignment="1">
      <alignment horizontal="left" vertical="center" wrapText="1"/>
    </xf>
    <xf numFmtId="0" fontId="103" fillId="0" borderId="0" xfId="0" applyFont="1" applyBorder="1"/>
    <xf numFmtId="0" fontId="185" fillId="0" borderId="0" xfId="0" applyFont="1" applyBorder="1" applyAlignment="1">
      <alignment vertical="center"/>
    </xf>
    <xf numFmtId="0" fontId="185" fillId="0" borderId="0" xfId="0" applyFont="1" applyBorder="1"/>
    <xf numFmtId="14" fontId="33" fillId="13" borderId="0" xfId="0" applyNumberFormat="1" applyFont="1" applyFill="1" applyAlignment="1">
      <alignment horizontal="center" vertical="center" wrapText="1"/>
    </xf>
    <xf numFmtId="14" fontId="132" fillId="13" borderId="0" xfId="0" applyNumberFormat="1" applyFont="1" applyFill="1" applyAlignment="1">
      <alignment horizontal="center" vertical="center" wrapText="1"/>
    </xf>
    <xf numFmtId="0" fontId="186" fillId="6" borderId="0" xfId="0" applyFont="1" applyFill="1" applyBorder="1" applyAlignment="1">
      <alignment vertical="center"/>
    </xf>
    <xf numFmtId="0" fontId="164" fillId="19" borderId="0" xfId="0" applyFont="1" applyFill="1" applyBorder="1" applyAlignment="1">
      <alignment vertical="center"/>
    </xf>
    <xf numFmtId="167" fontId="86" fillId="19" borderId="0" xfId="1" applyNumberFormat="1" applyFont="1" applyFill="1" applyBorder="1" applyAlignment="1">
      <alignment horizontal="center" vertical="center"/>
    </xf>
    <xf numFmtId="167" fontId="86" fillId="19" borderId="0" xfId="1" applyNumberFormat="1" applyFont="1" applyFill="1" applyBorder="1" applyAlignment="1">
      <alignment horizontal="left" vertical="center" indent="1"/>
    </xf>
    <xf numFmtId="169" fontId="86" fillId="19" borderId="0" xfId="1" applyNumberFormat="1" applyFont="1" applyFill="1" applyBorder="1" applyAlignment="1">
      <alignment horizontal="center" vertical="center" wrapText="1"/>
    </xf>
    <xf numFmtId="0" fontId="118" fillId="19" borderId="0" xfId="0" applyFont="1" applyFill="1" applyBorder="1" applyAlignment="1">
      <alignment vertical="center"/>
    </xf>
    <xf numFmtId="10" fontId="86"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6" fillId="19" borderId="0" xfId="0" applyFont="1" applyFill="1" applyBorder="1" applyAlignment="1">
      <alignment horizontal="right" vertical="center" wrapText="1"/>
    </xf>
    <xf numFmtId="0" fontId="0" fillId="0" borderId="0" xfId="0" applyAlignment="1"/>
    <xf numFmtId="0" fontId="91" fillId="0" borderId="0" xfId="0" applyFont="1" applyFill="1" applyBorder="1" applyAlignment="1">
      <alignment vertical="center"/>
    </xf>
    <xf numFmtId="0" fontId="131" fillId="0" borderId="0" xfId="0" applyFont="1" applyFill="1" applyBorder="1" applyAlignment="1">
      <alignment vertical="top"/>
    </xf>
    <xf numFmtId="0" fontId="86" fillId="19" borderId="0" xfId="0" applyFont="1" applyFill="1" applyBorder="1" applyAlignment="1">
      <alignment horizontal="left" vertical="center" wrapText="1"/>
    </xf>
    <xf numFmtId="0" fontId="86"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1" fillId="0" borderId="0" xfId="0" applyFont="1" applyFill="1" applyBorder="1" applyAlignment="1">
      <alignment vertical="center"/>
    </xf>
    <xf numFmtId="3" fontId="0" fillId="0" borderId="0" xfId="0" applyNumberFormat="1" applyFont="1"/>
    <xf numFmtId="3" fontId="103" fillId="6" borderId="0" xfId="27" applyNumberFormat="1" applyFont="1" applyFill="1" applyAlignment="1">
      <alignment horizontal="right" vertical="center"/>
    </xf>
    <xf numFmtId="0" fontId="190"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2"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2" fillId="0" borderId="0" xfId="0" applyFont="1"/>
    <xf numFmtId="0" fontId="9" fillId="19" borderId="0" xfId="3" applyFont="1" applyFill="1" applyAlignment="1">
      <alignment vertical="center"/>
    </xf>
    <xf numFmtId="0" fontId="19" fillId="19" borderId="0" xfId="3" applyFont="1" applyFill="1">
      <alignment vertical="top"/>
    </xf>
    <xf numFmtId="0" fontId="74" fillId="21" borderId="0" xfId="3" applyFont="1" applyFill="1" applyBorder="1" applyAlignment="1">
      <alignment horizontal="left" vertical="center" indent="1"/>
    </xf>
    <xf numFmtId="0" fontId="93"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3"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1" fillId="0" borderId="0" xfId="0" applyFont="1" applyAlignment="1">
      <alignment vertical="center"/>
    </xf>
    <xf numFmtId="0" fontId="88"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6" fillId="13" borderId="0" xfId="0" applyFont="1" applyFill="1" applyBorder="1" applyAlignment="1">
      <alignment horizontal="center" vertical="center" wrapText="1"/>
    </xf>
    <xf numFmtId="3" fontId="104" fillId="18" borderId="0" xfId="0" applyNumberFormat="1" applyFont="1" applyFill="1" applyBorder="1" applyAlignment="1">
      <alignment horizontal="right" vertical="center" indent="1"/>
    </xf>
    <xf numFmtId="3" fontId="86" fillId="13" borderId="0" xfId="0" applyNumberFormat="1" applyFont="1" applyFill="1" applyBorder="1" applyAlignment="1">
      <alignment horizontal="right" vertical="center" indent="1"/>
    </xf>
    <xf numFmtId="10" fontId="104" fillId="18" borderId="0" xfId="0" applyNumberFormat="1" applyFont="1" applyFill="1" applyBorder="1" applyAlignment="1">
      <alignment horizontal="right" vertical="center" indent="1"/>
    </xf>
    <xf numFmtId="10" fontId="86" fillId="13" borderId="0" xfId="0" applyNumberFormat="1" applyFont="1" applyFill="1" applyBorder="1" applyAlignment="1">
      <alignment horizontal="right" vertical="center" indent="1"/>
    </xf>
    <xf numFmtId="0" fontId="116"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0" fillId="7" borderId="0" xfId="0" applyFont="1" applyFill="1" applyBorder="1" applyAlignment="1">
      <alignment horizontal="left" vertical="center" indent="1"/>
    </xf>
    <xf numFmtId="0" fontId="106"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7"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10" fillId="7" borderId="0" xfId="0" applyNumberFormat="1" applyFont="1" applyFill="1" applyBorder="1" applyAlignment="1" applyProtection="1">
      <alignment horizontal="right" vertical="center"/>
    </xf>
    <xf numFmtId="10" fontId="110" fillId="7" borderId="0" xfId="0" applyNumberFormat="1" applyFont="1" applyFill="1" applyBorder="1" applyAlignment="1">
      <alignment horizontal="right" vertical="center"/>
    </xf>
    <xf numFmtId="0" fontId="193" fillId="0" borderId="0" xfId="0" applyFont="1"/>
    <xf numFmtId="0" fontId="149" fillId="6" borderId="0" xfId="3" applyFont="1" applyFill="1" applyAlignment="1">
      <alignment horizontal="left" vertical="center"/>
    </xf>
    <xf numFmtId="0" fontId="17" fillId="15" borderId="0" xfId="3" applyFont="1" applyFill="1" applyBorder="1" applyAlignment="1">
      <alignment horizontal="left" vertical="center"/>
    </xf>
    <xf numFmtId="0" fontId="104"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10" fillId="7" borderId="0" xfId="0" applyNumberFormat="1" applyFont="1" applyFill="1" applyBorder="1" applyAlignment="1">
      <alignment horizontal="right" vertical="center"/>
    </xf>
    <xf numFmtId="49" fontId="106" fillId="7" borderId="0" xfId="0" applyNumberFormat="1" applyFont="1" applyFill="1" applyBorder="1" applyAlignment="1">
      <alignment horizontal="right" vertical="center"/>
    </xf>
    <xf numFmtId="0" fontId="196"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1" fillId="0" borderId="0" xfId="3" applyFont="1" applyAlignment="1">
      <alignment vertical="center"/>
    </xf>
    <xf numFmtId="0" fontId="34" fillId="0" borderId="0" xfId="3" applyFont="1" applyAlignment="1">
      <alignment vertical="center"/>
    </xf>
    <xf numFmtId="0" fontId="198"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200"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3" fontId="19" fillId="13" borderId="0" xfId="3" applyNumberFormat="1" applyFont="1" applyFill="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200"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6"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47" fillId="0" borderId="0" xfId="0" applyFont="1"/>
    <xf numFmtId="0" fontId="47" fillId="0" borderId="0" xfId="0" quotePrefix="1" applyFont="1"/>
    <xf numFmtId="0" fontId="110" fillId="7" borderId="0" xfId="0" applyFont="1" applyFill="1" applyBorder="1" applyAlignment="1">
      <alignment horizontal="center" vertical="center"/>
    </xf>
    <xf numFmtId="0" fontId="42" fillId="13" borderId="0" xfId="3" applyFont="1" applyFill="1" applyBorder="1" applyAlignment="1">
      <alignment horizontal="center" vertical="center"/>
    </xf>
    <xf numFmtId="3" fontId="0" fillId="18" borderId="0" xfId="0" applyNumberFormat="1" applyFill="1" applyAlignment="1">
      <alignment vertical="center"/>
    </xf>
    <xf numFmtId="3" fontId="203" fillId="13" borderId="0" xfId="0" applyNumberFormat="1" applyFont="1" applyFill="1" applyAlignment="1">
      <alignment vertical="center"/>
    </xf>
    <xf numFmtId="0" fontId="160"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6"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7"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9" fillId="13" borderId="0" xfId="0" applyNumberFormat="1" applyFont="1" applyFill="1" applyBorder="1" applyAlignment="1">
      <alignment horizontal="center" vertical="center"/>
    </xf>
    <xf numFmtId="3" fontId="119" fillId="13" borderId="0" xfId="0" applyNumberFormat="1" applyFont="1" applyFill="1" applyBorder="1" applyAlignment="1">
      <alignment horizontal="center" vertical="center"/>
    </xf>
    <xf numFmtId="0" fontId="188" fillId="13" borderId="0" xfId="0" applyFont="1" applyFill="1" applyBorder="1" applyAlignment="1">
      <alignment horizontal="center" vertical="center" wrapText="1"/>
    </xf>
    <xf numFmtId="0" fontId="104" fillId="13" borderId="0"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9"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9" fillId="0" borderId="0" xfId="0" applyFont="1" applyFill="1" applyAlignment="1">
      <alignment vertical="top" wrapText="1"/>
    </xf>
    <xf numFmtId="0" fontId="35" fillId="0" borderId="0" xfId="0" applyFont="1" applyFill="1" applyAlignment="1">
      <alignment vertical="top" wrapText="1"/>
    </xf>
    <xf numFmtId="0" fontId="110" fillId="0" borderId="0" xfId="0" applyFont="1" applyAlignment="1">
      <alignment vertical="top" wrapText="1"/>
    </xf>
    <xf numFmtId="0" fontId="169" fillId="3" borderId="0" xfId="0" applyFont="1" applyFill="1" applyBorder="1" applyAlignment="1">
      <alignment horizontal="left" vertical="distributed" wrapText="1"/>
    </xf>
    <xf numFmtId="0" fontId="127"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2" fillId="13" borderId="0" xfId="0" applyFont="1" applyFill="1" applyBorder="1" applyAlignment="1">
      <alignment horizontal="center" vertical="center"/>
    </xf>
    <xf numFmtId="14" fontId="132" fillId="13" borderId="0" xfId="0" applyNumberFormat="1" applyFont="1" applyFill="1" applyBorder="1" applyAlignment="1">
      <alignment horizontal="center" vertical="center"/>
    </xf>
    <xf numFmtId="0" fontId="132"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0" fillId="0" borderId="0" xfId="0" applyFont="1" applyFill="1" applyBorder="1" applyAlignment="1">
      <alignment horizontal="justify" vertical="top" wrapText="1"/>
    </xf>
    <xf numFmtId="0" fontId="131"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7" fillId="0" borderId="0" xfId="0" applyFont="1" applyFill="1" applyAlignment="1">
      <alignment horizontal="justify" vertical="top" wrapText="1"/>
    </xf>
    <xf numFmtId="0" fontId="128"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NumberFormat="1" applyFont="1" applyFill="1" applyAlignment="1">
      <alignment horizontal="left" vertical="top" wrapText="1"/>
    </xf>
    <xf numFmtId="0" fontId="33" fillId="13" borderId="0" xfId="0" applyFont="1" applyFill="1" applyAlignment="1">
      <alignment horizontal="center" wrapText="1"/>
    </xf>
    <xf numFmtId="0" fontId="141" fillId="13" borderId="0" xfId="0" applyFont="1" applyFill="1" applyAlignment="1">
      <alignment horizontal="center" vertical="center"/>
    </xf>
    <xf numFmtId="14" fontId="133" fillId="13" borderId="0" xfId="0" applyNumberFormat="1" applyFont="1" applyFill="1" applyBorder="1" applyAlignment="1">
      <alignment horizontal="center" vertical="center"/>
    </xf>
    <xf numFmtId="0" fontId="132" fillId="13" borderId="0" xfId="0" applyFont="1" applyFill="1" applyAlignment="1">
      <alignment horizontal="center" vertical="top" wrapText="1"/>
    </xf>
    <xf numFmtId="0" fontId="127" fillId="0" borderId="0" xfId="0" applyFont="1" applyFill="1" applyBorder="1" applyAlignment="1">
      <alignment vertical="top" wrapText="1"/>
    </xf>
    <xf numFmtId="0" fontId="173" fillId="0" borderId="0" xfId="0" applyFont="1" applyFill="1" applyBorder="1" applyAlignment="1">
      <alignment horizontal="justify" vertical="top" wrapText="1"/>
    </xf>
    <xf numFmtId="0" fontId="88"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4" fillId="0" borderId="0" xfId="0" applyFont="1" applyAlignment="1">
      <alignment horizontal="left" vertical="top" wrapText="1"/>
    </xf>
    <xf numFmtId="0" fontId="134" fillId="0" borderId="0" xfId="0" applyFont="1" applyAlignment="1">
      <alignment horizontal="left" vertical="top" wrapText="1"/>
    </xf>
    <xf numFmtId="0" fontId="114" fillId="0" borderId="0" xfId="27" applyFont="1" applyAlignment="1">
      <alignment horizontal="left" vertical="center" wrapText="1"/>
    </xf>
    <xf numFmtId="0" fontId="83" fillId="0" borderId="0" xfId="27" applyFont="1" applyAlignment="1">
      <alignment horizontal="left" vertical="center" wrapText="1"/>
    </xf>
    <xf numFmtId="0" fontId="83"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3" fillId="0" borderId="0" xfId="0" applyFont="1" applyAlignment="1">
      <alignment horizontal="center" vertical="center"/>
    </xf>
    <xf numFmtId="0" fontId="64" fillId="0" borderId="0" xfId="0" applyFont="1" applyAlignment="1">
      <alignment horizontal="center" vertical="center"/>
    </xf>
    <xf numFmtId="14" fontId="83" fillId="0" borderId="0" xfId="0" applyNumberFormat="1" applyFont="1" applyAlignment="1">
      <alignment horizontal="center" vertical="center"/>
    </xf>
    <xf numFmtId="14" fontId="64" fillId="0" borderId="0" xfId="0" applyNumberFormat="1" applyFont="1" applyAlignment="1">
      <alignment horizontal="center" vertical="center"/>
    </xf>
    <xf numFmtId="0" fontId="88"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2" fillId="0" borderId="0" xfId="0" applyFont="1" applyAlignment="1">
      <alignment horizontal="left" vertical="top" wrapText="1"/>
    </xf>
    <xf numFmtId="0" fontId="91"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4" fillId="0" borderId="0" xfId="0" applyFont="1" applyFill="1" applyAlignment="1">
      <alignment horizontal="left" vertical="center"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96951</xdr:rowOff>
    </xdr:from>
    <xdr:to>
      <xdr:col>3</xdr:col>
      <xdr:colOff>600075</xdr:colOff>
      <xdr:row>50</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74001"/>
          <a:ext cx="5219700" cy="314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58237</xdr:colOff>
      <xdr:row>66</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1990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219075</xdr:colOff>
      <xdr:row>26</xdr:row>
      <xdr:rowOff>114300</xdr:rowOff>
    </xdr:from>
    <xdr:to>
      <xdr:col>9</xdr:col>
      <xdr:colOff>78825</xdr:colOff>
      <xdr:row>39</xdr:row>
      <xdr:rowOff>16206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90775" y="52863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171450</xdr:colOff>
      <xdr:row>23</xdr:row>
      <xdr:rowOff>142875</xdr:rowOff>
    </xdr:from>
    <xdr:to>
      <xdr:col>9</xdr:col>
      <xdr:colOff>12910</xdr:colOff>
      <xdr:row>36</xdr:row>
      <xdr:rowOff>38685</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457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771525</xdr:colOff>
      <xdr:row>64</xdr:row>
      <xdr:rowOff>21795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38850" cy="40699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17</xdr:col>
      <xdr:colOff>9525</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0"/>
          <a:ext cx="10372725" cy="627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133350</xdr:rowOff>
    </xdr:from>
    <xdr:to>
      <xdr:col>3</xdr:col>
      <xdr:colOff>579887</xdr:colOff>
      <xdr:row>48</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38775"/>
          <a:ext cx="4456562" cy="2511770"/>
        </a:xfrm>
        <a:prstGeom prst="rect">
          <a:avLst/>
        </a:prstGeom>
      </xdr:spPr>
    </xdr:pic>
    <xdr:clientData/>
  </xdr:twoCellAnchor>
  <xdr:twoCellAnchor editAs="oneCell">
    <xdr:from>
      <xdr:col>0</xdr:col>
      <xdr:colOff>0</xdr:colOff>
      <xdr:row>52</xdr:row>
      <xdr:rowOff>123825</xdr:rowOff>
    </xdr:from>
    <xdr:to>
      <xdr:col>3</xdr:col>
      <xdr:colOff>500632</xdr:colOff>
      <xdr:row>68</xdr:row>
      <xdr:rowOff>63084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6775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76201</xdr:rowOff>
    </xdr:from>
    <xdr:to>
      <xdr:col>12</xdr:col>
      <xdr:colOff>19050</xdr:colOff>
      <xdr:row>23</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0051"/>
          <a:ext cx="7277100" cy="3476624"/>
        </a:xfrm>
        <a:prstGeom prst="rect">
          <a:avLst/>
        </a:prstGeom>
      </xdr:spPr>
    </xdr:pic>
    <xdr:clientData/>
  </xdr:twoCellAnchor>
  <xdr:twoCellAnchor editAs="oneCell">
    <xdr:from>
      <xdr:col>0</xdr:col>
      <xdr:colOff>0</xdr:colOff>
      <xdr:row>28</xdr:row>
      <xdr:rowOff>142875</xdr:rowOff>
    </xdr:from>
    <xdr:to>
      <xdr:col>11</xdr:col>
      <xdr:colOff>561975</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76775"/>
          <a:ext cx="7229475" cy="3409950"/>
        </a:xfrm>
        <a:prstGeom prst="rect">
          <a:avLst/>
        </a:prstGeom>
      </xdr:spPr>
    </xdr:pic>
    <xdr:clientData/>
  </xdr:twoCellAnchor>
  <xdr:twoCellAnchor editAs="oneCell">
    <xdr:from>
      <xdr:col>0</xdr:col>
      <xdr:colOff>0</xdr:colOff>
      <xdr:row>54</xdr:row>
      <xdr:rowOff>76200</xdr:rowOff>
    </xdr:from>
    <xdr:to>
      <xdr:col>12</xdr:col>
      <xdr:colOff>9524</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20150"/>
          <a:ext cx="7267574" cy="34861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49761</xdr:rowOff>
    </xdr:from>
    <xdr:to>
      <xdr:col>7</xdr:col>
      <xdr:colOff>561974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336011"/>
          <a:ext cx="5800724" cy="2703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59902</xdr:rowOff>
    </xdr:from>
    <xdr:to>
      <xdr:col>7</xdr:col>
      <xdr:colOff>28575</xdr:colOff>
      <xdr:row>39</xdr:row>
      <xdr:rowOff>14353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88927"/>
          <a:ext cx="6553200" cy="3031026"/>
        </a:xfrm>
        <a:prstGeom prst="rect">
          <a:avLst/>
        </a:prstGeom>
      </xdr:spPr>
    </xdr:pic>
    <xdr:clientData/>
  </xdr:twoCellAnchor>
  <xdr:twoCellAnchor editAs="oneCell">
    <xdr:from>
      <xdr:col>0</xdr:col>
      <xdr:colOff>0</xdr:colOff>
      <xdr:row>43</xdr:row>
      <xdr:rowOff>95127</xdr:rowOff>
    </xdr:from>
    <xdr:to>
      <xdr:col>6</xdr:col>
      <xdr:colOff>628650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448427"/>
          <a:ext cx="6515100" cy="29870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row>
        <row r="22">
          <cell r="A22">
            <v>0</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-1</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13709324.099999998</v>
          </cell>
          <cell r="FS52">
            <v>13709324.099999998</v>
          </cell>
          <cell r="FT52">
            <v>13709324.099999998</v>
          </cell>
          <cell r="FU52">
            <v>13709324.099999998</v>
          </cell>
          <cell r="FV52">
            <v>13709324.099999998</v>
          </cell>
          <cell r="FW52">
            <v>13709324.099999998</v>
          </cell>
          <cell r="FX52">
            <v>13709324.099999998</v>
          </cell>
          <cell r="FY52">
            <v>13709324.099999998</v>
          </cell>
          <cell r="FZ52">
            <v>13709324.099999998</v>
          </cell>
          <cell r="GA52">
            <v>13709324.099999998</v>
          </cell>
          <cell r="GB52">
            <v>13709324.099999998</v>
          </cell>
          <cell r="GC52">
            <v>13709324.099999998</v>
          </cell>
          <cell r="GD52">
            <v>13709324.099999998</v>
          </cell>
          <cell r="GE52">
            <v>13709324.099999998</v>
          </cell>
          <cell r="GF52">
            <v>13709324.099999998</v>
          </cell>
          <cell r="GG52">
            <v>13709324.099999998</v>
          </cell>
          <cell r="GH52">
            <v>13709324.099999998</v>
          </cell>
          <cell r="GI52">
            <v>13709324.099999998</v>
          </cell>
          <cell r="GJ52">
            <v>13709324.099999998</v>
          </cell>
          <cell r="GK52">
            <v>13709324.099999998</v>
          </cell>
          <cell r="GL52">
            <v>13709324.099999998</v>
          </cell>
          <cell r="GM52">
            <v>13709324.099999998</v>
          </cell>
          <cell r="GN52">
            <v>13709324.099999998</v>
          </cell>
          <cell r="GO52">
            <v>13709324.099999998</v>
          </cell>
          <cell r="GP52">
            <v>13709324.099999998</v>
          </cell>
          <cell r="GQ52">
            <v>13709324.099999998</v>
          </cell>
          <cell r="GR52">
            <v>13709324.099999998</v>
          </cell>
          <cell r="GS52">
            <v>13709324.099999998</v>
          </cell>
          <cell r="GT52">
            <v>13709324.099999998</v>
          </cell>
          <cell r="GU52">
            <v>13709324.099999998</v>
          </cell>
          <cell r="GV52">
            <v>13709324.099999998</v>
          </cell>
          <cell r="GW52">
            <v>13709324.099999998</v>
          </cell>
          <cell r="GX52">
            <v>13709324.099999998</v>
          </cell>
          <cell r="GY52">
            <v>13709324.099999998</v>
          </cell>
          <cell r="GZ52">
            <v>13709324.099999998</v>
          </cell>
          <cell r="HA52">
            <v>13709324.099999998</v>
          </cell>
          <cell r="HB52">
            <v>13709324.099999998</v>
          </cell>
          <cell r="HC52">
            <v>13709324.099999998</v>
          </cell>
          <cell r="HD52">
            <v>13709324.099999998</v>
          </cell>
          <cell r="HE52">
            <v>13709324.099999998</v>
          </cell>
          <cell r="HF52">
            <v>13709324.099999998</v>
          </cell>
          <cell r="HG52">
            <v>13709324.099999998</v>
          </cell>
          <cell r="HH52">
            <v>13709324.099999998</v>
          </cell>
          <cell r="HI52">
            <v>13709324.099999998</v>
          </cell>
          <cell r="HJ52">
            <v>13709324.099999998</v>
          </cell>
          <cell r="HK52">
            <v>13709324.099999998</v>
          </cell>
          <cell r="HL52">
            <v>13709324.099999998</v>
          </cell>
          <cell r="HM52">
            <v>13709324.099999998</v>
          </cell>
          <cell r="HN52">
            <v>13709324.099999998</v>
          </cell>
          <cell r="HO52">
            <v>13709324.099999998</v>
          </cell>
          <cell r="HP52">
            <v>13709324.099999998</v>
          </cell>
          <cell r="HQ52">
            <v>13709324.099999998</v>
          </cell>
          <cell r="HR52">
            <v>13709324.099999998</v>
          </cell>
          <cell r="HS52">
            <v>13709324.099999998</v>
          </cell>
          <cell r="HT52">
            <v>13709324.099999998</v>
          </cell>
          <cell r="HU52">
            <v>13709324.099999998</v>
          </cell>
          <cell r="HV52">
            <v>13709324.099999998</v>
          </cell>
          <cell r="HW52">
            <v>13709324.099999998</v>
          </cell>
          <cell r="HX52">
            <v>13709324.099999998</v>
          </cell>
          <cell r="HY52">
            <v>13709324.099999998</v>
          </cell>
          <cell r="HZ52">
            <v>13709324.099999998</v>
          </cell>
          <cell r="IA52">
            <v>13709324.099999998</v>
          </cell>
          <cell r="IB52">
            <v>13709324.099999998</v>
          </cell>
          <cell r="IC52">
            <v>13709324.099999998</v>
          </cell>
          <cell r="ID52">
            <v>13709324.099999998</v>
          </cell>
          <cell r="IE52">
            <v>13709324.099999998</v>
          </cell>
          <cell r="IF52">
            <v>13709324.099999998</v>
          </cell>
          <cell r="IG52">
            <v>13709324.099999998</v>
          </cell>
          <cell r="IH52">
            <v>13709324.099999998</v>
          </cell>
          <cell r="II52">
            <v>13709324.099999998</v>
          </cell>
          <cell r="IJ52">
            <v>13709324.099999998</v>
          </cell>
          <cell r="IK52">
            <v>13709324.099999998</v>
          </cell>
          <cell r="IL52">
            <v>13709324.099999998</v>
          </cell>
          <cell r="IM52">
            <v>13709324.099999998</v>
          </cell>
          <cell r="IN52">
            <v>13709324.099999998</v>
          </cell>
          <cell r="IO52">
            <v>13709324.099999998</v>
          </cell>
          <cell r="IP52">
            <v>13709324.099999998</v>
          </cell>
          <cell r="IQ52">
            <v>13709324.099999998</v>
          </cell>
          <cell r="IR52">
            <v>13709324.099999998</v>
          </cell>
          <cell r="IS52">
            <v>13709324.099999998</v>
          </cell>
          <cell r="IT52">
            <v>13709324.099999998</v>
          </cell>
          <cell r="IU52">
            <v>13709324.099999998</v>
          </cell>
          <cell r="IV52">
            <v>13709324.099999998</v>
          </cell>
          <cell r="IW52">
            <v>13709324.099999998</v>
          </cell>
          <cell r="IX52">
            <v>13709324.099999998</v>
          </cell>
          <cell r="IY52">
            <v>13709324.099999998</v>
          </cell>
          <cell r="IZ52">
            <v>13709324.099999998</v>
          </cell>
          <cell r="JA52">
            <v>13709324.099999998</v>
          </cell>
          <cell r="JB52">
            <v>13709324.099999998</v>
          </cell>
          <cell r="JC52">
            <v>13709324.099999998</v>
          </cell>
          <cell r="JD52">
            <v>13709324.099999998</v>
          </cell>
          <cell r="JE52">
            <v>13709324.099999998</v>
          </cell>
          <cell r="JF52">
            <v>13709324.099999998</v>
          </cell>
          <cell r="JG52">
            <v>13709324.099999998</v>
          </cell>
          <cell r="JH52">
            <v>13709324.099999998</v>
          </cell>
          <cell r="JI52">
            <v>13709324.099999998</v>
          </cell>
          <cell r="JJ52">
            <v>13709324.099999998</v>
          </cell>
          <cell r="JK52">
            <v>13709324.099999998</v>
          </cell>
          <cell r="JL52">
            <v>13709324.099999998</v>
          </cell>
          <cell r="JM52">
            <v>13709324.099999998</v>
          </cell>
          <cell r="JN52">
            <v>13709324.099999998</v>
          </cell>
          <cell r="JO52">
            <v>13709324.099999998</v>
          </cell>
          <cell r="JP52">
            <v>13709324.099999998</v>
          </cell>
          <cell r="JQ52">
            <v>13709324.099999998</v>
          </cell>
          <cell r="JR52">
            <v>13709324.099999998</v>
          </cell>
          <cell r="JS52">
            <v>13709324.099999998</v>
          </cell>
          <cell r="JT52">
            <v>13709324.099999998</v>
          </cell>
          <cell r="JU52">
            <v>13709324.099999998</v>
          </cell>
          <cell r="JV52">
            <v>13709324.099999998</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32829560.539999999</v>
          </cell>
          <cell r="FS53">
            <v>32829560.539999999</v>
          </cell>
          <cell r="FT53">
            <v>32829560.539999999</v>
          </cell>
          <cell r="FU53">
            <v>32829560.539999999</v>
          </cell>
          <cell r="FV53">
            <v>32829560.539999999</v>
          </cell>
          <cell r="FW53">
            <v>32829560.539999999</v>
          </cell>
          <cell r="FX53">
            <v>32829560.539999999</v>
          </cell>
          <cell r="FY53">
            <v>32829560.539999999</v>
          </cell>
          <cell r="FZ53">
            <v>32829560.539999999</v>
          </cell>
          <cell r="GA53">
            <v>32829560.539999999</v>
          </cell>
          <cell r="GB53">
            <v>32829560.539999999</v>
          </cell>
          <cell r="GC53">
            <v>32829560.539999999</v>
          </cell>
          <cell r="GD53">
            <v>32829560.539999999</v>
          </cell>
          <cell r="GE53">
            <v>32829560.539999999</v>
          </cell>
          <cell r="GF53">
            <v>32829560.539999999</v>
          </cell>
          <cell r="GG53">
            <v>32829560.539999999</v>
          </cell>
          <cell r="GH53">
            <v>32829560.539999999</v>
          </cell>
          <cell r="GI53">
            <v>32829560.539999999</v>
          </cell>
          <cell r="GJ53">
            <v>32829560.539999999</v>
          </cell>
          <cell r="GK53">
            <v>32829560.539999999</v>
          </cell>
          <cell r="GL53">
            <v>32829560.539999999</v>
          </cell>
          <cell r="GM53">
            <v>32829560.539999999</v>
          </cell>
          <cell r="GN53">
            <v>32829560.539999999</v>
          </cell>
          <cell r="GO53">
            <v>32829560.539999999</v>
          </cell>
          <cell r="GP53">
            <v>32829560.539999999</v>
          </cell>
          <cell r="GQ53">
            <v>32829560.539999999</v>
          </cell>
          <cell r="GR53">
            <v>32829560.539999999</v>
          </cell>
          <cell r="GS53">
            <v>32829560.539999999</v>
          </cell>
          <cell r="GT53">
            <v>32829560.539999999</v>
          </cell>
          <cell r="GU53">
            <v>32829560.539999999</v>
          </cell>
          <cell r="GV53">
            <v>32829560.539999999</v>
          </cell>
          <cell r="GW53">
            <v>32829560.539999999</v>
          </cell>
          <cell r="GX53">
            <v>32829560.539999999</v>
          </cell>
          <cell r="GY53">
            <v>32829560.539999999</v>
          </cell>
          <cell r="GZ53">
            <v>32829560.539999999</v>
          </cell>
          <cell r="HA53">
            <v>32829560.539999999</v>
          </cell>
          <cell r="HB53">
            <v>32829560.539999999</v>
          </cell>
          <cell r="HC53">
            <v>32829560.539999999</v>
          </cell>
          <cell r="HD53">
            <v>32829560.539999999</v>
          </cell>
          <cell r="HE53">
            <v>32829560.539999999</v>
          </cell>
          <cell r="HF53">
            <v>32829560.539999999</v>
          </cell>
          <cell r="HG53">
            <v>32829560.539999999</v>
          </cell>
          <cell r="HH53">
            <v>32829560.539999999</v>
          </cell>
          <cell r="HI53">
            <v>32829560.539999999</v>
          </cell>
          <cell r="HJ53">
            <v>32829560.539999999</v>
          </cell>
          <cell r="HK53">
            <v>32829560.539999999</v>
          </cell>
          <cell r="HL53">
            <v>32829560.539999999</v>
          </cell>
          <cell r="HM53">
            <v>32829560.539999999</v>
          </cell>
          <cell r="HN53">
            <v>32829560.539999999</v>
          </cell>
          <cell r="HO53">
            <v>32829560.539999999</v>
          </cell>
          <cell r="HP53">
            <v>32829560.539999999</v>
          </cell>
          <cell r="HQ53">
            <v>32829560.539999999</v>
          </cell>
          <cell r="HR53">
            <v>32829560.539999999</v>
          </cell>
          <cell r="HS53">
            <v>32829560.539999999</v>
          </cell>
          <cell r="HT53">
            <v>32829560.539999999</v>
          </cell>
          <cell r="HU53">
            <v>32829560.539999999</v>
          </cell>
          <cell r="HV53">
            <v>32829560.539999999</v>
          </cell>
          <cell r="HW53">
            <v>32829560.539999999</v>
          </cell>
          <cell r="HX53">
            <v>32829560.539999999</v>
          </cell>
          <cell r="HY53">
            <v>32829560.539999999</v>
          </cell>
          <cell r="HZ53">
            <v>32829560.539999999</v>
          </cell>
          <cell r="IA53">
            <v>32829560.539999999</v>
          </cell>
          <cell r="IB53">
            <v>32829560.539999999</v>
          </cell>
          <cell r="IC53">
            <v>32829560.539999999</v>
          </cell>
          <cell r="ID53">
            <v>32829560.539999999</v>
          </cell>
          <cell r="IE53">
            <v>32829560.539999999</v>
          </cell>
          <cell r="IF53">
            <v>32829560.539999999</v>
          </cell>
          <cell r="IG53">
            <v>32829560.539999999</v>
          </cell>
          <cell r="IH53">
            <v>32829560.539999999</v>
          </cell>
          <cell r="II53">
            <v>32829560.539999999</v>
          </cell>
          <cell r="IJ53">
            <v>32829560.539999999</v>
          </cell>
          <cell r="IK53">
            <v>32829560.539999999</v>
          </cell>
          <cell r="IL53">
            <v>32829560.539999999</v>
          </cell>
          <cell r="IM53">
            <v>32829560.539999999</v>
          </cell>
          <cell r="IN53">
            <v>32829560.539999999</v>
          </cell>
          <cell r="IO53">
            <v>32829560.539999999</v>
          </cell>
          <cell r="IP53">
            <v>32829560.539999999</v>
          </cell>
          <cell r="IQ53">
            <v>32829560.539999999</v>
          </cell>
          <cell r="IR53">
            <v>32829560.539999999</v>
          </cell>
          <cell r="IS53">
            <v>32829560.539999999</v>
          </cell>
          <cell r="IT53">
            <v>32829560.539999999</v>
          </cell>
          <cell r="IU53">
            <v>32829560.539999999</v>
          </cell>
          <cell r="IV53">
            <v>32829560.539999999</v>
          </cell>
          <cell r="IW53">
            <v>32829560.539999999</v>
          </cell>
          <cell r="IX53">
            <v>32829560.539999999</v>
          </cell>
          <cell r="IY53">
            <v>32829560.539999999</v>
          </cell>
          <cell r="IZ53">
            <v>32829560.539999999</v>
          </cell>
          <cell r="JA53">
            <v>32829560.539999999</v>
          </cell>
          <cell r="JB53">
            <v>32829560.539999999</v>
          </cell>
          <cell r="JC53">
            <v>32829560.539999999</v>
          </cell>
          <cell r="JD53">
            <v>32829560.539999999</v>
          </cell>
          <cell r="JE53">
            <v>32829560.539999999</v>
          </cell>
          <cell r="JF53">
            <v>32829560.539999999</v>
          </cell>
          <cell r="JG53">
            <v>32829560.539999999</v>
          </cell>
          <cell r="JH53">
            <v>32829560.539999999</v>
          </cell>
          <cell r="JI53">
            <v>32829560.539999999</v>
          </cell>
          <cell r="JJ53">
            <v>32829560.539999999</v>
          </cell>
          <cell r="JK53">
            <v>32829560.539999999</v>
          </cell>
          <cell r="JL53">
            <v>32829560.539999999</v>
          </cell>
          <cell r="JM53">
            <v>32829560.539999999</v>
          </cell>
          <cell r="JN53">
            <v>32829560.539999999</v>
          </cell>
          <cell r="JO53">
            <v>32829560.539999999</v>
          </cell>
          <cell r="JP53">
            <v>32829560.539999999</v>
          </cell>
          <cell r="JQ53">
            <v>32829560.539999999</v>
          </cell>
          <cell r="JR53">
            <v>32829560.539999999</v>
          </cell>
          <cell r="JS53">
            <v>32829560.539999999</v>
          </cell>
          <cell r="JT53">
            <v>32829560.539999999</v>
          </cell>
          <cell r="JU53">
            <v>32829560.539999999</v>
          </cell>
          <cell r="JV53">
            <v>32829560.539999999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57613384.120000005</v>
          </cell>
          <cell r="FS54">
            <v>57613384.120000005</v>
          </cell>
          <cell r="FT54">
            <v>57613384.120000005</v>
          </cell>
          <cell r="FU54">
            <v>57613384.120000005</v>
          </cell>
          <cell r="FV54">
            <v>57613384.120000005</v>
          </cell>
          <cell r="FW54">
            <v>57613384.120000005</v>
          </cell>
          <cell r="FX54">
            <v>57613384.120000005</v>
          </cell>
          <cell r="FY54">
            <v>57613384.120000005</v>
          </cell>
          <cell r="FZ54">
            <v>57613384.120000005</v>
          </cell>
          <cell r="GA54">
            <v>57613384.120000005</v>
          </cell>
          <cell r="GB54">
            <v>57613384.120000005</v>
          </cell>
          <cell r="GC54">
            <v>57613384.120000005</v>
          </cell>
          <cell r="GD54">
            <v>57613384.120000005</v>
          </cell>
          <cell r="GE54">
            <v>57613384.120000005</v>
          </cell>
          <cell r="GF54">
            <v>57613384.120000005</v>
          </cell>
          <cell r="GG54">
            <v>57613384.120000005</v>
          </cell>
          <cell r="GH54">
            <v>57613384.120000005</v>
          </cell>
          <cell r="GI54">
            <v>57613384.120000005</v>
          </cell>
          <cell r="GJ54">
            <v>57613384.120000005</v>
          </cell>
          <cell r="GK54">
            <v>57613384.120000005</v>
          </cell>
          <cell r="GL54">
            <v>57613384.120000005</v>
          </cell>
          <cell r="GM54">
            <v>57613384.120000005</v>
          </cell>
          <cell r="GN54">
            <v>57613384.120000005</v>
          </cell>
          <cell r="GO54">
            <v>57613384.120000005</v>
          </cell>
          <cell r="GP54">
            <v>57613384.120000005</v>
          </cell>
          <cell r="GQ54">
            <v>57613384.120000005</v>
          </cell>
          <cell r="GR54">
            <v>57613384.120000005</v>
          </cell>
          <cell r="GS54">
            <v>57613384.120000005</v>
          </cell>
          <cell r="GT54">
            <v>57613384.120000005</v>
          </cell>
          <cell r="GU54">
            <v>57613384.120000005</v>
          </cell>
          <cell r="GV54">
            <v>57613384.120000005</v>
          </cell>
          <cell r="GW54">
            <v>57613384.120000005</v>
          </cell>
          <cell r="GX54">
            <v>57613384.120000005</v>
          </cell>
          <cell r="GY54">
            <v>57613384.120000005</v>
          </cell>
          <cell r="GZ54">
            <v>57613384.120000005</v>
          </cell>
          <cell r="HA54">
            <v>57613384.120000005</v>
          </cell>
          <cell r="HB54">
            <v>57613384.120000005</v>
          </cell>
          <cell r="HC54">
            <v>57613384.120000005</v>
          </cell>
          <cell r="HD54">
            <v>57613384.120000005</v>
          </cell>
          <cell r="HE54">
            <v>57613384.120000005</v>
          </cell>
          <cell r="HF54">
            <v>57613384.120000005</v>
          </cell>
          <cell r="HG54">
            <v>57613384.120000005</v>
          </cell>
          <cell r="HH54">
            <v>57613384.120000005</v>
          </cell>
          <cell r="HI54">
            <v>57613384.120000005</v>
          </cell>
          <cell r="HJ54">
            <v>57613384.120000005</v>
          </cell>
          <cell r="HK54">
            <v>57613384.120000005</v>
          </cell>
          <cell r="HL54">
            <v>57613384.120000005</v>
          </cell>
          <cell r="HM54">
            <v>57613384.120000005</v>
          </cell>
          <cell r="HN54">
            <v>57613384.120000005</v>
          </cell>
          <cell r="HO54">
            <v>57613384.120000005</v>
          </cell>
          <cell r="HP54">
            <v>57613384.120000005</v>
          </cell>
          <cell r="HQ54">
            <v>57613384.120000005</v>
          </cell>
          <cell r="HR54">
            <v>57613384.120000005</v>
          </cell>
          <cell r="HS54">
            <v>57613384.120000005</v>
          </cell>
          <cell r="HT54">
            <v>57613384.120000005</v>
          </cell>
          <cell r="HU54">
            <v>57613384.120000005</v>
          </cell>
          <cell r="HV54">
            <v>57613384.120000005</v>
          </cell>
          <cell r="HW54">
            <v>57613384.120000005</v>
          </cell>
          <cell r="HX54">
            <v>57613384.120000005</v>
          </cell>
          <cell r="HY54">
            <v>57613384.120000005</v>
          </cell>
          <cell r="HZ54">
            <v>57613384.120000005</v>
          </cell>
          <cell r="IA54">
            <v>57613384.120000005</v>
          </cell>
          <cell r="IB54">
            <v>57613384.120000005</v>
          </cell>
          <cell r="IC54">
            <v>57613384.120000005</v>
          </cell>
          <cell r="ID54">
            <v>57613384.120000005</v>
          </cell>
          <cell r="IE54">
            <v>57613384.120000005</v>
          </cell>
          <cell r="IF54">
            <v>57613384.120000005</v>
          </cell>
          <cell r="IG54">
            <v>57613384.120000005</v>
          </cell>
          <cell r="IH54">
            <v>57613384.120000005</v>
          </cell>
          <cell r="II54">
            <v>57613384.120000005</v>
          </cell>
          <cell r="IJ54">
            <v>57613384.120000005</v>
          </cell>
          <cell r="IK54">
            <v>57613384.120000005</v>
          </cell>
          <cell r="IL54">
            <v>57613384.120000005</v>
          </cell>
          <cell r="IM54">
            <v>57613384.120000005</v>
          </cell>
          <cell r="IN54">
            <v>57613384.120000005</v>
          </cell>
          <cell r="IO54">
            <v>57613384.120000005</v>
          </cell>
          <cell r="IP54">
            <v>57613384.120000005</v>
          </cell>
          <cell r="IQ54">
            <v>57613384.120000005</v>
          </cell>
          <cell r="IR54">
            <v>57613384.120000005</v>
          </cell>
          <cell r="IS54">
            <v>57613384.120000005</v>
          </cell>
          <cell r="IT54">
            <v>57613384.120000005</v>
          </cell>
          <cell r="IU54">
            <v>57613384.120000005</v>
          </cell>
          <cell r="IV54">
            <v>57613384.120000005</v>
          </cell>
          <cell r="IW54">
            <v>57613384.120000005</v>
          </cell>
          <cell r="IX54">
            <v>57613384.120000005</v>
          </cell>
          <cell r="IY54">
            <v>57613384.120000005</v>
          </cell>
          <cell r="IZ54">
            <v>57613384.120000005</v>
          </cell>
          <cell r="JA54">
            <v>57613384.120000005</v>
          </cell>
          <cell r="JB54">
            <v>57613384.120000005</v>
          </cell>
          <cell r="JC54">
            <v>57613384.120000005</v>
          </cell>
          <cell r="JD54">
            <v>57613384.120000005</v>
          </cell>
          <cell r="JE54">
            <v>57613384.120000005</v>
          </cell>
          <cell r="JF54">
            <v>57613384.120000005</v>
          </cell>
          <cell r="JG54">
            <v>57613384.120000005</v>
          </cell>
          <cell r="JH54">
            <v>57613384.120000005</v>
          </cell>
          <cell r="JI54">
            <v>57613384.120000005</v>
          </cell>
          <cell r="JJ54">
            <v>57613384.120000005</v>
          </cell>
          <cell r="JK54">
            <v>57613384.120000005</v>
          </cell>
          <cell r="JL54">
            <v>57613384.120000005</v>
          </cell>
          <cell r="JM54">
            <v>57613384.120000005</v>
          </cell>
          <cell r="JN54">
            <v>57613384.120000005</v>
          </cell>
          <cell r="JO54">
            <v>57613384.120000005</v>
          </cell>
          <cell r="JP54">
            <v>57613384.120000005</v>
          </cell>
          <cell r="JQ54">
            <v>57613384.120000005</v>
          </cell>
          <cell r="JR54">
            <v>57613384.120000005</v>
          </cell>
          <cell r="JS54">
            <v>57613384.120000005</v>
          </cell>
          <cell r="JT54">
            <v>57613384.120000005</v>
          </cell>
          <cell r="JU54">
            <v>57613384.120000005</v>
          </cell>
          <cell r="JV54">
            <v>57613384.120000005</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72192733.780000016</v>
          </cell>
          <cell r="FS55">
            <v>72192733.780000016</v>
          </cell>
          <cell r="FT55">
            <v>72192733.780000016</v>
          </cell>
          <cell r="FU55">
            <v>72192733.780000016</v>
          </cell>
          <cell r="FV55">
            <v>72192733.780000016</v>
          </cell>
          <cell r="FW55">
            <v>72192733.780000016</v>
          </cell>
          <cell r="FX55">
            <v>72192733.780000016</v>
          </cell>
          <cell r="FY55">
            <v>72192733.780000016</v>
          </cell>
          <cell r="FZ55">
            <v>72192733.780000016</v>
          </cell>
          <cell r="GA55">
            <v>72192733.780000016</v>
          </cell>
          <cell r="GB55">
            <v>72192733.780000016</v>
          </cell>
          <cell r="GC55">
            <v>72192733.780000016</v>
          </cell>
          <cell r="GD55">
            <v>72192733.780000016</v>
          </cell>
          <cell r="GE55">
            <v>72192733.780000016</v>
          </cell>
          <cell r="GF55">
            <v>72192733.780000016</v>
          </cell>
          <cell r="GG55">
            <v>72192733.780000016</v>
          </cell>
          <cell r="GH55">
            <v>72192733.780000016</v>
          </cell>
          <cell r="GI55">
            <v>72192733.780000016</v>
          </cell>
          <cell r="GJ55">
            <v>72192733.780000016</v>
          </cell>
          <cell r="GK55">
            <v>72192733.780000016</v>
          </cell>
          <cell r="GL55">
            <v>72192733.780000016</v>
          </cell>
          <cell r="GM55">
            <v>72192733.780000016</v>
          </cell>
          <cell r="GN55">
            <v>72192733.780000016</v>
          </cell>
          <cell r="GO55">
            <v>72192733.780000016</v>
          </cell>
          <cell r="GP55">
            <v>72192733.780000016</v>
          </cell>
          <cell r="GQ55">
            <v>72192733.780000016</v>
          </cell>
          <cell r="GR55">
            <v>72192733.780000016</v>
          </cell>
          <cell r="GS55">
            <v>72192733.780000016</v>
          </cell>
          <cell r="GT55">
            <v>72192733.780000016</v>
          </cell>
          <cell r="GU55">
            <v>72192733.780000016</v>
          </cell>
          <cell r="GV55">
            <v>72192733.780000016</v>
          </cell>
          <cell r="GW55">
            <v>72192733.780000016</v>
          </cell>
          <cell r="GX55">
            <v>72192733.780000016</v>
          </cell>
          <cell r="GY55">
            <v>72192733.780000016</v>
          </cell>
          <cell r="GZ55">
            <v>72192733.780000016</v>
          </cell>
          <cell r="HA55">
            <v>72192733.780000016</v>
          </cell>
          <cell r="HB55">
            <v>72192733.780000016</v>
          </cell>
          <cell r="HC55">
            <v>72192733.780000016</v>
          </cell>
          <cell r="HD55">
            <v>72192733.780000016</v>
          </cell>
          <cell r="HE55">
            <v>72192733.780000016</v>
          </cell>
          <cell r="HF55">
            <v>72192733.780000016</v>
          </cell>
          <cell r="HG55">
            <v>72192733.780000016</v>
          </cell>
          <cell r="HH55">
            <v>72192733.780000016</v>
          </cell>
          <cell r="HI55">
            <v>72192733.780000016</v>
          </cell>
          <cell r="HJ55">
            <v>72192733.780000016</v>
          </cell>
          <cell r="HK55">
            <v>72192733.780000016</v>
          </cell>
          <cell r="HL55">
            <v>72192733.780000016</v>
          </cell>
          <cell r="HM55">
            <v>72192733.780000016</v>
          </cell>
          <cell r="HN55">
            <v>72192733.780000016</v>
          </cell>
          <cell r="HO55">
            <v>72192733.780000016</v>
          </cell>
          <cell r="HP55">
            <v>72192733.780000016</v>
          </cell>
          <cell r="HQ55">
            <v>72192733.780000016</v>
          </cell>
          <cell r="HR55">
            <v>72192733.780000016</v>
          </cell>
          <cell r="HS55">
            <v>72192733.780000016</v>
          </cell>
          <cell r="HT55">
            <v>72192733.780000016</v>
          </cell>
          <cell r="HU55">
            <v>72192733.780000016</v>
          </cell>
          <cell r="HV55">
            <v>72192733.780000016</v>
          </cell>
          <cell r="HW55">
            <v>72192733.780000016</v>
          </cell>
          <cell r="HX55">
            <v>72192733.780000016</v>
          </cell>
          <cell r="HY55">
            <v>72192733.780000016</v>
          </cell>
          <cell r="HZ55">
            <v>72192733.780000016</v>
          </cell>
          <cell r="IA55">
            <v>72192733.780000016</v>
          </cell>
          <cell r="IB55">
            <v>72192733.780000016</v>
          </cell>
          <cell r="IC55">
            <v>72192733.780000016</v>
          </cell>
          <cell r="ID55">
            <v>72192733.780000016</v>
          </cell>
          <cell r="IE55">
            <v>72192733.780000016</v>
          </cell>
          <cell r="IF55">
            <v>72192733.780000016</v>
          </cell>
          <cell r="IG55">
            <v>72192733.780000016</v>
          </cell>
          <cell r="IH55">
            <v>72192733.780000016</v>
          </cell>
          <cell r="II55">
            <v>72192733.780000016</v>
          </cell>
          <cell r="IJ55">
            <v>72192733.780000016</v>
          </cell>
          <cell r="IK55">
            <v>72192733.780000016</v>
          </cell>
          <cell r="IL55">
            <v>72192733.780000016</v>
          </cell>
          <cell r="IM55">
            <v>72192733.780000016</v>
          </cell>
          <cell r="IN55">
            <v>72192733.780000016</v>
          </cell>
          <cell r="IO55">
            <v>72192733.780000016</v>
          </cell>
          <cell r="IP55">
            <v>72192733.780000016</v>
          </cell>
          <cell r="IQ55">
            <v>72192733.780000016</v>
          </cell>
          <cell r="IR55">
            <v>72192733.780000016</v>
          </cell>
          <cell r="IS55">
            <v>72192733.780000016</v>
          </cell>
          <cell r="IT55">
            <v>72192733.780000016</v>
          </cell>
          <cell r="IU55">
            <v>72192733.780000016</v>
          </cell>
          <cell r="IV55">
            <v>72192733.780000016</v>
          </cell>
          <cell r="IW55">
            <v>72192733.780000016</v>
          </cell>
          <cell r="IX55">
            <v>72192733.780000016</v>
          </cell>
          <cell r="IY55">
            <v>72192733.780000016</v>
          </cell>
          <cell r="IZ55">
            <v>72192733.780000016</v>
          </cell>
          <cell r="JA55">
            <v>72192733.780000016</v>
          </cell>
          <cell r="JB55">
            <v>72192733.780000016</v>
          </cell>
          <cell r="JC55">
            <v>72192733.780000016</v>
          </cell>
          <cell r="JD55">
            <v>72192733.780000016</v>
          </cell>
          <cell r="JE55">
            <v>72192733.780000016</v>
          </cell>
          <cell r="JF55">
            <v>72192733.780000016</v>
          </cell>
          <cell r="JG55">
            <v>72192733.780000016</v>
          </cell>
          <cell r="JH55">
            <v>72192733.780000016</v>
          </cell>
          <cell r="JI55">
            <v>72192733.780000016</v>
          </cell>
          <cell r="JJ55">
            <v>72192733.780000016</v>
          </cell>
          <cell r="JK55">
            <v>72192733.780000016</v>
          </cell>
          <cell r="JL55">
            <v>72192733.780000016</v>
          </cell>
          <cell r="JM55">
            <v>72192733.780000016</v>
          </cell>
          <cell r="JN55">
            <v>72192733.780000016</v>
          </cell>
          <cell r="JO55">
            <v>72192733.780000016</v>
          </cell>
          <cell r="JP55">
            <v>72192733.780000016</v>
          </cell>
          <cell r="JQ55">
            <v>72192733.780000016</v>
          </cell>
          <cell r="JR55">
            <v>72192733.780000016</v>
          </cell>
          <cell r="JS55">
            <v>72192733.780000016</v>
          </cell>
          <cell r="JT55">
            <v>72192733.780000016</v>
          </cell>
          <cell r="JU55">
            <v>72192733.780000016</v>
          </cell>
          <cell r="JV55">
            <v>72192733.780000016</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19852253.389999997</v>
          </cell>
          <cell r="FS56">
            <v>19852253.389999997</v>
          </cell>
          <cell r="FT56">
            <v>19852253.389999997</v>
          </cell>
          <cell r="FU56">
            <v>19852253.389999997</v>
          </cell>
          <cell r="FV56">
            <v>19852253.389999997</v>
          </cell>
          <cell r="FW56">
            <v>19852253.389999997</v>
          </cell>
          <cell r="FX56">
            <v>19852253.389999997</v>
          </cell>
          <cell r="FY56">
            <v>19852253.389999997</v>
          </cell>
          <cell r="FZ56">
            <v>19852253.389999997</v>
          </cell>
          <cell r="GA56">
            <v>19852253.389999997</v>
          </cell>
          <cell r="GB56">
            <v>19852253.389999997</v>
          </cell>
          <cell r="GC56">
            <v>19852253.389999997</v>
          </cell>
          <cell r="GD56">
            <v>19852253.389999997</v>
          </cell>
          <cell r="GE56">
            <v>19852253.389999997</v>
          </cell>
          <cell r="GF56">
            <v>19852253.389999997</v>
          </cell>
          <cell r="GG56">
            <v>19852253.389999997</v>
          </cell>
          <cell r="GH56">
            <v>19852253.389999997</v>
          </cell>
          <cell r="GI56">
            <v>19852253.389999997</v>
          </cell>
          <cell r="GJ56">
            <v>19852253.389999997</v>
          </cell>
          <cell r="GK56">
            <v>19852253.389999997</v>
          </cell>
          <cell r="GL56">
            <v>19852253.389999997</v>
          </cell>
          <cell r="GM56">
            <v>19852253.389999997</v>
          </cell>
          <cell r="GN56">
            <v>19852253.389999997</v>
          </cell>
          <cell r="GO56">
            <v>19852253.389999997</v>
          </cell>
          <cell r="GP56">
            <v>19852253.389999997</v>
          </cell>
          <cell r="GQ56">
            <v>19852253.389999997</v>
          </cell>
          <cell r="GR56">
            <v>19852253.389999997</v>
          </cell>
          <cell r="GS56">
            <v>19852253.389999997</v>
          </cell>
          <cell r="GT56">
            <v>19852253.389999997</v>
          </cell>
          <cell r="GU56">
            <v>19852253.389999997</v>
          </cell>
          <cell r="GV56">
            <v>19852253.389999997</v>
          </cell>
          <cell r="GW56">
            <v>19852253.389999997</v>
          </cell>
          <cell r="GX56">
            <v>19852253.389999997</v>
          </cell>
          <cell r="GY56">
            <v>19852253.389999997</v>
          </cell>
          <cell r="GZ56">
            <v>19852253.389999997</v>
          </cell>
          <cell r="HA56">
            <v>19852253.389999997</v>
          </cell>
          <cell r="HB56">
            <v>19852253.389999997</v>
          </cell>
          <cell r="HC56">
            <v>19852253.389999997</v>
          </cell>
          <cell r="HD56">
            <v>19852253.389999997</v>
          </cell>
          <cell r="HE56">
            <v>19852253.389999997</v>
          </cell>
          <cell r="HF56">
            <v>19852253.389999997</v>
          </cell>
          <cell r="HG56">
            <v>19852253.389999997</v>
          </cell>
          <cell r="HH56">
            <v>19852253.389999997</v>
          </cell>
          <cell r="HI56">
            <v>19852253.389999997</v>
          </cell>
          <cell r="HJ56">
            <v>19852253.389999997</v>
          </cell>
          <cell r="HK56">
            <v>19852253.389999997</v>
          </cell>
          <cell r="HL56">
            <v>19852253.389999997</v>
          </cell>
          <cell r="HM56">
            <v>19852253.389999997</v>
          </cell>
          <cell r="HN56">
            <v>19852253.389999997</v>
          </cell>
          <cell r="HO56">
            <v>19852253.389999997</v>
          </cell>
          <cell r="HP56">
            <v>19852253.389999997</v>
          </cell>
          <cell r="HQ56">
            <v>19852253.389999997</v>
          </cell>
          <cell r="HR56">
            <v>19852253.389999997</v>
          </cell>
          <cell r="HS56">
            <v>19852253.389999997</v>
          </cell>
          <cell r="HT56">
            <v>19852253.389999997</v>
          </cell>
          <cell r="HU56">
            <v>19852253.389999997</v>
          </cell>
          <cell r="HV56">
            <v>19852253.389999997</v>
          </cell>
          <cell r="HW56">
            <v>19852253.389999997</v>
          </cell>
          <cell r="HX56">
            <v>19852253.389999997</v>
          </cell>
          <cell r="HY56">
            <v>19852253.389999997</v>
          </cell>
          <cell r="HZ56">
            <v>19852253.389999997</v>
          </cell>
          <cell r="IA56">
            <v>19852253.389999997</v>
          </cell>
          <cell r="IB56">
            <v>19852253.389999997</v>
          </cell>
          <cell r="IC56">
            <v>19852253.389999997</v>
          </cell>
          <cell r="ID56">
            <v>19852253.389999997</v>
          </cell>
          <cell r="IE56">
            <v>19852253.389999997</v>
          </cell>
          <cell r="IF56">
            <v>19852253.389999997</v>
          </cell>
          <cell r="IG56">
            <v>19852253.389999997</v>
          </cell>
          <cell r="IH56">
            <v>19852253.389999997</v>
          </cell>
          <cell r="II56">
            <v>19852253.389999997</v>
          </cell>
          <cell r="IJ56">
            <v>19852253.389999997</v>
          </cell>
          <cell r="IK56">
            <v>19852253.389999997</v>
          </cell>
          <cell r="IL56">
            <v>19852253.389999997</v>
          </cell>
          <cell r="IM56">
            <v>19852253.389999997</v>
          </cell>
          <cell r="IN56">
            <v>19852253.389999997</v>
          </cell>
          <cell r="IO56">
            <v>19852253.389999997</v>
          </cell>
          <cell r="IP56">
            <v>19852253.389999997</v>
          </cell>
          <cell r="IQ56">
            <v>19852253.389999997</v>
          </cell>
          <cell r="IR56">
            <v>19852253.389999997</v>
          </cell>
          <cell r="IS56">
            <v>19852253.389999997</v>
          </cell>
          <cell r="IT56">
            <v>19852253.389999997</v>
          </cell>
          <cell r="IU56">
            <v>19852253.389999997</v>
          </cell>
          <cell r="IV56">
            <v>19852253.389999997</v>
          </cell>
          <cell r="IW56">
            <v>19852253.389999997</v>
          </cell>
          <cell r="IX56">
            <v>19852253.389999997</v>
          </cell>
          <cell r="IY56">
            <v>19852253.389999997</v>
          </cell>
          <cell r="IZ56">
            <v>19852253.389999997</v>
          </cell>
          <cell r="JA56">
            <v>19852253.389999997</v>
          </cell>
          <cell r="JB56">
            <v>19852253.389999997</v>
          </cell>
          <cell r="JC56">
            <v>19852253.389999997</v>
          </cell>
          <cell r="JD56">
            <v>19852253.389999997</v>
          </cell>
          <cell r="JE56">
            <v>19852253.389999997</v>
          </cell>
          <cell r="JF56">
            <v>19852253.389999997</v>
          </cell>
          <cell r="JG56">
            <v>19852253.389999997</v>
          </cell>
          <cell r="JH56">
            <v>19852253.389999997</v>
          </cell>
          <cell r="JI56">
            <v>19852253.389999997</v>
          </cell>
          <cell r="JJ56">
            <v>19852253.389999997</v>
          </cell>
          <cell r="JK56">
            <v>19852253.389999997</v>
          </cell>
          <cell r="JL56">
            <v>19852253.389999997</v>
          </cell>
          <cell r="JM56">
            <v>19852253.389999997</v>
          </cell>
          <cell r="JN56">
            <v>19852253.389999997</v>
          </cell>
          <cell r="JO56">
            <v>19852253.389999997</v>
          </cell>
          <cell r="JP56">
            <v>19852253.389999997</v>
          </cell>
          <cell r="JQ56">
            <v>19852253.389999997</v>
          </cell>
          <cell r="JR56">
            <v>19852253.389999997</v>
          </cell>
          <cell r="JS56">
            <v>19852253.389999997</v>
          </cell>
          <cell r="JT56">
            <v>19852253.389999997</v>
          </cell>
          <cell r="JU56">
            <v>19852253.389999997</v>
          </cell>
          <cell r="JV56">
            <v>19852253.389999997</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17241296.560000002</v>
          </cell>
          <cell r="FS57">
            <v>17241296.560000002</v>
          </cell>
          <cell r="FT57">
            <v>17241296.560000002</v>
          </cell>
          <cell r="FU57">
            <v>17241296.560000002</v>
          </cell>
          <cell r="FV57">
            <v>17241296.560000002</v>
          </cell>
          <cell r="FW57">
            <v>17241296.560000002</v>
          </cell>
          <cell r="FX57">
            <v>17241296.560000002</v>
          </cell>
          <cell r="FY57">
            <v>17241296.560000002</v>
          </cell>
          <cell r="FZ57">
            <v>17241296.560000002</v>
          </cell>
          <cell r="GA57">
            <v>17241296.560000002</v>
          </cell>
          <cell r="GB57">
            <v>17241296.560000002</v>
          </cell>
          <cell r="GC57">
            <v>17241296.560000002</v>
          </cell>
          <cell r="GD57">
            <v>17241296.560000002</v>
          </cell>
          <cell r="GE57">
            <v>17241296.560000002</v>
          </cell>
          <cell r="GF57">
            <v>17241296.560000002</v>
          </cell>
          <cell r="GG57">
            <v>17241296.560000002</v>
          </cell>
          <cell r="GH57">
            <v>17241296.560000002</v>
          </cell>
          <cell r="GI57">
            <v>17241296.560000002</v>
          </cell>
          <cell r="GJ57">
            <v>17241296.560000002</v>
          </cell>
          <cell r="GK57">
            <v>17241296.560000002</v>
          </cell>
          <cell r="GL57">
            <v>17241296.560000002</v>
          </cell>
          <cell r="GM57">
            <v>17241296.560000002</v>
          </cell>
          <cell r="GN57">
            <v>17241296.560000002</v>
          </cell>
          <cell r="GO57">
            <v>17241296.560000002</v>
          </cell>
          <cell r="GP57">
            <v>17241296.560000002</v>
          </cell>
          <cell r="GQ57">
            <v>17241296.560000002</v>
          </cell>
          <cell r="GR57">
            <v>17241296.560000002</v>
          </cell>
          <cell r="GS57">
            <v>17241296.560000002</v>
          </cell>
          <cell r="GT57">
            <v>17241296.560000002</v>
          </cell>
          <cell r="GU57">
            <v>17241296.560000002</v>
          </cell>
          <cell r="GV57">
            <v>17241296.560000002</v>
          </cell>
          <cell r="GW57">
            <v>17241296.560000002</v>
          </cell>
          <cell r="GX57">
            <v>17241296.560000002</v>
          </cell>
          <cell r="GY57">
            <v>17241296.560000002</v>
          </cell>
          <cell r="GZ57">
            <v>17241296.560000002</v>
          </cell>
          <cell r="HA57">
            <v>17241296.560000002</v>
          </cell>
          <cell r="HB57">
            <v>17241296.560000002</v>
          </cell>
          <cell r="HC57">
            <v>17241296.560000002</v>
          </cell>
          <cell r="HD57">
            <v>17241296.560000002</v>
          </cell>
          <cell r="HE57">
            <v>17241296.560000002</v>
          </cell>
          <cell r="HF57">
            <v>17241296.560000002</v>
          </cell>
          <cell r="HG57">
            <v>17241296.560000002</v>
          </cell>
          <cell r="HH57">
            <v>17241296.560000002</v>
          </cell>
          <cell r="HI57">
            <v>17241296.560000002</v>
          </cell>
          <cell r="HJ57">
            <v>17241296.560000002</v>
          </cell>
          <cell r="HK57">
            <v>17241296.560000002</v>
          </cell>
          <cell r="HL57">
            <v>17241296.560000002</v>
          </cell>
          <cell r="HM57">
            <v>17241296.560000002</v>
          </cell>
          <cell r="HN57">
            <v>17241296.560000002</v>
          </cell>
          <cell r="HO57">
            <v>17241296.560000002</v>
          </cell>
          <cell r="HP57">
            <v>17241296.560000002</v>
          </cell>
          <cell r="HQ57">
            <v>17241296.560000002</v>
          </cell>
          <cell r="HR57">
            <v>17241296.560000002</v>
          </cell>
          <cell r="HS57">
            <v>17241296.560000002</v>
          </cell>
          <cell r="HT57">
            <v>17241296.560000002</v>
          </cell>
          <cell r="HU57">
            <v>17241296.560000002</v>
          </cell>
          <cell r="HV57">
            <v>17241296.560000002</v>
          </cell>
          <cell r="HW57">
            <v>17241296.560000002</v>
          </cell>
          <cell r="HX57">
            <v>17241296.560000002</v>
          </cell>
          <cell r="HY57">
            <v>17241296.560000002</v>
          </cell>
          <cell r="HZ57">
            <v>17241296.560000002</v>
          </cell>
          <cell r="IA57">
            <v>17241296.560000002</v>
          </cell>
          <cell r="IB57">
            <v>17241296.560000002</v>
          </cell>
          <cell r="IC57">
            <v>17241296.560000002</v>
          </cell>
          <cell r="ID57">
            <v>17241296.560000002</v>
          </cell>
          <cell r="IE57">
            <v>17241296.560000002</v>
          </cell>
          <cell r="IF57">
            <v>17241296.560000002</v>
          </cell>
          <cell r="IG57">
            <v>17241296.560000002</v>
          </cell>
          <cell r="IH57">
            <v>17241296.560000002</v>
          </cell>
          <cell r="II57">
            <v>17241296.560000002</v>
          </cell>
          <cell r="IJ57">
            <v>17241296.560000002</v>
          </cell>
          <cell r="IK57">
            <v>17241296.560000002</v>
          </cell>
          <cell r="IL57">
            <v>17241296.560000002</v>
          </cell>
          <cell r="IM57">
            <v>17241296.560000002</v>
          </cell>
          <cell r="IN57">
            <v>17241296.560000002</v>
          </cell>
          <cell r="IO57">
            <v>17241296.560000002</v>
          </cell>
          <cell r="IP57">
            <v>17241296.560000002</v>
          </cell>
          <cell r="IQ57">
            <v>17241296.560000002</v>
          </cell>
          <cell r="IR57">
            <v>17241296.560000002</v>
          </cell>
          <cell r="IS57">
            <v>17241296.560000002</v>
          </cell>
          <cell r="IT57">
            <v>17241296.560000002</v>
          </cell>
          <cell r="IU57">
            <v>17241296.560000002</v>
          </cell>
          <cell r="IV57">
            <v>17241296.560000002</v>
          </cell>
          <cell r="IW57">
            <v>17241296.560000002</v>
          </cell>
          <cell r="IX57">
            <v>17241296.560000002</v>
          </cell>
          <cell r="IY57">
            <v>17241296.560000002</v>
          </cell>
          <cell r="IZ57">
            <v>17241296.560000002</v>
          </cell>
          <cell r="JA57">
            <v>17241296.560000002</v>
          </cell>
          <cell r="JB57">
            <v>17241296.560000002</v>
          </cell>
          <cell r="JC57">
            <v>17241296.560000002</v>
          </cell>
          <cell r="JD57">
            <v>17241296.560000002</v>
          </cell>
          <cell r="JE57">
            <v>17241296.560000002</v>
          </cell>
          <cell r="JF57">
            <v>17241296.560000002</v>
          </cell>
          <cell r="JG57">
            <v>17241296.560000002</v>
          </cell>
          <cell r="JH57">
            <v>17241296.560000002</v>
          </cell>
          <cell r="JI57">
            <v>17241296.560000002</v>
          </cell>
          <cell r="JJ57">
            <v>17241296.560000002</v>
          </cell>
          <cell r="JK57">
            <v>17241296.560000002</v>
          </cell>
          <cell r="JL57">
            <v>17241296.560000002</v>
          </cell>
          <cell r="JM57">
            <v>17241296.560000002</v>
          </cell>
          <cell r="JN57">
            <v>17241296.560000002</v>
          </cell>
          <cell r="JO57">
            <v>17241296.560000002</v>
          </cell>
          <cell r="JP57">
            <v>17241296.560000002</v>
          </cell>
          <cell r="JQ57">
            <v>17241296.560000002</v>
          </cell>
          <cell r="JR57">
            <v>17241296.560000002</v>
          </cell>
          <cell r="JS57">
            <v>17241296.560000002</v>
          </cell>
          <cell r="JT57">
            <v>17241296.560000002</v>
          </cell>
          <cell r="JU57">
            <v>17241296.560000002</v>
          </cell>
          <cell r="JV57">
            <v>17241296.560000002</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22779436.690000031</v>
          </cell>
          <cell r="FS59">
            <v>22779436.690000031</v>
          </cell>
          <cell r="FT59">
            <v>22779436.690000031</v>
          </cell>
          <cell r="FU59">
            <v>22779436.690000031</v>
          </cell>
          <cell r="FV59">
            <v>22779436.690000031</v>
          </cell>
          <cell r="FW59">
            <v>22779436.690000031</v>
          </cell>
          <cell r="FX59">
            <v>22779436.690000031</v>
          </cell>
          <cell r="FY59">
            <v>22779436.690000031</v>
          </cell>
          <cell r="FZ59">
            <v>22779436.690000031</v>
          </cell>
          <cell r="GA59">
            <v>22779436.690000031</v>
          </cell>
          <cell r="GB59">
            <v>22779436.690000031</v>
          </cell>
          <cell r="GC59">
            <v>22779436.690000031</v>
          </cell>
          <cell r="GD59">
            <v>22779436.690000031</v>
          </cell>
          <cell r="GE59">
            <v>22779436.690000031</v>
          </cell>
          <cell r="GF59">
            <v>22779436.690000031</v>
          </cell>
          <cell r="GG59">
            <v>22779436.690000031</v>
          </cell>
          <cell r="GH59">
            <v>22779436.690000031</v>
          </cell>
          <cell r="GI59">
            <v>22779436.690000031</v>
          </cell>
          <cell r="GJ59">
            <v>22779436.690000031</v>
          </cell>
          <cell r="GK59">
            <v>22779436.690000031</v>
          </cell>
          <cell r="GL59">
            <v>22779436.690000031</v>
          </cell>
          <cell r="GM59">
            <v>22779436.690000031</v>
          </cell>
          <cell r="GN59">
            <v>22779436.690000031</v>
          </cell>
          <cell r="GO59">
            <v>22779436.690000031</v>
          </cell>
          <cell r="GP59">
            <v>22779436.690000031</v>
          </cell>
          <cell r="GQ59">
            <v>22779436.690000031</v>
          </cell>
          <cell r="GR59">
            <v>22779436.690000031</v>
          </cell>
          <cell r="GS59">
            <v>22779436.690000031</v>
          </cell>
          <cell r="GT59">
            <v>22779436.690000031</v>
          </cell>
          <cell r="GU59">
            <v>22779436.690000031</v>
          </cell>
          <cell r="GV59">
            <v>22779436.690000031</v>
          </cell>
          <cell r="GW59">
            <v>22779436.690000031</v>
          </cell>
          <cell r="GX59">
            <v>22779436.690000031</v>
          </cell>
          <cell r="GY59">
            <v>22779436.690000031</v>
          </cell>
          <cell r="GZ59">
            <v>22779436.690000031</v>
          </cell>
          <cell r="HA59">
            <v>22779436.690000031</v>
          </cell>
          <cell r="HB59">
            <v>22779436.690000031</v>
          </cell>
          <cell r="HC59">
            <v>22779436.690000031</v>
          </cell>
          <cell r="HD59">
            <v>22779436.690000031</v>
          </cell>
          <cell r="HE59">
            <v>22779436.690000031</v>
          </cell>
          <cell r="HF59">
            <v>22779436.690000031</v>
          </cell>
          <cell r="HG59">
            <v>22779436.690000031</v>
          </cell>
          <cell r="HH59">
            <v>22779436.690000031</v>
          </cell>
          <cell r="HI59">
            <v>22779436.690000031</v>
          </cell>
          <cell r="HJ59">
            <v>22779436.690000031</v>
          </cell>
          <cell r="HK59">
            <v>22779436.690000031</v>
          </cell>
          <cell r="HL59">
            <v>22779436.690000031</v>
          </cell>
          <cell r="HM59">
            <v>22779436.690000031</v>
          </cell>
          <cell r="HN59">
            <v>22779436.690000031</v>
          </cell>
          <cell r="HO59">
            <v>22779436.690000031</v>
          </cell>
          <cell r="HP59">
            <v>22779436.690000031</v>
          </cell>
          <cell r="HQ59">
            <v>22779436.690000031</v>
          </cell>
          <cell r="HR59">
            <v>22779436.690000031</v>
          </cell>
          <cell r="HS59">
            <v>22779436.690000031</v>
          </cell>
          <cell r="HT59">
            <v>22779436.690000031</v>
          </cell>
          <cell r="HU59">
            <v>22779436.690000031</v>
          </cell>
          <cell r="HV59">
            <v>22779436.690000031</v>
          </cell>
          <cell r="HW59">
            <v>22779436.690000031</v>
          </cell>
          <cell r="HX59">
            <v>22779436.690000031</v>
          </cell>
          <cell r="HY59">
            <v>22779436.690000031</v>
          </cell>
          <cell r="HZ59">
            <v>22779436.690000031</v>
          </cell>
          <cell r="IA59">
            <v>22779436.690000031</v>
          </cell>
          <cell r="IB59">
            <v>22779436.690000031</v>
          </cell>
          <cell r="IC59">
            <v>22779436.690000031</v>
          </cell>
          <cell r="ID59">
            <v>22779436.690000031</v>
          </cell>
          <cell r="IE59">
            <v>22779436.690000031</v>
          </cell>
          <cell r="IF59">
            <v>22779436.690000031</v>
          </cell>
          <cell r="IG59">
            <v>22779436.690000031</v>
          </cell>
          <cell r="IH59">
            <v>22779436.690000031</v>
          </cell>
          <cell r="II59">
            <v>22779436.690000031</v>
          </cell>
          <cell r="IJ59">
            <v>22779436.690000031</v>
          </cell>
          <cell r="IK59">
            <v>22779436.690000031</v>
          </cell>
          <cell r="IL59">
            <v>22779436.690000031</v>
          </cell>
          <cell r="IM59">
            <v>22779436.690000031</v>
          </cell>
          <cell r="IN59">
            <v>22779436.690000031</v>
          </cell>
          <cell r="IO59">
            <v>22779436.690000031</v>
          </cell>
          <cell r="IP59">
            <v>22779436.690000031</v>
          </cell>
          <cell r="IQ59">
            <v>22779436.690000031</v>
          </cell>
          <cell r="IR59">
            <v>22779436.690000031</v>
          </cell>
          <cell r="IS59">
            <v>22779436.690000031</v>
          </cell>
          <cell r="IT59">
            <v>22779436.690000031</v>
          </cell>
          <cell r="IU59">
            <v>22779436.690000031</v>
          </cell>
          <cell r="IV59">
            <v>22779436.690000031</v>
          </cell>
          <cell r="IW59">
            <v>22779436.690000031</v>
          </cell>
          <cell r="IX59">
            <v>22779436.690000031</v>
          </cell>
          <cell r="IY59">
            <v>22779436.690000031</v>
          </cell>
          <cell r="IZ59">
            <v>22779436.690000031</v>
          </cell>
          <cell r="JA59">
            <v>22779436.690000031</v>
          </cell>
          <cell r="JB59">
            <v>22779436.690000031</v>
          </cell>
          <cell r="JC59">
            <v>22779436.690000031</v>
          </cell>
          <cell r="JD59">
            <v>22779436.690000031</v>
          </cell>
          <cell r="JE59">
            <v>22779436.690000031</v>
          </cell>
          <cell r="JF59">
            <v>22779436.690000031</v>
          </cell>
          <cell r="JG59">
            <v>22779436.690000031</v>
          </cell>
          <cell r="JH59">
            <v>22779436.690000031</v>
          </cell>
          <cell r="JI59">
            <v>22779436.690000031</v>
          </cell>
          <cell r="JJ59">
            <v>22779436.690000031</v>
          </cell>
          <cell r="JK59">
            <v>22779436.690000031</v>
          </cell>
          <cell r="JL59">
            <v>22779436.690000031</v>
          </cell>
          <cell r="JM59">
            <v>22779436.690000031</v>
          </cell>
          <cell r="JN59">
            <v>22779436.690000031</v>
          </cell>
          <cell r="JO59">
            <v>22779436.690000031</v>
          </cell>
          <cell r="JP59">
            <v>22779436.690000031</v>
          </cell>
          <cell r="JQ59">
            <v>22779436.690000031</v>
          </cell>
          <cell r="JR59">
            <v>22779436.690000031</v>
          </cell>
          <cell r="JS59">
            <v>22779436.690000031</v>
          </cell>
          <cell r="JT59">
            <v>22779436.690000031</v>
          </cell>
          <cell r="JU59">
            <v>22779436.690000031</v>
          </cell>
          <cell r="JV59">
            <v>22779436.690000031</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186567290.68999994</v>
          </cell>
          <cell r="FS60">
            <v>186567290.68999994</v>
          </cell>
          <cell r="FT60">
            <v>186567290.68999994</v>
          </cell>
          <cell r="FU60">
            <v>186567290.68999994</v>
          </cell>
          <cell r="FV60">
            <v>186567290.68999994</v>
          </cell>
          <cell r="FW60">
            <v>186567290.68999994</v>
          </cell>
          <cell r="FX60">
            <v>186567290.68999994</v>
          </cell>
          <cell r="FY60">
            <v>186567290.68999994</v>
          </cell>
          <cell r="FZ60">
            <v>186567290.68999994</v>
          </cell>
          <cell r="GA60">
            <v>186567290.68999994</v>
          </cell>
          <cell r="GB60">
            <v>186567290.68999994</v>
          </cell>
          <cell r="GC60">
            <v>186567290.68999994</v>
          </cell>
          <cell r="GD60">
            <v>186567290.68999994</v>
          </cell>
          <cell r="GE60">
            <v>186567290.68999994</v>
          </cell>
          <cell r="GF60">
            <v>186567290.68999994</v>
          </cell>
          <cell r="GG60">
            <v>186567290.68999994</v>
          </cell>
          <cell r="GH60">
            <v>186567290.68999994</v>
          </cell>
          <cell r="GI60">
            <v>186567290.68999994</v>
          </cell>
          <cell r="GJ60">
            <v>186567290.68999994</v>
          </cell>
          <cell r="GK60">
            <v>186567290.68999994</v>
          </cell>
          <cell r="GL60">
            <v>186567290.68999994</v>
          </cell>
          <cell r="GM60">
            <v>186567290.68999994</v>
          </cell>
          <cell r="GN60">
            <v>186567290.68999994</v>
          </cell>
          <cell r="GO60">
            <v>186567290.68999994</v>
          </cell>
          <cell r="GP60">
            <v>186567290.68999994</v>
          </cell>
          <cell r="GQ60">
            <v>186567290.68999994</v>
          </cell>
          <cell r="GR60">
            <v>186567290.68999994</v>
          </cell>
          <cell r="GS60">
            <v>186567290.68999994</v>
          </cell>
          <cell r="GT60">
            <v>186567290.68999994</v>
          </cell>
          <cell r="GU60">
            <v>186567290.68999994</v>
          </cell>
          <cell r="GV60">
            <v>186567290.68999994</v>
          </cell>
          <cell r="GW60">
            <v>186567290.68999994</v>
          </cell>
          <cell r="GX60">
            <v>186567290.68999994</v>
          </cell>
          <cell r="GY60">
            <v>186567290.68999994</v>
          </cell>
          <cell r="GZ60">
            <v>186567290.68999994</v>
          </cell>
          <cell r="HA60">
            <v>186567290.68999994</v>
          </cell>
          <cell r="HB60">
            <v>186567290.68999994</v>
          </cell>
          <cell r="HC60">
            <v>186567290.68999994</v>
          </cell>
          <cell r="HD60">
            <v>186567290.68999994</v>
          </cell>
          <cell r="HE60">
            <v>186567290.68999994</v>
          </cell>
          <cell r="HF60">
            <v>186567290.68999994</v>
          </cell>
          <cell r="HG60">
            <v>186567290.68999994</v>
          </cell>
          <cell r="HH60">
            <v>186567290.68999994</v>
          </cell>
          <cell r="HI60">
            <v>186567290.68999994</v>
          </cell>
          <cell r="HJ60">
            <v>186567290.68999994</v>
          </cell>
          <cell r="HK60">
            <v>186567290.68999994</v>
          </cell>
          <cell r="HL60">
            <v>186567290.68999994</v>
          </cell>
          <cell r="HM60">
            <v>186567290.68999994</v>
          </cell>
          <cell r="HN60">
            <v>186567290.68999994</v>
          </cell>
          <cell r="HO60">
            <v>186567290.68999994</v>
          </cell>
          <cell r="HP60">
            <v>186567290.68999994</v>
          </cell>
          <cell r="HQ60">
            <v>186567290.68999994</v>
          </cell>
          <cell r="HR60">
            <v>186567290.68999994</v>
          </cell>
          <cell r="HS60">
            <v>186567290.68999994</v>
          </cell>
          <cell r="HT60">
            <v>186567290.68999994</v>
          </cell>
          <cell r="HU60">
            <v>186567290.68999994</v>
          </cell>
          <cell r="HV60">
            <v>186567290.68999994</v>
          </cell>
          <cell r="HW60">
            <v>186567290.68999994</v>
          </cell>
          <cell r="HX60">
            <v>186567290.68999994</v>
          </cell>
          <cell r="HY60">
            <v>186567290.68999994</v>
          </cell>
          <cell r="HZ60">
            <v>186567290.68999994</v>
          </cell>
          <cell r="IA60">
            <v>186567290.68999994</v>
          </cell>
          <cell r="IB60">
            <v>186567290.68999994</v>
          </cell>
          <cell r="IC60">
            <v>186567290.68999994</v>
          </cell>
          <cell r="ID60">
            <v>186567290.68999994</v>
          </cell>
          <cell r="IE60">
            <v>186567290.68999994</v>
          </cell>
          <cell r="IF60">
            <v>186567290.68999994</v>
          </cell>
          <cell r="IG60">
            <v>186567290.68999994</v>
          </cell>
          <cell r="IH60">
            <v>186567290.68999994</v>
          </cell>
          <cell r="II60">
            <v>186567290.68999994</v>
          </cell>
          <cell r="IJ60">
            <v>186567290.68999994</v>
          </cell>
          <cell r="IK60">
            <v>186567290.68999994</v>
          </cell>
          <cell r="IL60">
            <v>186567290.68999994</v>
          </cell>
          <cell r="IM60">
            <v>186567290.68999994</v>
          </cell>
          <cell r="IN60">
            <v>186567290.68999994</v>
          </cell>
          <cell r="IO60">
            <v>186567290.68999994</v>
          </cell>
          <cell r="IP60">
            <v>186567290.68999994</v>
          </cell>
          <cell r="IQ60">
            <v>186567290.68999994</v>
          </cell>
          <cell r="IR60">
            <v>186567290.68999994</v>
          </cell>
          <cell r="IS60">
            <v>186567290.68999994</v>
          </cell>
          <cell r="IT60">
            <v>186567290.68999994</v>
          </cell>
          <cell r="IU60">
            <v>186567290.68999994</v>
          </cell>
          <cell r="IV60">
            <v>186567290.68999994</v>
          </cell>
          <cell r="IW60">
            <v>186567290.68999994</v>
          </cell>
          <cell r="IX60">
            <v>186567290.68999994</v>
          </cell>
          <cell r="IY60">
            <v>186567290.68999994</v>
          </cell>
          <cell r="IZ60">
            <v>186567290.68999994</v>
          </cell>
          <cell r="JA60">
            <v>186567290.68999994</v>
          </cell>
          <cell r="JB60">
            <v>186567290.68999994</v>
          </cell>
          <cell r="JC60">
            <v>186567290.68999994</v>
          </cell>
          <cell r="JD60">
            <v>186567290.68999994</v>
          </cell>
          <cell r="JE60">
            <v>186567290.68999994</v>
          </cell>
          <cell r="JF60">
            <v>186567290.68999994</v>
          </cell>
          <cell r="JG60">
            <v>186567290.68999994</v>
          </cell>
          <cell r="JH60">
            <v>186567290.68999994</v>
          </cell>
          <cell r="JI60">
            <v>186567290.68999994</v>
          </cell>
          <cell r="JJ60">
            <v>186567290.68999994</v>
          </cell>
          <cell r="JK60">
            <v>186567290.68999994</v>
          </cell>
          <cell r="JL60">
            <v>186567290.68999994</v>
          </cell>
          <cell r="JM60">
            <v>186567290.68999994</v>
          </cell>
          <cell r="JN60">
            <v>186567290.68999994</v>
          </cell>
          <cell r="JO60">
            <v>186567290.68999994</v>
          </cell>
          <cell r="JP60">
            <v>186567290.68999994</v>
          </cell>
          <cell r="JQ60">
            <v>186567290.68999994</v>
          </cell>
          <cell r="JR60">
            <v>186567290.68999994</v>
          </cell>
          <cell r="JS60">
            <v>186567290.68999994</v>
          </cell>
          <cell r="JT60">
            <v>186567290.68999994</v>
          </cell>
          <cell r="JU60">
            <v>186567290.68999994</v>
          </cell>
          <cell r="JV60">
            <v>186567290.68999994</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34196920.590000026</v>
          </cell>
          <cell r="FS61">
            <v>34196920.590000026</v>
          </cell>
          <cell r="FT61">
            <v>34196920.590000026</v>
          </cell>
          <cell r="FU61">
            <v>34196920.590000026</v>
          </cell>
          <cell r="FV61">
            <v>34196920.590000026</v>
          </cell>
          <cell r="FW61">
            <v>34196920.590000026</v>
          </cell>
          <cell r="FX61">
            <v>34196920.590000026</v>
          </cell>
          <cell r="FY61">
            <v>34196920.590000026</v>
          </cell>
          <cell r="FZ61">
            <v>34196920.590000026</v>
          </cell>
          <cell r="GA61">
            <v>34196920.590000026</v>
          </cell>
          <cell r="GB61">
            <v>34196920.590000026</v>
          </cell>
          <cell r="GC61">
            <v>34196920.590000026</v>
          </cell>
          <cell r="GD61">
            <v>34196920.590000026</v>
          </cell>
          <cell r="GE61">
            <v>34196920.590000026</v>
          </cell>
          <cell r="GF61">
            <v>34196920.590000026</v>
          </cell>
          <cell r="GG61">
            <v>34196920.590000026</v>
          </cell>
          <cell r="GH61">
            <v>34196920.590000026</v>
          </cell>
          <cell r="GI61">
            <v>34196920.590000026</v>
          </cell>
          <cell r="GJ61">
            <v>34196920.590000026</v>
          </cell>
          <cell r="GK61">
            <v>34196920.590000026</v>
          </cell>
          <cell r="GL61">
            <v>34196920.590000026</v>
          </cell>
          <cell r="GM61">
            <v>34196920.590000026</v>
          </cell>
          <cell r="GN61">
            <v>34196920.590000026</v>
          </cell>
          <cell r="GO61">
            <v>34196920.590000026</v>
          </cell>
          <cell r="GP61">
            <v>34196920.590000026</v>
          </cell>
          <cell r="GQ61">
            <v>34196920.590000026</v>
          </cell>
          <cell r="GR61">
            <v>34196920.590000026</v>
          </cell>
          <cell r="GS61">
            <v>34196920.590000026</v>
          </cell>
          <cell r="GT61">
            <v>34196920.590000026</v>
          </cell>
          <cell r="GU61">
            <v>34196920.590000026</v>
          </cell>
          <cell r="GV61">
            <v>34196920.590000026</v>
          </cell>
          <cell r="GW61">
            <v>34196920.590000026</v>
          </cell>
          <cell r="GX61">
            <v>34196920.590000026</v>
          </cell>
          <cell r="GY61">
            <v>34196920.590000026</v>
          </cell>
          <cell r="GZ61">
            <v>34196920.590000026</v>
          </cell>
          <cell r="HA61">
            <v>34196920.590000026</v>
          </cell>
          <cell r="HB61">
            <v>34196920.590000026</v>
          </cell>
          <cell r="HC61">
            <v>34196920.590000026</v>
          </cell>
          <cell r="HD61">
            <v>34196920.590000026</v>
          </cell>
          <cell r="HE61">
            <v>34196920.590000026</v>
          </cell>
          <cell r="HF61">
            <v>34196920.590000026</v>
          </cell>
          <cell r="HG61">
            <v>34196920.590000026</v>
          </cell>
          <cell r="HH61">
            <v>34196920.590000026</v>
          </cell>
          <cell r="HI61">
            <v>34196920.590000026</v>
          </cell>
          <cell r="HJ61">
            <v>34196920.590000026</v>
          </cell>
          <cell r="HK61">
            <v>34196920.590000026</v>
          </cell>
          <cell r="HL61">
            <v>34196920.590000026</v>
          </cell>
          <cell r="HM61">
            <v>34196920.590000026</v>
          </cell>
          <cell r="HN61">
            <v>34196920.590000026</v>
          </cell>
          <cell r="HO61">
            <v>34196920.590000026</v>
          </cell>
          <cell r="HP61">
            <v>34196920.590000026</v>
          </cell>
          <cell r="HQ61">
            <v>34196920.590000026</v>
          </cell>
          <cell r="HR61">
            <v>34196920.590000026</v>
          </cell>
          <cell r="HS61">
            <v>34196920.590000026</v>
          </cell>
          <cell r="HT61">
            <v>34196920.590000026</v>
          </cell>
          <cell r="HU61">
            <v>34196920.590000026</v>
          </cell>
          <cell r="HV61">
            <v>34196920.590000026</v>
          </cell>
          <cell r="HW61">
            <v>34196920.590000026</v>
          </cell>
          <cell r="HX61">
            <v>34196920.590000026</v>
          </cell>
          <cell r="HY61">
            <v>34196920.590000026</v>
          </cell>
          <cell r="HZ61">
            <v>34196920.590000026</v>
          </cell>
          <cell r="IA61">
            <v>34196920.590000026</v>
          </cell>
          <cell r="IB61">
            <v>34196920.590000026</v>
          </cell>
          <cell r="IC61">
            <v>34196920.590000026</v>
          </cell>
          <cell r="ID61">
            <v>34196920.590000026</v>
          </cell>
          <cell r="IE61">
            <v>34196920.590000026</v>
          </cell>
          <cell r="IF61">
            <v>34196920.590000026</v>
          </cell>
          <cell r="IG61">
            <v>34196920.590000026</v>
          </cell>
          <cell r="IH61">
            <v>34196920.590000026</v>
          </cell>
          <cell r="II61">
            <v>34196920.590000026</v>
          </cell>
          <cell r="IJ61">
            <v>34196920.590000026</v>
          </cell>
          <cell r="IK61">
            <v>34196920.590000026</v>
          </cell>
          <cell r="IL61">
            <v>34196920.590000026</v>
          </cell>
          <cell r="IM61">
            <v>34196920.590000026</v>
          </cell>
          <cell r="IN61">
            <v>34196920.590000026</v>
          </cell>
          <cell r="IO61">
            <v>34196920.590000026</v>
          </cell>
          <cell r="IP61">
            <v>34196920.590000026</v>
          </cell>
          <cell r="IQ61">
            <v>34196920.590000026</v>
          </cell>
          <cell r="IR61">
            <v>34196920.590000026</v>
          </cell>
          <cell r="IS61">
            <v>34196920.590000026</v>
          </cell>
          <cell r="IT61">
            <v>34196920.590000026</v>
          </cell>
          <cell r="IU61">
            <v>34196920.590000026</v>
          </cell>
          <cell r="IV61">
            <v>34196920.590000026</v>
          </cell>
          <cell r="IW61">
            <v>34196920.590000026</v>
          </cell>
          <cell r="IX61">
            <v>34196920.590000026</v>
          </cell>
          <cell r="IY61">
            <v>34196920.590000026</v>
          </cell>
          <cell r="IZ61">
            <v>34196920.590000026</v>
          </cell>
          <cell r="JA61">
            <v>34196920.590000026</v>
          </cell>
          <cell r="JB61">
            <v>34196920.590000026</v>
          </cell>
          <cell r="JC61">
            <v>34196920.590000026</v>
          </cell>
          <cell r="JD61">
            <v>34196920.590000026</v>
          </cell>
          <cell r="JE61">
            <v>34196920.590000026</v>
          </cell>
          <cell r="JF61">
            <v>34196920.590000026</v>
          </cell>
          <cell r="JG61">
            <v>34196920.590000026</v>
          </cell>
          <cell r="JH61">
            <v>34196920.590000026</v>
          </cell>
          <cell r="JI61">
            <v>34196920.590000026</v>
          </cell>
          <cell r="JJ61">
            <v>34196920.590000026</v>
          </cell>
          <cell r="JK61">
            <v>34196920.590000026</v>
          </cell>
          <cell r="JL61">
            <v>34196920.590000026</v>
          </cell>
          <cell r="JM61">
            <v>34196920.590000026</v>
          </cell>
          <cell r="JN61">
            <v>34196920.590000026</v>
          </cell>
          <cell r="JO61">
            <v>34196920.590000026</v>
          </cell>
          <cell r="JP61">
            <v>34196920.590000026</v>
          </cell>
          <cell r="JQ61">
            <v>34196920.590000026</v>
          </cell>
          <cell r="JR61">
            <v>34196920.590000026</v>
          </cell>
          <cell r="JS61">
            <v>34196920.590000026</v>
          </cell>
          <cell r="JT61">
            <v>34196920.590000026</v>
          </cell>
          <cell r="JU61">
            <v>34196920.590000026</v>
          </cell>
          <cell r="JV61">
            <v>34196920.590000026</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7286818.0999999987</v>
          </cell>
          <cell r="FS63">
            <v>7286818.0999999987</v>
          </cell>
          <cell r="FT63">
            <v>7286818.0999999987</v>
          </cell>
          <cell r="FU63">
            <v>7286818.0999999987</v>
          </cell>
          <cell r="FV63">
            <v>7286818.0999999987</v>
          </cell>
          <cell r="FW63">
            <v>7286818.0999999987</v>
          </cell>
          <cell r="FX63">
            <v>7286818.0999999987</v>
          </cell>
          <cell r="FY63">
            <v>7286818.0999999987</v>
          </cell>
          <cell r="FZ63">
            <v>7286818.0999999987</v>
          </cell>
          <cell r="GA63">
            <v>7286818.0999999987</v>
          </cell>
          <cell r="GB63">
            <v>7286818.0999999987</v>
          </cell>
          <cell r="GC63">
            <v>7286818.0999999987</v>
          </cell>
          <cell r="GD63">
            <v>7286818.0999999987</v>
          </cell>
          <cell r="GE63">
            <v>7286818.0999999987</v>
          </cell>
          <cell r="GF63">
            <v>7286818.0999999987</v>
          </cell>
          <cell r="GG63">
            <v>7286818.0999999987</v>
          </cell>
          <cell r="GH63">
            <v>7286818.0999999987</v>
          </cell>
          <cell r="GI63">
            <v>7286818.0999999987</v>
          </cell>
          <cell r="GJ63">
            <v>7286818.0999999987</v>
          </cell>
          <cell r="GK63">
            <v>7286818.0999999987</v>
          </cell>
          <cell r="GL63">
            <v>7286818.0999999987</v>
          </cell>
          <cell r="GM63">
            <v>7286818.0999999987</v>
          </cell>
          <cell r="GN63">
            <v>7286818.0999999987</v>
          </cell>
          <cell r="GO63">
            <v>7286818.0999999987</v>
          </cell>
          <cell r="GP63">
            <v>7286818.0999999987</v>
          </cell>
          <cell r="GQ63">
            <v>7286818.0999999987</v>
          </cell>
          <cell r="GR63">
            <v>7286818.0999999987</v>
          </cell>
          <cell r="GS63">
            <v>7286818.0999999987</v>
          </cell>
          <cell r="GT63">
            <v>7286818.0999999987</v>
          </cell>
          <cell r="GU63">
            <v>7286818.0999999987</v>
          </cell>
          <cell r="GV63">
            <v>7286818.0999999987</v>
          </cell>
          <cell r="GW63">
            <v>7286818.0999999987</v>
          </cell>
          <cell r="GX63">
            <v>7286818.0999999987</v>
          </cell>
          <cell r="GY63">
            <v>7286818.0999999987</v>
          </cell>
          <cell r="GZ63">
            <v>7286818.0999999987</v>
          </cell>
          <cell r="HA63">
            <v>7286818.0999999987</v>
          </cell>
          <cell r="HB63">
            <v>7286818.0999999987</v>
          </cell>
          <cell r="HC63">
            <v>7286818.0999999987</v>
          </cell>
          <cell r="HD63">
            <v>7286818.0999999987</v>
          </cell>
          <cell r="HE63">
            <v>7286818.0999999987</v>
          </cell>
          <cell r="HF63">
            <v>7286818.0999999987</v>
          </cell>
          <cell r="HG63">
            <v>7286818.0999999987</v>
          </cell>
          <cell r="HH63">
            <v>7286818.0999999987</v>
          </cell>
          <cell r="HI63">
            <v>7286818.0999999987</v>
          </cell>
          <cell r="HJ63">
            <v>7286818.0999999987</v>
          </cell>
          <cell r="HK63">
            <v>7286818.0999999987</v>
          </cell>
          <cell r="HL63">
            <v>7286818.0999999987</v>
          </cell>
          <cell r="HM63">
            <v>7286818.0999999987</v>
          </cell>
          <cell r="HN63">
            <v>7286818.0999999987</v>
          </cell>
          <cell r="HO63">
            <v>7286818.0999999987</v>
          </cell>
          <cell r="HP63">
            <v>7286818.0999999987</v>
          </cell>
          <cell r="HQ63">
            <v>7286818.0999999987</v>
          </cell>
          <cell r="HR63">
            <v>7286818.0999999987</v>
          </cell>
          <cell r="HS63">
            <v>7286818.0999999987</v>
          </cell>
          <cell r="HT63">
            <v>7286818.0999999987</v>
          </cell>
          <cell r="HU63">
            <v>7286818.0999999987</v>
          </cell>
          <cell r="HV63">
            <v>7286818.0999999987</v>
          </cell>
          <cell r="HW63">
            <v>7286818.0999999987</v>
          </cell>
          <cell r="HX63">
            <v>7286818.0999999987</v>
          </cell>
          <cell r="HY63">
            <v>7286818.0999999987</v>
          </cell>
          <cell r="HZ63">
            <v>7286818.0999999987</v>
          </cell>
          <cell r="IA63">
            <v>7286818.0999999987</v>
          </cell>
          <cell r="IB63">
            <v>7286818.0999999987</v>
          </cell>
          <cell r="IC63">
            <v>7286818.0999999987</v>
          </cell>
          <cell r="ID63">
            <v>7286818.0999999987</v>
          </cell>
          <cell r="IE63">
            <v>7286818.0999999987</v>
          </cell>
          <cell r="IF63">
            <v>7286818.0999999987</v>
          </cell>
          <cell r="IG63">
            <v>7286818.0999999987</v>
          </cell>
          <cell r="IH63">
            <v>7286818.0999999987</v>
          </cell>
          <cell r="II63">
            <v>7286818.0999999987</v>
          </cell>
          <cell r="IJ63">
            <v>7286818.0999999987</v>
          </cell>
          <cell r="IK63">
            <v>7286818.0999999987</v>
          </cell>
          <cell r="IL63">
            <v>7286818.0999999987</v>
          </cell>
          <cell r="IM63">
            <v>7286818.0999999987</v>
          </cell>
          <cell r="IN63">
            <v>7286818.0999999987</v>
          </cell>
          <cell r="IO63">
            <v>7286818.0999999987</v>
          </cell>
          <cell r="IP63">
            <v>7286818.0999999987</v>
          </cell>
          <cell r="IQ63">
            <v>7286818.0999999987</v>
          </cell>
          <cell r="IR63">
            <v>7286818.0999999987</v>
          </cell>
          <cell r="IS63">
            <v>7286818.0999999987</v>
          </cell>
          <cell r="IT63">
            <v>7286818.0999999987</v>
          </cell>
          <cell r="IU63">
            <v>7286818.0999999987</v>
          </cell>
          <cell r="IV63">
            <v>7286818.0999999987</v>
          </cell>
          <cell r="IW63">
            <v>7286818.0999999987</v>
          </cell>
          <cell r="IX63">
            <v>7286818.0999999987</v>
          </cell>
          <cell r="IY63">
            <v>7286818.0999999987</v>
          </cell>
          <cell r="IZ63">
            <v>7286818.0999999987</v>
          </cell>
          <cell r="JA63">
            <v>7286818.0999999987</v>
          </cell>
          <cell r="JB63">
            <v>7286818.0999999987</v>
          </cell>
          <cell r="JC63">
            <v>7286818.0999999987</v>
          </cell>
          <cell r="JD63">
            <v>7286818.0999999987</v>
          </cell>
          <cell r="JE63">
            <v>7286818.0999999987</v>
          </cell>
          <cell r="JF63">
            <v>7286818.0999999987</v>
          </cell>
          <cell r="JG63">
            <v>7286818.0999999987</v>
          </cell>
          <cell r="JH63">
            <v>7286818.0999999987</v>
          </cell>
          <cell r="JI63">
            <v>7286818.0999999987</v>
          </cell>
          <cell r="JJ63">
            <v>7286818.0999999987</v>
          </cell>
          <cell r="JK63">
            <v>7286818.0999999987</v>
          </cell>
          <cell r="JL63">
            <v>7286818.0999999987</v>
          </cell>
          <cell r="JM63">
            <v>7286818.0999999987</v>
          </cell>
          <cell r="JN63">
            <v>7286818.0999999987</v>
          </cell>
          <cell r="JO63">
            <v>7286818.0999999987</v>
          </cell>
          <cell r="JP63">
            <v>7286818.0999999987</v>
          </cell>
          <cell r="JQ63">
            <v>7286818.0999999987</v>
          </cell>
          <cell r="JR63">
            <v>7286818.0999999987</v>
          </cell>
          <cell r="JS63">
            <v>7286818.0999999987</v>
          </cell>
          <cell r="JT63">
            <v>7286818.0999999987</v>
          </cell>
          <cell r="JU63">
            <v>7286818.0999999987</v>
          </cell>
          <cell r="JV63">
            <v>7286818.0999999987</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77863335.160000071</v>
          </cell>
          <cell r="FS64">
            <v>77863335.160000071</v>
          </cell>
          <cell r="FT64">
            <v>77863335.160000071</v>
          </cell>
          <cell r="FU64">
            <v>77863335.160000071</v>
          </cell>
          <cell r="FV64">
            <v>77863335.160000071</v>
          </cell>
          <cell r="FW64">
            <v>77863335.160000071</v>
          </cell>
          <cell r="FX64">
            <v>77863335.160000071</v>
          </cell>
          <cell r="FY64">
            <v>77863335.160000071</v>
          </cell>
          <cell r="FZ64">
            <v>77863335.160000071</v>
          </cell>
          <cell r="GA64">
            <v>77863335.160000071</v>
          </cell>
          <cell r="GB64">
            <v>77863335.160000071</v>
          </cell>
          <cell r="GC64">
            <v>77863335.160000071</v>
          </cell>
          <cell r="GD64">
            <v>77863335.160000071</v>
          </cell>
          <cell r="GE64">
            <v>77863335.160000071</v>
          </cell>
          <cell r="GF64">
            <v>77863335.160000071</v>
          </cell>
          <cell r="GG64">
            <v>77863335.160000071</v>
          </cell>
          <cell r="GH64">
            <v>77863335.160000071</v>
          </cell>
          <cell r="GI64">
            <v>77863335.160000071</v>
          </cell>
          <cell r="GJ64">
            <v>77863335.160000071</v>
          </cell>
          <cell r="GK64">
            <v>77863335.160000071</v>
          </cell>
          <cell r="GL64">
            <v>77863335.160000071</v>
          </cell>
          <cell r="GM64">
            <v>77863335.160000071</v>
          </cell>
          <cell r="GN64">
            <v>77863335.160000071</v>
          </cell>
          <cell r="GO64">
            <v>77863335.160000071</v>
          </cell>
          <cell r="GP64">
            <v>77863335.160000071</v>
          </cell>
          <cell r="GQ64">
            <v>77863335.160000071</v>
          </cell>
          <cell r="GR64">
            <v>77863335.160000071</v>
          </cell>
          <cell r="GS64">
            <v>77863335.160000071</v>
          </cell>
          <cell r="GT64">
            <v>77863335.160000071</v>
          </cell>
          <cell r="GU64">
            <v>77863335.160000071</v>
          </cell>
          <cell r="GV64">
            <v>77863335.160000071</v>
          </cell>
          <cell r="GW64">
            <v>77863335.160000071</v>
          </cell>
          <cell r="GX64">
            <v>77863335.160000071</v>
          </cell>
          <cell r="GY64">
            <v>77863335.160000071</v>
          </cell>
          <cell r="GZ64">
            <v>77863335.160000071</v>
          </cell>
          <cell r="HA64">
            <v>77863335.160000071</v>
          </cell>
          <cell r="HB64">
            <v>77863335.160000071</v>
          </cell>
          <cell r="HC64">
            <v>77863335.160000071</v>
          </cell>
          <cell r="HD64">
            <v>77863335.160000071</v>
          </cell>
          <cell r="HE64">
            <v>77863335.160000071</v>
          </cell>
          <cell r="HF64">
            <v>77863335.160000071</v>
          </cell>
          <cell r="HG64">
            <v>77863335.160000071</v>
          </cell>
          <cell r="HH64">
            <v>77863335.160000071</v>
          </cell>
          <cell r="HI64">
            <v>77863335.160000071</v>
          </cell>
          <cell r="HJ64">
            <v>77863335.160000071</v>
          </cell>
          <cell r="HK64">
            <v>77863335.160000071</v>
          </cell>
          <cell r="HL64">
            <v>77863335.160000071</v>
          </cell>
          <cell r="HM64">
            <v>77863335.160000071</v>
          </cell>
          <cell r="HN64">
            <v>77863335.160000071</v>
          </cell>
          <cell r="HO64">
            <v>77863335.160000071</v>
          </cell>
          <cell r="HP64">
            <v>77863335.160000071</v>
          </cell>
          <cell r="HQ64">
            <v>77863335.160000071</v>
          </cell>
          <cell r="HR64">
            <v>77863335.160000071</v>
          </cell>
          <cell r="HS64">
            <v>77863335.160000071</v>
          </cell>
          <cell r="HT64">
            <v>77863335.160000071</v>
          </cell>
          <cell r="HU64">
            <v>77863335.160000071</v>
          </cell>
          <cell r="HV64">
            <v>77863335.160000071</v>
          </cell>
          <cell r="HW64">
            <v>77863335.160000071</v>
          </cell>
          <cell r="HX64">
            <v>77863335.160000071</v>
          </cell>
          <cell r="HY64">
            <v>77863335.160000071</v>
          </cell>
          <cell r="HZ64">
            <v>77863335.160000071</v>
          </cell>
          <cell r="IA64">
            <v>77863335.160000071</v>
          </cell>
          <cell r="IB64">
            <v>77863335.160000071</v>
          </cell>
          <cell r="IC64">
            <v>77863335.160000071</v>
          </cell>
          <cell r="ID64">
            <v>77863335.160000071</v>
          </cell>
          <cell r="IE64">
            <v>77863335.160000071</v>
          </cell>
          <cell r="IF64">
            <v>77863335.160000071</v>
          </cell>
          <cell r="IG64">
            <v>77863335.160000071</v>
          </cell>
          <cell r="IH64">
            <v>77863335.160000071</v>
          </cell>
          <cell r="II64">
            <v>77863335.160000071</v>
          </cell>
          <cell r="IJ64">
            <v>77863335.160000071</v>
          </cell>
          <cell r="IK64">
            <v>77863335.160000071</v>
          </cell>
          <cell r="IL64">
            <v>77863335.160000071</v>
          </cell>
          <cell r="IM64">
            <v>77863335.160000071</v>
          </cell>
          <cell r="IN64">
            <v>77863335.160000071</v>
          </cell>
          <cell r="IO64">
            <v>77863335.160000071</v>
          </cell>
          <cell r="IP64">
            <v>77863335.160000071</v>
          </cell>
          <cell r="IQ64">
            <v>77863335.160000071</v>
          </cell>
          <cell r="IR64">
            <v>77863335.160000071</v>
          </cell>
          <cell r="IS64">
            <v>77863335.160000071</v>
          </cell>
          <cell r="IT64">
            <v>77863335.160000071</v>
          </cell>
          <cell r="IU64">
            <v>77863335.160000071</v>
          </cell>
          <cell r="IV64">
            <v>77863335.160000071</v>
          </cell>
          <cell r="IW64">
            <v>77863335.160000071</v>
          </cell>
          <cell r="IX64">
            <v>77863335.160000071</v>
          </cell>
          <cell r="IY64">
            <v>77863335.160000071</v>
          </cell>
          <cell r="IZ64">
            <v>77863335.160000071</v>
          </cell>
          <cell r="JA64">
            <v>77863335.160000071</v>
          </cell>
          <cell r="JB64">
            <v>77863335.160000071</v>
          </cell>
          <cell r="JC64">
            <v>77863335.160000071</v>
          </cell>
          <cell r="JD64">
            <v>77863335.160000071</v>
          </cell>
          <cell r="JE64">
            <v>77863335.160000071</v>
          </cell>
          <cell r="JF64">
            <v>77863335.160000071</v>
          </cell>
          <cell r="JG64">
            <v>77863335.160000071</v>
          </cell>
          <cell r="JH64">
            <v>77863335.160000071</v>
          </cell>
          <cell r="JI64">
            <v>77863335.160000071</v>
          </cell>
          <cell r="JJ64">
            <v>77863335.160000071</v>
          </cell>
          <cell r="JK64">
            <v>77863335.160000071</v>
          </cell>
          <cell r="JL64">
            <v>77863335.160000071</v>
          </cell>
          <cell r="JM64">
            <v>77863335.160000071</v>
          </cell>
          <cell r="JN64">
            <v>77863335.160000071</v>
          </cell>
          <cell r="JO64">
            <v>77863335.160000071</v>
          </cell>
          <cell r="JP64">
            <v>77863335.160000071</v>
          </cell>
          <cell r="JQ64">
            <v>77863335.160000071</v>
          </cell>
          <cell r="JR64">
            <v>77863335.160000071</v>
          </cell>
          <cell r="JS64">
            <v>77863335.160000071</v>
          </cell>
          <cell r="JT64">
            <v>77863335.160000071</v>
          </cell>
          <cell r="JU64">
            <v>77863335.160000071</v>
          </cell>
          <cell r="JV64">
            <v>77863335.160000071</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72583151.519999951</v>
          </cell>
          <cell r="FS65">
            <v>72583151.519999951</v>
          </cell>
          <cell r="FT65">
            <v>72583151.519999951</v>
          </cell>
          <cell r="FU65">
            <v>72583151.519999951</v>
          </cell>
          <cell r="FV65">
            <v>72583151.519999951</v>
          </cell>
          <cell r="FW65">
            <v>72583151.519999951</v>
          </cell>
          <cell r="FX65">
            <v>72583151.519999951</v>
          </cell>
          <cell r="FY65">
            <v>72583151.519999951</v>
          </cell>
          <cell r="FZ65">
            <v>72583151.519999951</v>
          </cell>
          <cell r="GA65">
            <v>72583151.519999951</v>
          </cell>
          <cell r="GB65">
            <v>72583151.519999951</v>
          </cell>
          <cell r="GC65">
            <v>72583151.519999951</v>
          </cell>
          <cell r="GD65">
            <v>72583151.519999951</v>
          </cell>
          <cell r="GE65">
            <v>72583151.519999951</v>
          </cell>
          <cell r="GF65">
            <v>72583151.519999951</v>
          </cell>
          <cell r="GG65">
            <v>72583151.519999951</v>
          </cell>
          <cell r="GH65">
            <v>72583151.519999951</v>
          </cell>
          <cell r="GI65">
            <v>72583151.519999951</v>
          </cell>
          <cell r="GJ65">
            <v>72583151.519999951</v>
          </cell>
          <cell r="GK65">
            <v>72583151.519999951</v>
          </cell>
          <cell r="GL65">
            <v>72583151.519999951</v>
          </cell>
          <cell r="GM65">
            <v>72583151.519999951</v>
          </cell>
          <cell r="GN65">
            <v>72583151.519999951</v>
          </cell>
          <cell r="GO65">
            <v>72583151.519999951</v>
          </cell>
          <cell r="GP65">
            <v>72583151.519999951</v>
          </cell>
          <cell r="GQ65">
            <v>72583151.519999951</v>
          </cell>
          <cell r="GR65">
            <v>72583151.519999951</v>
          </cell>
          <cell r="GS65">
            <v>72583151.519999951</v>
          </cell>
          <cell r="GT65">
            <v>72583151.519999951</v>
          </cell>
          <cell r="GU65">
            <v>72583151.519999951</v>
          </cell>
          <cell r="GV65">
            <v>72583151.519999951</v>
          </cell>
          <cell r="GW65">
            <v>72583151.519999951</v>
          </cell>
          <cell r="GX65">
            <v>72583151.519999951</v>
          </cell>
          <cell r="GY65">
            <v>72583151.519999951</v>
          </cell>
          <cell r="GZ65">
            <v>72583151.519999951</v>
          </cell>
          <cell r="HA65">
            <v>72583151.519999951</v>
          </cell>
          <cell r="HB65">
            <v>72583151.519999951</v>
          </cell>
          <cell r="HC65">
            <v>72583151.519999951</v>
          </cell>
          <cell r="HD65">
            <v>72583151.519999951</v>
          </cell>
          <cell r="HE65">
            <v>72583151.519999951</v>
          </cell>
          <cell r="HF65">
            <v>72583151.519999951</v>
          </cell>
          <cell r="HG65">
            <v>72583151.519999951</v>
          </cell>
          <cell r="HH65">
            <v>72583151.519999951</v>
          </cell>
          <cell r="HI65">
            <v>72583151.519999951</v>
          </cell>
          <cell r="HJ65">
            <v>72583151.519999951</v>
          </cell>
          <cell r="HK65">
            <v>72583151.519999951</v>
          </cell>
          <cell r="HL65">
            <v>72583151.519999951</v>
          </cell>
          <cell r="HM65">
            <v>72583151.519999951</v>
          </cell>
          <cell r="HN65">
            <v>72583151.519999951</v>
          </cell>
          <cell r="HO65">
            <v>72583151.519999951</v>
          </cell>
          <cell r="HP65">
            <v>72583151.519999951</v>
          </cell>
          <cell r="HQ65">
            <v>72583151.519999951</v>
          </cell>
          <cell r="HR65">
            <v>72583151.519999951</v>
          </cell>
          <cell r="HS65">
            <v>72583151.519999951</v>
          </cell>
          <cell r="HT65">
            <v>72583151.519999951</v>
          </cell>
          <cell r="HU65">
            <v>72583151.519999951</v>
          </cell>
          <cell r="HV65">
            <v>72583151.519999951</v>
          </cell>
          <cell r="HW65">
            <v>72583151.519999951</v>
          </cell>
          <cell r="HX65">
            <v>72583151.519999951</v>
          </cell>
          <cell r="HY65">
            <v>72583151.519999951</v>
          </cell>
          <cell r="HZ65">
            <v>72583151.519999951</v>
          </cell>
          <cell r="IA65">
            <v>72583151.519999951</v>
          </cell>
          <cell r="IB65">
            <v>72583151.519999951</v>
          </cell>
          <cell r="IC65">
            <v>72583151.519999951</v>
          </cell>
          <cell r="ID65">
            <v>72583151.519999951</v>
          </cell>
          <cell r="IE65">
            <v>72583151.519999951</v>
          </cell>
          <cell r="IF65">
            <v>72583151.519999951</v>
          </cell>
          <cell r="IG65">
            <v>72583151.519999951</v>
          </cell>
          <cell r="IH65">
            <v>72583151.519999951</v>
          </cell>
          <cell r="II65">
            <v>72583151.519999951</v>
          </cell>
          <cell r="IJ65">
            <v>72583151.519999951</v>
          </cell>
          <cell r="IK65">
            <v>72583151.519999951</v>
          </cell>
          <cell r="IL65">
            <v>72583151.519999951</v>
          </cell>
          <cell r="IM65">
            <v>72583151.519999951</v>
          </cell>
          <cell r="IN65">
            <v>72583151.519999951</v>
          </cell>
          <cell r="IO65">
            <v>72583151.519999951</v>
          </cell>
          <cell r="IP65">
            <v>72583151.519999951</v>
          </cell>
          <cell r="IQ65">
            <v>72583151.519999951</v>
          </cell>
          <cell r="IR65">
            <v>72583151.519999951</v>
          </cell>
          <cell r="IS65">
            <v>72583151.519999951</v>
          </cell>
          <cell r="IT65">
            <v>72583151.519999951</v>
          </cell>
          <cell r="IU65">
            <v>72583151.519999951</v>
          </cell>
          <cell r="IV65">
            <v>72583151.519999951</v>
          </cell>
          <cell r="IW65">
            <v>72583151.519999951</v>
          </cell>
          <cell r="IX65">
            <v>72583151.519999951</v>
          </cell>
          <cell r="IY65">
            <v>72583151.519999951</v>
          </cell>
          <cell r="IZ65">
            <v>72583151.519999951</v>
          </cell>
          <cell r="JA65">
            <v>72583151.519999951</v>
          </cell>
          <cell r="JB65">
            <v>72583151.519999951</v>
          </cell>
          <cell r="JC65">
            <v>72583151.519999951</v>
          </cell>
          <cell r="JD65">
            <v>72583151.519999951</v>
          </cell>
          <cell r="JE65">
            <v>72583151.519999951</v>
          </cell>
          <cell r="JF65">
            <v>72583151.519999951</v>
          </cell>
          <cell r="JG65">
            <v>72583151.519999951</v>
          </cell>
          <cell r="JH65">
            <v>72583151.519999951</v>
          </cell>
          <cell r="JI65">
            <v>72583151.519999951</v>
          </cell>
          <cell r="JJ65">
            <v>72583151.519999951</v>
          </cell>
          <cell r="JK65">
            <v>72583151.519999951</v>
          </cell>
          <cell r="JL65">
            <v>72583151.519999951</v>
          </cell>
          <cell r="JM65">
            <v>72583151.519999951</v>
          </cell>
          <cell r="JN65">
            <v>72583151.519999951</v>
          </cell>
          <cell r="JO65">
            <v>72583151.519999951</v>
          </cell>
          <cell r="JP65">
            <v>72583151.519999951</v>
          </cell>
          <cell r="JQ65">
            <v>72583151.519999951</v>
          </cell>
          <cell r="JR65">
            <v>72583151.519999951</v>
          </cell>
          <cell r="JS65">
            <v>72583151.519999951</v>
          </cell>
          <cell r="JT65">
            <v>72583151.519999951</v>
          </cell>
          <cell r="JU65">
            <v>72583151.519999951</v>
          </cell>
          <cell r="JV65">
            <v>72583151.519999951</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8334161.650000005</v>
          </cell>
          <cell r="FS66">
            <v>8334161.650000005</v>
          </cell>
          <cell r="FT66">
            <v>8334161.650000005</v>
          </cell>
          <cell r="FU66">
            <v>8334161.650000005</v>
          </cell>
          <cell r="FV66">
            <v>8334161.650000005</v>
          </cell>
          <cell r="FW66">
            <v>8334161.650000005</v>
          </cell>
          <cell r="FX66">
            <v>8334161.650000005</v>
          </cell>
          <cell r="FY66">
            <v>8334161.650000005</v>
          </cell>
          <cell r="FZ66">
            <v>8334161.650000005</v>
          </cell>
          <cell r="GA66">
            <v>8334161.650000005</v>
          </cell>
          <cell r="GB66">
            <v>8334161.650000005</v>
          </cell>
          <cell r="GC66">
            <v>8334161.650000005</v>
          </cell>
          <cell r="GD66">
            <v>8334161.650000005</v>
          </cell>
          <cell r="GE66">
            <v>8334161.650000005</v>
          </cell>
          <cell r="GF66">
            <v>8334161.650000005</v>
          </cell>
          <cell r="GG66">
            <v>8334161.650000005</v>
          </cell>
          <cell r="GH66">
            <v>8334161.650000005</v>
          </cell>
          <cell r="GI66">
            <v>8334161.650000005</v>
          </cell>
          <cell r="GJ66">
            <v>8334161.650000005</v>
          </cell>
          <cell r="GK66">
            <v>8334161.650000005</v>
          </cell>
          <cell r="GL66">
            <v>8334161.650000005</v>
          </cell>
          <cell r="GM66">
            <v>8334161.650000005</v>
          </cell>
          <cell r="GN66">
            <v>8334161.650000005</v>
          </cell>
          <cell r="GO66">
            <v>8334161.650000005</v>
          </cell>
          <cell r="GP66">
            <v>8334161.650000005</v>
          </cell>
          <cell r="GQ66">
            <v>8334161.650000005</v>
          </cell>
          <cell r="GR66">
            <v>8334161.650000005</v>
          </cell>
          <cell r="GS66">
            <v>8334161.650000005</v>
          </cell>
          <cell r="GT66">
            <v>8334161.650000005</v>
          </cell>
          <cell r="GU66">
            <v>8334161.650000005</v>
          </cell>
          <cell r="GV66">
            <v>8334161.650000005</v>
          </cell>
          <cell r="GW66">
            <v>8334161.650000005</v>
          </cell>
          <cell r="GX66">
            <v>8334161.650000005</v>
          </cell>
          <cell r="GY66">
            <v>8334161.650000005</v>
          </cell>
          <cell r="GZ66">
            <v>8334161.650000005</v>
          </cell>
          <cell r="HA66">
            <v>8334161.650000005</v>
          </cell>
          <cell r="HB66">
            <v>8334161.650000005</v>
          </cell>
          <cell r="HC66">
            <v>8334161.650000005</v>
          </cell>
          <cell r="HD66">
            <v>8334161.650000005</v>
          </cell>
          <cell r="HE66">
            <v>8334161.650000005</v>
          </cell>
          <cell r="HF66">
            <v>8334161.650000005</v>
          </cell>
          <cell r="HG66">
            <v>8334161.650000005</v>
          </cell>
          <cell r="HH66">
            <v>8334161.650000005</v>
          </cell>
          <cell r="HI66">
            <v>8334161.650000005</v>
          </cell>
          <cell r="HJ66">
            <v>8334161.650000005</v>
          </cell>
          <cell r="HK66">
            <v>8334161.650000005</v>
          </cell>
          <cell r="HL66">
            <v>8334161.650000005</v>
          </cell>
          <cell r="HM66">
            <v>8334161.650000005</v>
          </cell>
          <cell r="HN66">
            <v>8334161.650000005</v>
          </cell>
          <cell r="HO66">
            <v>8334161.650000005</v>
          </cell>
          <cell r="HP66">
            <v>8334161.650000005</v>
          </cell>
          <cell r="HQ66">
            <v>8334161.650000005</v>
          </cell>
          <cell r="HR66">
            <v>8334161.650000005</v>
          </cell>
          <cell r="HS66">
            <v>8334161.650000005</v>
          </cell>
          <cell r="HT66">
            <v>8334161.650000005</v>
          </cell>
          <cell r="HU66">
            <v>8334161.650000005</v>
          </cell>
          <cell r="HV66">
            <v>8334161.650000005</v>
          </cell>
          <cell r="HW66">
            <v>8334161.650000005</v>
          </cell>
          <cell r="HX66">
            <v>8334161.650000005</v>
          </cell>
          <cell r="HY66">
            <v>8334161.650000005</v>
          </cell>
          <cell r="HZ66">
            <v>8334161.650000005</v>
          </cell>
          <cell r="IA66">
            <v>8334161.650000005</v>
          </cell>
          <cell r="IB66">
            <v>8334161.650000005</v>
          </cell>
          <cell r="IC66">
            <v>8334161.650000005</v>
          </cell>
          <cell r="ID66">
            <v>8334161.650000005</v>
          </cell>
          <cell r="IE66">
            <v>8334161.650000005</v>
          </cell>
          <cell r="IF66">
            <v>8334161.650000005</v>
          </cell>
          <cell r="IG66">
            <v>8334161.650000005</v>
          </cell>
          <cell r="IH66">
            <v>8334161.650000005</v>
          </cell>
          <cell r="II66">
            <v>8334161.650000005</v>
          </cell>
          <cell r="IJ66">
            <v>8334161.650000005</v>
          </cell>
          <cell r="IK66">
            <v>8334161.650000005</v>
          </cell>
          <cell r="IL66">
            <v>8334161.650000005</v>
          </cell>
          <cell r="IM66">
            <v>8334161.650000005</v>
          </cell>
          <cell r="IN66">
            <v>8334161.650000005</v>
          </cell>
          <cell r="IO66">
            <v>8334161.650000005</v>
          </cell>
          <cell r="IP66">
            <v>8334161.650000005</v>
          </cell>
          <cell r="IQ66">
            <v>8334161.650000005</v>
          </cell>
          <cell r="IR66">
            <v>8334161.650000005</v>
          </cell>
          <cell r="IS66">
            <v>8334161.650000005</v>
          </cell>
          <cell r="IT66">
            <v>8334161.650000005</v>
          </cell>
          <cell r="IU66">
            <v>8334161.650000005</v>
          </cell>
          <cell r="IV66">
            <v>8334161.650000005</v>
          </cell>
          <cell r="IW66">
            <v>8334161.650000005</v>
          </cell>
          <cell r="IX66">
            <v>8334161.650000005</v>
          </cell>
          <cell r="IY66">
            <v>8334161.650000005</v>
          </cell>
          <cell r="IZ66">
            <v>8334161.650000005</v>
          </cell>
          <cell r="JA66">
            <v>8334161.650000005</v>
          </cell>
          <cell r="JB66">
            <v>8334161.650000005</v>
          </cell>
          <cell r="JC66">
            <v>8334161.650000005</v>
          </cell>
          <cell r="JD66">
            <v>8334161.650000005</v>
          </cell>
          <cell r="JE66">
            <v>8334161.650000005</v>
          </cell>
          <cell r="JF66">
            <v>8334161.650000005</v>
          </cell>
          <cell r="JG66">
            <v>8334161.650000005</v>
          </cell>
          <cell r="JH66">
            <v>8334161.650000005</v>
          </cell>
          <cell r="JI66">
            <v>8334161.650000005</v>
          </cell>
          <cell r="JJ66">
            <v>8334161.650000005</v>
          </cell>
          <cell r="JK66">
            <v>8334161.650000005</v>
          </cell>
          <cell r="JL66">
            <v>8334161.650000005</v>
          </cell>
          <cell r="JM66">
            <v>8334161.650000005</v>
          </cell>
          <cell r="JN66">
            <v>8334161.650000005</v>
          </cell>
          <cell r="JO66">
            <v>8334161.650000005</v>
          </cell>
          <cell r="JP66">
            <v>8334161.650000005</v>
          </cell>
          <cell r="JQ66">
            <v>8334161.650000005</v>
          </cell>
          <cell r="JR66">
            <v>8334161.650000005</v>
          </cell>
          <cell r="JS66">
            <v>8334161.650000005</v>
          </cell>
          <cell r="JT66">
            <v>8334161.650000005</v>
          </cell>
          <cell r="JU66">
            <v>8334161.650000005</v>
          </cell>
          <cell r="JV66">
            <v>8334161.650000005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11615364.58</v>
          </cell>
          <cell r="FS67">
            <v>11615364.58</v>
          </cell>
          <cell r="FT67">
            <v>11615364.58</v>
          </cell>
          <cell r="FU67">
            <v>11615364.58</v>
          </cell>
          <cell r="FV67">
            <v>11615364.58</v>
          </cell>
          <cell r="FW67">
            <v>11615364.58</v>
          </cell>
          <cell r="FX67">
            <v>11615364.58</v>
          </cell>
          <cell r="FY67">
            <v>11615364.58</v>
          </cell>
          <cell r="FZ67">
            <v>11615364.58</v>
          </cell>
          <cell r="GA67">
            <v>11615364.58</v>
          </cell>
          <cell r="GB67">
            <v>11615364.58</v>
          </cell>
          <cell r="GC67">
            <v>11615364.58</v>
          </cell>
          <cell r="GD67">
            <v>11615364.58</v>
          </cell>
          <cell r="GE67">
            <v>11615364.58</v>
          </cell>
          <cell r="GF67">
            <v>11615364.58</v>
          </cell>
          <cell r="GG67">
            <v>11615364.58</v>
          </cell>
          <cell r="GH67">
            <v>11615364.58</v>
          </cell>
          <cell r="GI67">
            <v>11615364.58</v>
          </cell>
          <cell r="GJ67">
            <v>11615364.58</v>
          </cell>
          <cell r="GK67">
            <v>11615364.58</v>
          </cell>
          <cell r="GL67">
            <v>11615364.58</v>
          </cell>
          <cell r="GM67">
            <v>11615364.58</v>
          </cell>
          <cell r="GN67">
            <v>11615364.58</v>
          </cell>
          <cell r="GO67">
            <v>11615364.58</v>
          </cell>
          <cell r="GP67">
            <v>11615364.58</v>
          </cell>
          <cell r="GQ67">
            <v>11615364.58</v>
          </cell>
          <cell r="GR67">
            <v>11615364.58</v>
          </cell>
          <cell r="GS67">
            <v>11615364.58</v>
          </cell>
          <cell r="GT67">
            <v>11615364.58</v>
          </cell>
          <cell r="GU67">
            <v>11615364.58</v>
          </cell>
          <cell r="GV67">
            <v>11615364.58</v>
          </cell>
          <cell r="GW67">
            <v>11615364.58</v>
          </cell>
          <cell r="GX67">
            <v>11615364.58</v>
          </cell>
          <cell r="GY67">
            <v>11615364.58</v>
          </cell>
          <cell r="GZ67">
            <v>11615364.58</v>
          </cell>
          <cell r="HA67">
            <v>11615364.58</v>
          </cell>
          <cell r="HB67">
            <v>11615364.58</v>
          </cell>
          <cell r="HC67">
            <v>11615364.58</v>
          </cell>
          <cell r="HD67">
            <v>11615364.58</v>
          </cell>
          <cell r="HE67">
            <v>11615364.58</v>
          </cell>
          <cell r="HF67">
            <v>11615364.58</v>
          </cell>
          <cell r="HG67">
            <v>11615364.58</v>
          </cell>
          <cell r="HH67">
            <v>11615364.58</v>
          </cell>
          <cell r="HI67">
            <v>11615364.58</v>
          </cell>
          <cell r="HJ67">
            <v>11615364.58</v>
          </cell>
          <cell r="HK67">
            <v>11615364.58</v>
          </cell>
          <cell r="HL67">
            <v>11615364.58</v>
          </cell>
          <cell r="HM67">
            <v>11615364.58</v>
          </cell>
          <cell r="HN67">
            <v>11615364.58</v>
          </cell>
          <cell r="HO67">
            <v>11615364.58</v>
          </cell>
          <cell r="HP67">
            <v>11615364.58</v>
          </cell>
          <cell r="HQ67">
            <v>11615364.58</v>
          </cell>
          <cell r="HR67">
            <v>11615364.58</v>
          </cell>
          <cell r="HS67">
            <v>11615364.58</v>
          </cell>
          <cell r="HT67">
            <v>11615364.58</v>
          </cell>
          <cell r="HU67">
            <v>11615364.58</v>
          </cell>
          <cell r="HV67">
            <v>11615364.58</v>
          </cell>
          <cell r="HW67">
            <v>11615364.58</v>
          </cell>
          <cell r="HX67">
            <v>11615364.58</v>
          </cell>
          <cell r="HY67">
            <v>11615364.58</v>
          </cell>
          <cell r="HZ67">
            <v>11615364.58</v>
          </cell>
          <cell r="IA67">
            <v>11615364.58</v>
          </cell>
          <cell r="IB67">
            <v>11615364.58</v>
          </cell>
          <cell r="IC67">
            <v>11615364.58</v>
          </cell>
          <cell r="ID67">
            <v>11615364.58</v>
          </cell>
          <cell r="IE67">
            <v>11615364.58</v>
          </cell>
          <cell r="IF67">
            <v>11615364.58</v>
          </cell>
          <cell r="IG67">
            <v>11615364.58</v>
          </cell>
          <cell r="IH67">
            <v>11615364.58</v>
          </cell>
          <cell r="II67">
            <v>11615364.58</v>
          </cell>
          <cell r="IJ67">
            <v>11615364.58</v>
          </cell>
          <cell r="IK67">
            <v>11615364.58</v>
          </cell>
          <cell r="IL67">
            <v>11615364.58</v>
          </cell>
          <cell r="IM67">
            <v>11615364.58</v>
          </cell>
          <cell r="IN67">
            <v>11615364.58</v>
          </cell>
          <cell r="IO67">
            <v>11615364.58</v>
          </cell>
          <cell r="IP67">
            <v>11615364.58</v>
          </cell>
          <cell r="IQ67">
            <v>11615364.58</v>
          </cell>
          <cell r="IR67">
            <v>11615364.58</v>
          </cell>
          <cell r="IS67">
            <v>11615364.58</v>
          </cell>
          <cell r="IT67">
            <v>11615364.58</v>
          </cell>
          <cell r="IU67">
            <v>11615364.58</v>
          </cell>
          <cell r="IV67">
            <v>11615364.58</v>
          </cell>
          <cell r="IW67">
            <v>11615364.58</v>
          </cell>
          <cell r="IX67">
            <v>11615364.58</v>
          </cell>
          <cell r="IY67">
            <v>11615364.58</v>
          </cell>
          <cell r="IZ67">
            <v>11615364.58</v>
          </cell>
          <cell r="JA67">
            <v>11615364.58</v>
          </cell>
          <cell r="JB67">
            <v>11615364.58</v>
          </cell>
          <cell r="JC67">
            <v>11615364.58</v>
          </cell>
          <cell r="JD67">
            <v>11615364.58</v>
          </cell>
          <cell r="JE67">
            <v>11615364.58</v>
          </cell>
          <cell r="JF67">
            <v>11615364.58</v>
          </cell>
          <cell r="JG67">
            <v>11615364.58</v>
          </cell>
          <cell r="JH67">
            <v>11615364.58</v>
          </cell>
          <cell r="JI67">
            <v>11615364.58</v>
          </cell>
          <cell r="JJ67">
            <v>11615364.58</v>
          </cell>
          <cell r="JK67">
            <v>11615364.58</v>
          </cell>
          <cell r="JL67">
            <v>11615364.58</v>
          </cell>
          <cell r="JM67">
            <v>11615364.58</v>
          </cell>
          <cell r="JN67">
            <v>11615364.58</v>
          </cell>
          <cell r="JO67">
            <v>11615364.58</v>
          </cell>
          <cell r="JP67">
            <v>11615364.58</v>
          </cell>
          <cell r="JQ67">
            <v>11615364.58</v>
          </cell>
          <cell r="JR67">
            <v>11615364.58</v>
          </cell>
          <cell r="JS67">
            <v>11615364.58</v>
          </cell>
          <cell r="JT67">
            <v>11615364.58</v>
          </cell>
          <cell r="JU67">
            <v>11615364.58</v>
          </cell>
          <cell r="JV67">
            <v>11615364.58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93903499.890000015</v>
          </cell>
          <cell r="FS69">
            <v>93903499.890000015</v>
          </cell>
          <cell r="FT69">
            <v>93903499.890000015</v>
          </cell>
          <cell r="FU69">
            <v>93903499.890000015</v>
          </cell>
          <cell r="FV69">
            <v>93903499.890000015</v>
          </cell>
          <cell r="FW69">
            <v>93903499.890000015</v>
          </cell>
          <cell r="FX69">
            <v>93903499.890000015</v>
          </cell>
          <cell r="FY69">
            <v>93903499.890000015</v>
          </cell>
          <cell r="FZ69">
            <v>93903499.890000015</v>
          </cell>
          <cell r="GA69">
            <v>93903499.890000015</v>
          </cell>
          <cell r="GB69">
            <v>93903499.890000015</v>
          </cell>
          <cell r="GC69">
            <v>93903499.890000015</v>
          </cell>
          <cell r="GD69">
            <v>93903499.890000015</v>
          </cell>
          <cell r="GE69">
            <v>93903499.890000015</v>
          </cell>
          <cell r="GF69">
            <v>93903499.890000015</v>
          </cell>
          <cell r="GG69">
            <v>93903499.890000015</v>
          </cell>
          <cell r="GH69">
            <v>93903499.890000015</v>
          </cell>
          <cell r="GI69">
            <v>93903499.890000015</v>
          </cell>
          <cell r="GJ69">
            <v>93903499.890000015</v>
          </cell>
          <cell r="GK69">
            <v>93903499.890000015</v>
          </cell>
          <cell r="GL69">
            <v>93903499.890000015</v>
          </cell>
          <cell r="GM69">
            <v>93903499.890000015</v>
          </cell>
          <cell r="GN69">
            <v>93903499.890000015</v>
          </cell>
          <cell r="GO69">
            <v>93903499.890000015</v>
          </cell>
          <cell r="GP69">
            <v>93903499.890000015</v>
          </cell>
          <cell r="GQ69">
            <v>93903499.890000015</v>
          </cell>
          <cell r="GR69">
            <v>93903499.890000015</v>
          </cell>
          <cell r="GS69">
            <v>93903499.890000015</v>
          </cell>
          <cell r="GT69">
            <v>93903499.890000015</v>
          </cell>
          <cell r="GU69">
            <v>93903499.890000015</v>
          </cell>
          <cell r="GV69">
            <v>93903499.890000015</v>
          </cell>
          <cell r="GW69">
            <v>93903499.890000015</v>
          </cell>
          <cell r="GX69">
            <v>93903499.890000015</v>
          </cell>
          <cell r="GY69">
            <v>93903499.890000015</v>
          </cell>
          <cell r="GZ69">
            <v>93903499.890000015</v>
          </cell>
          <cell r="HA69">
            <v>93903499.890000015</v>
          </cell>
          <cell r="HB69">
            <v>93903499.890000015</v>
          </cell>
          <cell r="HC69">
            <v>93903499.890000015</v>
          </cell>
          <cell r="HD69">
            <v>93903499.890000015</v>
          </cell>
          <cell r="HE69">
            <v>93903499.890000015</v>
          </cell>
          <cell r="HF69">
            <v>93903499.890000015</v>
          </cell>
          <cell r="HG69">
            <v>93903499.890000015</v>
          </cell>
          <cell r="HH69">
            <v>93903499.890000015</v>
          </cell>
          <cell r="HI69">
            <v>93903499.890000015</v>
          </cell>
          <cell r="HJ69">
            <v>93903499.890000015</v>
          </cell>
          <cell r="HK69">
            <v>93903499.890000015</v>
          </cell>
          <cell r="HL69">
            <v>93903499.890000015</v>
          </cell>
          <cell r="HM69">
            <v>93903499.890000015</v>
          </cell>
          <cell r="HN69">
            <v>93903499.890000015</v>
          </cell>
          <cell r="HO69">
            <v>93903499.890000015</v>
          </cell>
          <cell r="HP69">
            <v>93903499.890000015</v>
          </cell>
          <cell r="HQ69">
            <v>93903499.890000015</v>
          </cell>
          <cell r="HR69">
            <v>93903499.890000015</v>
          </cell>
          <cell r="HS69">
            <v>93903499.890000015</v>
          </cell>
          <cell r="HT69">
            <v>93903499.890000015</v>
          </cell>
          <cell r="HU69">
            <v>93903499.890000015</v>
          </cell>
          <cell r="HV69">
            <v>93903499.890000015</v>
          </cell>
          <cell r="HW69">
            <v>93903499.890000015</v>
          </cell>
          <cell r="HX69">
            <v>93903499.890000015</v>
          </cell>
          <cell r="HY69">
            <v>93903499.890000015</v>
          </cell>
          <cell r="HZ69">
            <v>93903499.890000015</v>
          </cell>
          <cell r="IA69">
            <v>93903499.890000015</v>
          </cell>
          <cell r="IB69">
            <v>93903499.890000015</v>
          </cell>
          <cell r="IC69">
            <v>93903499.890000015</v>
          </cell>
          <cell r="ID69">
            <v>93903499.890000015</v>
          </cell>
          <cell r="IE69">
            <v>93903499.890000015</v>
          </cell>
          <cell r="IF69">
            <v>93903499.890000015</v>
          </cell>
          <cell r="IG69">
            <v>93903499.890000015</v>
          </cell>
          <cell r="IH69">
            <v>93903499.890000015</v>
          </cell>
          <cell r="II69">
            <v>93903499.890000015</v>
          </cell>
          <cell r="IJ69">
            <v>93903499.890000015</v>
          </cell>
          <cell r="IK69">
            <v>93903499.890000015</v>
          </cell>
          <cell r="IL69">
            <v>93903499.890000015</v>
          </cell>
          <cell r="IM69">
            <v>93903499.890000015</v>
          </cell>
          <cell r="IN69">
            <v>93903499.890000015</v>
          </cell>
          <cell r="IO69">
            <v>93903499.890000015</v>
          </cell>
          <cell r="IP69">
            <v>93903499.890000015</v>
          </cell>
          <cell r="IQ69">
            <v>93903499.890000015</v>
          </cell>
          <cell r="IR69">
            <v>93903499.890000015</v>
          </cell>
          <cell r="IS69">
            <v>93903499.890000015</v>
          </cell>
          <cell r="IT69">
            <v>93903499.890000015</v>
          </cell>
          <cell r="IU69">
            <v>93903499.890000015</v>
          </cell>
          <cell r="IV69">
            <v>93903499.890000015</v>
          </cell>
          <cell r="IW69">
            <v>93903499.890000015</v>
          </cell>
          <cell r="IX69">
            <v>93903499.890000015</v>
          </cell>
          <cell r="IY69">
            <v>93903499.890000015</v>
          </cell>
          <cell r="IZ69">
            <v>93903499.890000015</v>
          </cell>
          <cell r="JA69">
            <v>93903499.890000015</v>
          </cell>
          <cell r="JB69">
            <v>93903499.890000015</v>
          </cell>
          <cell r="JC69">
            <v>93903499.890000015</v>
          </cell>
          <cell r="JD69">
            <v>93903499.890000015</v>
          </cell>
          <cell r="JE69">
            <v>93903499.890000015</v>
          </cell>
          <cell r="JF69">
            <v>93903499.890000015</v>
          </cell>
          <cell r="JG69">
            <v>93903499.890000015</v>
          </cell>
          <cell r="JH69">
            <v>93903499.890000015</v>
          </cell>
          <cell r="JI69">
            <v>93903499.890000015</v>
          </cell>
          <cell r="JJ69">
            <v>93903499.890000015</v>
          </cell>
          <cell r="JK69">
            <v>93903499.890000015</v>
          </cell>
          <cell r="JL69">
            <v>93903499.890000015</v>
          </cell>
          <cell r="JM69">
            <v>93903499.890000015</v>
          </cell>
          <cell r="JN69">
            <v>93903499.890000015</v>
          </cell>
          <cell r="JO69">
            <v>93903499.890000015</v>
          </cell>
          <cell r="JP69">
            <v>93903499.890000015</v>
          </cell>
          <cell r="JQ69">
            <v>93903499.890000015</v>
          </cell>
          <cell r="JR69">
            <v>93903499.890000015</v>
          </cell>
          <cell r="JS69">
            <v>93903499.890000015</v>
          </cell>
          <cell r="JT69">
            <v>93903499.890000015</v>
          </cell>
          <cell r="JU69">
            <v>93903499.890000015</v>
          </cell>
          <cell r="JV69">
            <v>93903499.890000015</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10846563.189999998</v>
          </cell>
          <cell r="FS70">
            <v>10846563.189999998</v>
          </cell>
          <cell r="FT70">
            <v>10846563.189999998</v>
          </cell>
          <cell r="FU70">
            <v>10846563.189999998</v>
          </cell>
          <cell r="FV70">
            <v>10846563.189999998</v>
          </cell>
          <cell r="FW70">
            <v>10846563.189999998</v>
          </cell>
          <cell r="FX70">
            <v>10846563.189999998</v>
          </cell>
          <cell r="FY70">
            <v>10846563.189999998</v>
          </cell>
          <cell r="FZ70">
            <v>10846563.189999998</v>
          </cell>
          <cell r="GA70">
            <v>10846563.189999998</v>
          </cell>
          <cell r="GB70">
            <v>10846563.189999998</v>
          </cell>
          <cell r="GC70">
            <v>10846563.189999998</v>
          </cell>
          <cell r="GD70">
            <v>10846563.189999998</v>
          </cell>
          <cell r="GE70">
            <v>10846563.189999998</v>
          </cell>
          <cell r="GF70">
            <v>10846563.189999998</v>
          </cell>
          <cell r="GG70">
            <v>10846563.189999998</v>
          </cell>
          <cell r="GH70">
            <v>10846563.189999998</v>
          </cell>
          <cell r="GI70">
            <v>10846563.189999998</v>
          </cell>
          <cell r="GJ70">
            <v>10846563.189999998</v>
          </cell>
          <cell r="GK70">
            <v>10846563.189999998</v>
          </cell>
          <cell r="GL70">
            <v>10846563.189999998</v>
          </cell>
          <cell r="GM70">
            <v>10846563.189999998</v>
          </cell>
          <cell r="GN70">
            <v>10846563.189999998</v>
          </cell>
          <cell r="GO70">
            <v>10846563.189999998</v>
          </cell>
          <cell r="GP70">
            <v>10846563.189999998</v>
          </cell>
          <cell r="GQ70">
            <v>10846563.189999998</v>
          </cell>
          <cell r="GR70">
            <v>10846563.189999998</v>
          </cell>
          <cell r="GS70">
            <v>10846563.189999998</v>
          </cell>
          <cell r="GT70">
            <v>10846563.189999998</v>
          </cell>
          <cell r="GU70">
            <v>10846563.189999998</v>
          </cell>
          <cell r="GV70">
            <v>10846563.189999998</v>
          </cell>
          <cell r="GW70">
            <v>10846563.189999998</v>
          </cell>
          <cell r="GX70">
            <v>10846563.189999998</v>
          </cell>
          <cell r="GY70">
            <v>10846563.189999998</v>
          </cell>
          <cell r="GZ70">
            <v>10846563.189999998</v>
          </cell>
          <cell r="HA70">
            <v>10846563.189999998</v>
          </cell>
          <cell r="HB70">
            <v>10846563.189999998</v>
          </cell>
          <cell r="HC70">
            <v>10846563.189999998</v>
          </cell>
          <cell r="HD70">
            <v>10846563.189999998</v>
          </cell>
          <cell r="HE70">
            <v>10846563.189999998</v>
          </cell>
          <cell r="HF70">
            <v>10846563.189999998</v>
          </cell>
          <cell r="HG70">
            <v>10846563.189999998</v>
          </cell>
          <cell r="HH70">
            <v>10846563.189999998</v>
          </cell>
          <cell r="HI70">
            <v>10846563.189999998</v>
          </cell>
          <cell r="HJ70">
            <v>10846563.189999998</v>
          </cell>
          <cell r="HK70">
            <v>10846563.189999998</v>
          </cell>
          <cell r="HL70">
            <v>10846563.189999998</v>
          </cell>
          <cell r="HM70">
            <v>10846563.189999998</v>
          </cell>
          <cell r="HN70">
            <v>10846563.189999998</v>
          </cell>
          <cell r="HO70">
            <v>10846563.189999998</v>
          </cell>
          <cell r="HP70">
            <v>10846563.189999998</v>
          </cell>
          <cell r="HQ70">
            <v>10846563.189999998</v>
          </cell>
          <cell r="HR70">
            <v>10846563.189999998</v>
          </cell>
          <cell r="HS70">
            <v>10846563.189999998</v>
          </cell>
          <cell r="HT70">
            <v>10846563.189999998</v>
          </cell>
          <cell r="HU70">
            <v>10846563.189999998</v>
          </cell>
          <cell r="HV70">
            <v>10846563.189999998</v>
          </cell>
          <cell r="HW70">
            <v>10846563.189999998</v>
          </cell>
          <cell r="HX70">
            <v>10846563.189999998</v>
          </cell>
          <cell r="HY70">
            <v>10846563.189999998</v>
          </cell>
          <cell r="HZ70">
            <v>10846563.189999998</v>
          </cell>
          <cell r="IA70">
            <v>10846563.189999998</v>
          </cell>
          <cell r="IB70">
            <v>10846563.189999998</v>
          </cell>
          <cell r="IC70">
            <v>10846563.189999998</v>
          </cell>
          <cell r="ID70">
            <v>10846563.189999998</v>
          </cell>
          <cell r="IE70">
            <v>10846563.189999998</v>
          </cell>
          <cell r="IF70">
            <v>10846563.189999998</v>
          </cell>
          <cell r="IG70">
            <v>10846563.189999998</v>
          </cell>
          <cell r="IH70">
            <v>10846563.189999998</v>
          </cell>
          <cell r="II70">
            <v>10846563.189999998</v>
          </cell>
          <cell r="IJ70">
            <v>10846563.189999998</v>
          </cell>
          <cell r="IK70">
            <v>10846563.189999998</v>
          </cell>
          <cell r="IL70">
            <v>10846563.189999998</v>
          </cell>
          <cell r="IM70">
            <v>10846563.189999998</v>
          </cell>
          <cell r="IN70">
            <v>10846563.189999998</v>
          </cell>
          <cell r="IO70">
            <v>10846563.189999998</v>
          </cell>
          <cell r="IP70">
            <v>10846563.189999998</v>
          </cell>
          <cell r="IQ70">
            <v>10846563.189999998</v>
          </cell>
          <cell r="IR70">
            <v>10846563.189999998</v>
          </cell>
          <cell r="IS70">
            <v>10846563.189999998</v>
          </cell>
          <cell r="IT70">
            <v>10846563.189999998</v>
          </cell>
          <cell r="IU70">
            <v>10846563.189999998</v>
          </cell>
          <cell r="IV70">
            <v>10846563.189999998</v>
          </cell>
          <cell r="IW70">
            <v>10846563.189999998</v>
          </cell>
          <cell r="IX70">
            <v>10846563.189999998</v>
          </cell>
          <cell r="IY70">
            <v>10846563.189999998</v>
          </cell>
          <cell r="IZ70">
            <v>10846563.189999998</v>
          </cell>
          <cell r="JA70">
            <v>10846563.189999998</v>
          </cell>
          <cell r="JB70">
            <v>10846563.189999998</v>
          </cell>
          <cell r="JC70">
            <v>10846563.189999998</v>
          </cell>
          <cell r="JD70">
            <v>10846563.189999998</v>
          </cell>
          <cell r="JE70">
            <v>10846563.189999998</v>
          </cell>
          <cell r="JF70">
            <v>10846563.189999998</v>
          </cell>
          <cell r="JG70">
            <v>10846563.189999998</v>
          </cell>
          <cell r="JH70">
            <v>10846563.189999998</v>
          </cell>
          <cell r="JI70">
            <v>10846563.189999998</v>
          </cell>
          <cell r="JJ70">
            <v>10846563.189999998</v>
          </cell>
          <cell r="JK70">
            <v>10846563.189999998</v>
          </cell>
          <cell r="JL70">
            <v>10846563.189999998</v>
          </cell>
          <cell r="JM70">
            <v>10846563.189999998</v>
          </cell>
          <cell r="JN70">
            <v>10846563.189999998</v>
          </cell>
          <cell r="JO70">
            <v>10846563.189999998</v>
          </cell>
          <cell r="JP70">
            <v>10846563.189999998</v>
          </cell>
          <cell r="JQ70">
            <v>10846563.189999998</v>
          </cell>
          <cell r="JR70">
            <v>10846563.189999998</v>
          </cell>
          <cell r="JS70">
            <v>10846563.189999998</v>
          </cell>
          <cell r="JT70">
            <v>10846563.189999998</v>
          </cell>
          <cell r="JU70">
            <v>10846563.189999998</v>
          </cell>
          <cell r="JV70">
            <v>10846563.189999998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3185819.2100000004</v>
          </cell>
          <cell r="FS71">
            <v>3185819.2100000004</v>
          </cell>
          <cell r="FT71">
            <v>3185819.2100000004</v>
          </cell>
          <cell r="FU71">
            <v>3185819.2100000004</v>
          </cell>
          <cell r="FV71">
            <v>3185819.2100000004</v>
          </cell>
          <cell r="FW71">
            <v>3185819.2100000004</v>
          </cell>
          <cell r="FX71">
            <v>3185819.2100000004</v>
          </cell>
          <cell r="FY71">
            <v>3185819.2100000004</v>
          </cell>
          <cell r="FZ71">
            <v>3185819.2100000004</v>
          </cell>
          <cell r="GA71">
            <v>3185819.2100000004</v>
          </cell>
          <cell r="GB71">
            <v>3185819.2100000004</v>
          </cell>
          <cell r="GC71">
            <v>3185819.2100000004</v>
          </cell>
          <cell r="GD71">
            <v>3185819.2100000004</v>
          </cell>
          <cell r="GE71">
            <v>3185819.2100000004</v>
          </cell>
          <cell r="GF71">
            <v>3185819.2100000004</v>
          </cell>
          <cell r="GG71">
            <v>3185819.2100000004</v>
          </cell>
          <cell r="GH71">
            <v>3185819.2100000004</v>
          </cell>
          <cell r="GI71">
            <v>3185819.2100000004</v>
          </cell>
          <cell r="GJ71">
            <v>3185819.2100000004</v>
          </cell>
          <cell r="GK71">
            <v>3185819.2100000004</v>
          </cell>
          <cell r="GL71">
            <v>3185819.2100000004</v>
          </cell>
          <cell r="GM71">
            <v>3185819.2100000004</v>
          </cell>
          <cell r="GN71">
            <v>3185819.2100000004</v>
          </cell>
          <cell r="GO71">
            <v>3185819.2100000004</v>
          </cell>
          <cell r="GP71">
            <v>3185819.2100000004</v>
          </cell>
          <cell r="GQ71">
            <v>3185819.2100000004</v>
          </cell>
          <cell r="GR71">
            <v>3185819.2100000004</v>
          </cell>
          <cell r="GS71">
            <v>3185819.2100000004</v>
          </cell>
          <cell r="GT71">
            <v>3185819.2100000004</v>
          </cell>
          <cell r="GU71">
            <v>3185819.2100000004</v>
          </cell>
          <cell r="GV71">
            <v>3185819.2100000004</v>
          </cell>
          <cell r="GW71">
            <v>3185819.2100000004</v>
          </cell>
          <cell r="GX71">
            <v>3185819.2100000004</v>
          </cell>
          <cell r="GY71">
            <v>3185819.2100000004</v>
          </cell>
          <cell r="GZ71">
            <v>3185819.2100000004</v>
          </cell>
          <cell r="HA71">
            <v>3185819.2100000004</v>
          </cell>
          <cell r="HB71">
            <v>3185819.2100000004</v>
          </cell>
          <cell r="HC71">
            <v>3185819.2100000004</v>
          </cell>
          <cell r="HD71">
            <v>3185819.2100000004</v>
          </cell>
          <cell r="HE71">
            <v>3185819.2100000004</v>
          </cell>
          <cell r="HF71">
            <v>3185819.2100000004</v>
          </cell>
          <cell r="HG71">
            <v>3185819.2100000004</v>
          </cell>
          <cell r="HH71">
            <v>3185819.2100000004</v>
          </cell>
          <cell r="HI71">
            <v>3185819.2100000004</v>
          </cell>
          <cell r="HJ71">
            <v>3185819.2100000004</v>
          </cell>
          <cell r="HK71">
            <v>3185819.2100000004</v>
          </cell>
          <cell r="HL71">
            <v>3185819.2100000004</v>
          </cell>
          <cell r="HM71">
            <v>3185819.2100000004</v>
          </cell>
          <cell r="HN71">
            <v>3185819.2100000004</v>
          </cell>
          <cell r="HO71">
            <v>3185819.2100000004</v>
          </cell>
          <cell r="HP71">
            <v>3185819.2100000004</v>
          </cell>
          <cell r="HQ71">
            <v>3185819.2100000004</v>
          </cell>
          <cell r="HR71">
            <v>3185819.2100000004</v>
          </cell>
          <cell r="HS71">
            <v>3185819.2100000004</v>
          </cell>
          <cell r="HT71">
            <v>3185819.2100000004</v>
          </cell>
          <cell r="HU71">
            <v>3185819.2100000004</v>
          </cell>
          <cell r="HV71">
            <v>3185819.2100000004</v>
          </cell>
          <cell r="HW71">
            <v>3185819.2100000004</v>
          </cell>
          <cell r="HX71">
            <v>3185819.2100000004</v>
          </cell>
          <cell r="HY71">
            <v>3185819.2100000004</v>
          </cell>
          <cell r="HZ71">
            <v>3185819.2100000004</v>
          </cell>
          <cell r="IA71">
            <v>3185819.2100000004</v>
          </cell>
          <cell r="IB71">
            <v>3185819.2100000004</v>
          </cell>
          <cell r="IC71">
            <v>3185819.2100000004</v>
          </cell>
          <cell r="ID71">
            <v>3185819.2100000004</v>
          </cell>
          <cell r="IE71">
            <v>3185819.2100000004</v>
          </cell>
          <cell r="IF71">
            <v>3185819.2100000004</v>
          </cell>
          <cell r="IG71">
            <v>3185819.2100000004</v>
          </cell>
          <cell r="IH71">
            <v>3185819.2100000004</v>
          </cell>
          <cell r="II71">
            <v>3185819.2100000004</v>
          </cell>
          <cell r="IJ71">
            <v>3185819.2100000004</v>
          </cell>
          <cell r="IK71">
            <v>3185819.2100000004</v>
          </cell>
          <cell r="IL71">
            <v>3185819.2100000004</v>
          </cell>
          <cell r="IM71">
            <v>3185819.2100000004</v>
          </cell>
          <cell r="IN71">
            <v>3185819.2100000004</v>
          </cell>
          <cell r="IO71">
            <v>3185819.2100000004</v>
          </cell>
          <cell r="IP71">
            <v>3185819.2100000004</v>
          </cell>
          <cell r="IQ71">
            <v>3185819.2100000004</v>
          </cell>
          <cell r="IR71">
            <v>3185819.2100000004</v>
          </cell>
          <cell r="IS71">
            <v>3185819.2100000004</v>
          </cell>
          <cell r="IT71">
            <v>3185819.2100000004</v>
          </cell>
          <cell r="IU71">
            <v>3185819.2100000004</v>
          </cell>
          <cell r="IV71">
            <v>3185819.2100000004</v>
          </cell>
          <cell r="IW71">
            <v>3185819.2100000004</v>
          </cell>
          <cell r="IX71">
            <v>3185819.2100000004</v>
          </cell>
          <cell r="IY71">
            <v>3185819.2100000004</v>
          </cell>
          <cell r="IZ71">
            <v>3185819.2100000004</v>
          </cell>
          <cell r="JA71">
            <v>3185819.2100000004</v>
          </cell>
          <cell r="JB71">
            <v>3185819.2100000004</v>
          </cell>
          <cell r="JC71">
            <v>3185819.2100000004</v>
          </cell>
          <cell r="JD71">
            <v>3185819.2100000004</v>
          </cell>
          <cell r="JE71">
            <v>3185819.2100000004</v>
          </cell>
          <cell r="JF71">
            <v>3185819.2100000004</v>
          </cell>
          <cell r="JG71">
            <v>3185819.2100000004</v>
          </cell>
          <cell r="JH71">
            <v>3185819.2100000004</v>
          </cell>
          <cell r="JI71">
            <v>3185819.2100000004</v>
          </cell>
          <cell r="JJ71">
            <v>3185819.2100000004</v>
          </cell>
          <cell r="JK71">
            <v>3185819.2100000004</v>
          </cell>
          <cell r="JL71">
            <v>3185819.2100000004</v>
          </cell>
          <cell r="JM71">
            <v>3185819.2100000004</v>
          </cell>
          <cell r="JN71">
            <v>3185819.2100000004</v>
          </cell>
          <cell r="JO71">
            <v>3185819.2100000004</v>
          </cell>
          <cell r="JP71">
            <v>3185819.2100000004</v>
          </cell>
          <cell r="JQ71">
            <v>3185819.2100000004</v>
          </cell>
          <cell r="JR71">
            <v>3185819.2100000004</v>
          </cell>
          <cell r="JS71">
            <v>3185819.2100000004</v>
          </cell>
          <cell r="JT71">
            <v>3185819.2100000004</v>
          </cell>
          <cell r="JU71">
            <v>3185819.2100000004</v>
          </cell>
          <cell r="JV71">
            <v>3185819.2100000004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760474253.07000017</v>
          </cell>
          <cell r="FS74">
            <v>760474253.07000017</v>
          </cell>
          <cell r="FT74">
            <v>760474253.07000017</v>
          </cell>
          <cell r="FU74">
            <v>760474253.07000017</v>
          </cell>
          <cell r="FV74">
            <v>760474253.07000017</v>
          </cell>
          <cell r="FW74">
            <v>760474253.07000017</v>
          </cell>
          <cell r="FX74">
            <v>760474253.07000017</v>
          </cell>
          <cell r="FY74">
            <v>760474253.07000017</v>
          </cell>
          <cell r="FZ74">
            <v>760474253.07000017</v>
          </cell>
          <cell r="GA74">
            <v>760474253.07000017</v>
          </cell>
          <cell r="GB74">
            <v>760474253.07000017</v>
          </cell>
          <cell r="GC74">
            <v>760474253.07000017</v>
          </cell>
          <cell r="GD74">
            <v>760474253.07000017</v>
          </cell>
          <cell r="GE74">
            <v>760474253.07000017</v>
          </cell>
          <cell r="GF74">
            <v>760474253.07000017</v>
          </cell>
          <cell r="GG74">
            <v>760474253.07000017</v>
          </cell>
          <cell r="GH74">
            <v>760474253.07000017</v>
          </cell>
          <cell r="GI74">
            <v>760474253.07000017</v>
          </cell>
          <cell r="GJ74">
            <v>760474253.07000017</v>
          </cell>
          <cell r="GK74">
            <v>760474253.07000017</v>
          </cell>
          <cell r="GL74">
            <v>760474253.07000017</v>
          </cell>
          <cell r="GM74">
            <v>760474253.07000017</v>
          </cell>
          <cell r="GN74">
            <v>760474253.07000017</v>
          </cell>
          <cell r="GO74">
            <v>760474253.07000017</v>
          </cell>
          <cell r="GP74">
            <v>760474253.07000017</v>
          </cell>
          <cell r="GQ74">
            <v>760474253.07000017</v>
          </cell>
          <cell r="GR74">
            <v>760474253.07000017</v>
          </cell>
          <cell r="GS74">
            <v>760474253.07000017</v>
          </cell>
          <cell r="GT74">
            <v>760474253.07000017</v>
          </cell>
          <cell r="GU74">
            <v>760474253.07000017</v>
          </cell>
          <cell r="GV74">
            <v>760474253.07000017</v>
          </cell>
          <cell r="GW74">
            <v>760474253.07000017</v>
          </cell>
          <cell r="GX74">
            <v>760474253.07000017</v>
          </cell>
          <cell r="GY74">
            <v>760474253.07000017</v>
          </cell>
          <cell r="GZ74">
            <v>760474253.07000017</v>
          </cell>
          <cell r="HA74">
            <v>760474253.07000017</v>
          </cell>
          <cell r="HB74">
            <v>760474253.07000017</v>
          </cell>
          <cell r="HC74">
            <v>760474253.07000017</v>
          </cell>
          <cell r="HD74">
            <v>760474253.07000017</v>
          </cell>
          <cell r="HE74">
            <v>760474253.07000017</v>
          </cell>
          <cell r="HF74">
            <v>760474253.07000017</v>
          </cell>
          <cell r="HG74">
            <v>760474253.07000017</v>
          </cell>
          <cell r="HH74">
            <v>760474253.07000017</v>
          </cell>
          <cell r="HI74">
            <v>760474253.07000017</v>
          </cell>
          <cell r="HJ74">
            <v>760474253.07000017</v>
          </cell>
          <cell r="HK74">
            <v>760474253.07000017</v>
          </cell>
          <cell r="HL74">
            <v>760474253.07000017</v>
          </cell>
          <cell r="HM74">
            <v>760474253.07000017</v>
          </cell>
          <cell r="HN74">
            <v>760474253.07000017</v>
          </cell>
          <cell r="HO74">
            <v>760474253.07000017</v>
          </cell>
          <cell r="HP74">
            <v>760474253.07000017</v>
          </cell>
          <cell r="HQ74">
            <v>760474253.07000017</v>
          </cell>
          <cell r="HR74">
            <v>760474253.07000017</v>
          </cell>
          <cell r="HS74">
            <v>760474253.07000017</v>
          </cell>
          <cell r="HT74">
            <v>760474253.07000017</v>
          </cell>
          <cell r="HU74">
            <v>760474253.07000017</v>
          </cell>
          <cell r="HV74">
            <v>760474253.07000017</v>
          </cell>
          <cell r="HW74">
            <v>760474253.07000017</v>
          </cell>
          <cell r="HX74">
            <v>760474253.07000017</v>
          </cell>
          <cell r="HY74">
            <v>760474253.07000017</v>
          </cell>
          <cell r="HZ74">
            <v>760474253.07000017</v>
          </cell>
          <cell r="IA74">
            <v>760474253.07000017</v>
          </cell>
          <cell r="IB74">
            <v>760474253.07000017</v>
          </cell>
          <cell r="IC74">
            <v>760474253.07000017</v>
          </cell>
          <cell r="ID74">
            <v>760474253.07000017</v>
          </cell>
          <cell r="IE74">
            <v>760474253.07000017</v>
          </cell>
          <cell r="IF74">
            <v>760474253.07000017</v>
          </cell>
          <cell r="IG74">
            <v>760474253.07000017</v>
          </cell>
          <cell r="IH74">
            <v>760474253.07000017</v>
          </cell>
          <cell r="II74">
            <v>760474253.07000017</v>
          </cell>
          <cell r="IJ74">
            <v>760474253.07000017</v>
          </cell>
          <cell r="IK74">
            <v>760474253.07000017</v>
          </cell>
          <cell r="IL74">
            <v>760474253.07000017</v>
          </cell>
          <cell r="IM74">
            <v>760474253.07000017</v>
          </cell>
          <cell r="IN74">
            <v>760474253.07000017</v>
          </cell>
          <cell r="IO74">
            <v>760474253.07000017</v>
          </cell>
          <cell r="IP74">
            <v>760474253.07000017</v>
          </cell>
          <cell r="IQ74">
            <v>760474253.07000017</v>
          </cell>
          <cell r="IR74">
            <v>760474253.07000017</v>
          </cell>
          <cell r="IS74">
            <v>760474253.07000017</v>
          </cell>
          <cell r="IT74">
            <v>760474253.07000017</v>
          </cell>
          <cell r="IU74">
            <v>760474253.07000017</v>
          </cell>
          <cell r="IV74">
            <v>760474253.07000017</v>
          </cell>
          <cell r="IW74">
            <v>760474253.07000017</v>
          </cell>
          <cell r="IX74">
            <v>760474253.07000017</v>
          </cell>
          <cell r="IY74">
            <v>760474253.07000017</v>
          </cell>
          <cell r="IZ74">
            <v>760474253.07000017</v>
          </cell>
          <cell r="JA74">
            <v>760474253.07000017</v>
          </cell>
          <cell r="JB74">
            <v>760474253.07000017</v>
          </cell>
          <cell r="JC74">
            <v>760474253.07000017</v>
          </cell>
          <cell r="JD74">
            <v>760474253.07000017</v>
          </cell>
          <cell r="JE74">
            <v>760474253.07000017</v>
          </cell>
          <cell r="JF74">
            <v>760474253.07000017</v>
          </cell>
          <cell r="JG74">
            <v>760474253.07000017</v>
          </cell>
          <cell r="JH74">
            <v>760474253.07000017</v>
          </cell>
          <cell r="JI74">
            <v>760474253.07000017</v>
          </cell>
          <cell r="JJ74">
            <v>760474253.07000017</v>
          </cell>
          <cell r="JK74">
            <v>760474253.07000017</v>
          </cell>
          <cell r="JL74">
            <v>760474253.07000017</v>
          </cell>
          <cell r="JM74">
            <v>760474253.07000017</v>
          </cell>
          <cell r="JN74">
            <v>760474253.07000017</v>
          </cell>
          <cell r="JO74">
            <v>760474253.07000017</v>
          </cell>
          <cell r="JP74">
            <v>760474253.07000017</v>
          </cell>
          <cell r="JQ74">
            <v>760474253.07000017</v>
          </cell>
          <cell r="JR74">
            <v>760474253.07000017</v>
          </cell>
          <cell r="JS74">
            <v>760474253.07000017</v>
          </cell>
          <cell r="JT74">
            <v>760474253.07000017</v>
          </cell>
          <cell r="JU74">
            <v>760474253.07000017</v>
          </cell>
          <cell r="JV74">
            <v>760474253.07000017</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row>
        <row r="22">
          <cell r="A22">
            <v>0</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9"/>
      <c r="B1" s="340"/>
      <c r="C1" s="340"/>
      <c r="D1" s="340"/>
      <c r="E1" s="340"/>
      <c r="F1" s="340"/>
      <c r="G1" s="340"/>
      <c r="H1" s="340"/>
      <c r="I1" s="340"/>
    </row>
    <row r="2" spans="1:9" ht="18">
      <c r="A2" s="725" t="s">
        <v>0</v>
      </c>
      <c r="B2" s="725"/>
      <c r="C2" s="725"/>
      <c r="D2" s="725"/>
      <c r="E2" s="725"/>
      <c r="F2" s="725"/>
      <c r="G2" s="725"/>
      <c r="H2" s="725"/>
      <c r="I2" s="725"/>
    </row>
    <row r="3" spans="1:9" ht="18">
      <c r="A3" s="341"/>
      <c r="B3" s="341"/>
      <c r="C3" s="341"/>
      <c r="D3" s="341"/>
      <c r="E3" s="341"/>
      <c r="F3" s="341"/>
      <c r="G3" s="341"/>
      <c r="H3" s="341"/>
      <c r="I3" s="341"/>
    </row>
    <row r="4" spans="1:9" ht="16.5">
      <c r="A4" s="726" t="s">
        <v>1</v>
      </c>
      <c r="B4" s="726"/>
      <c r="C4" s="726"/>
      <c r="D4" s="726"/>
      <c r="E4" s="726"/>
      <c r="F4" s="726"/>
      <c r="G4" s="726"/>
      <c r="H4" s="726"/>
      <c r="I4" s="726"/>
    </row>
    <row r="5" spans="1:9" ht="15" customHeight="1">
      <c r="A5" s="342"/>
      <c r="B5" s="342"/>
      <c r="C5" s="342"/>
      <c r="D5" s="342"/>
      <c r="E5" s="342"/>
      <c r="F5" s="342"/>
      <c r="G5" s="342"/>
      <c r="H5" s="342"/>
      <c r="I5" s="342"/>
    </row>
    <row r="6" spans="1:9" ht="15" customHeight="1">
      <c r="A6" s="343"/>
      <c r="B6" s="343"/>
      <c r="C6" s="343"/>
      <c r="D6" s="343"/>
      <c r="E6" s="343"/>
      <c r="F6" s="343"/>
      <c r="G6" s="343"/>
      <c r="H6" s="343"/>
      <c r="I6" s="343"/>
    </row>
    <row r="7" spans="1:9">
      <c r="A7" s="727" t="s">
        <v>1452</v>
      </c>
      <c r="B7" s="728"/>
      <c r="C7" s="728"/>
      <c r="D7" s="728"/>
      <c r="E7" s="728"/>
      <c r="F7" s="728"/>
      <c r="G7" s="728"/>
      <c r="H7" s="728"/>
      <c r="I7" s="728"/>
    </row>
    <row r="8" spans="1:9">
      <c r="A8" s="344"/>
      <c r="B8" s="344"/>
      <c r="C8" s="344"/>
      <c r="D8" s="344"/>
      <c r="E8" s="344"/>
      <c r="F8" s="344"/>
      <c r="G8" s="344"/>
      <c r="H8" s="344"/>
      <c r="I8" s="344"/>
    </row>
    <row r="9" spans="1:9">
      <c r="A9" s="345"/>
      <c r="B9" s="345"/>
      <c r="C9" s="345"/>
      <c r="D9" s="345"/>
      <c r="E9" s="345"/>
      <c r="F9" s="345"/>
      <c r="G9" s="345"/>
      <c r="H9" s="345"/>
      <c r="I9" s="345"/>
    </row>
    <row r="10" spans="1:9">
      <c r="A10" s="345"/>
      <c r="B10" s="345"/>
      <c r="C10" s="345"/>
      <c r="D10" s="345"/>
      <c r="E10" s="345"/>
      <c r="F10" s="345"/>
      <c r="G10" s="345"/>
      <c r="H10" s="345"/>
      <c r="I10" s="345"/>
    </row>
    <row r="11" spans="1:9">
      <c r="A11" s="345"/>
      <c r="B11" s="345"/>
      <c r="C11" s="345"/>
      <c r="D11" s="345"/>
      <c r="E11" s="345"/>
      <c r="F11" s="345"/>
      <c r="G11" s="345"/>
      <c r="H11" s="345"/>
      <c r="I11" s="345"/>
    </row>
    <row r="12" spans="1:9">
      <c r="A12" s="345"/>
      <c r="B12" s="345"/>
      <c r="C12" s="345"/>
      <c r="D12" s="345"/>
      <c r="E12" s="345"/>
      <c r="F12" s="345"/>
      <c r="G12" s="345"/>
      <c r="H12" s="345"/>
      <c r="I12" s="345"/>
    </row>
    <row r="13" spans="1:9">
      <c r="A13" s="345"/>
      <c r="B13" s="345"/>
      <c r="C13" s="345"/>
      <c r="D13" s="345"/>
      <c r="E13" s="345"/>
      <c r="F13" s="345"/>
      <c r="G13" s="345"/>
      <c r="H13" s="345"/>
      <c r="I13" s="345"/>
    </row>
    <row r="14" spans="1:9">
      <c r="A14" s="345"/>
      <c r="B14" s="345"/>
      <c r="C14" s="345"/>
      <c r="D14" s="345"/>
      <c r="E14" s="345"/>
      <c r="F14" s="345"/>
      <c r="G14" s="345"/>
      <c r="H14" s="345"/>
      <c r="I14" s="345"/>
    </row>
    <row r="15" spans="1:9">
      <c r="A15" s="345"/>
      <c r="B15" s="345"/>
      <c r="C15" s="345"/>
      <c r="D15" s="345"/>
      <c r="E15" s="345"/>
      <c r="F15" s="345"/>
      <c r="G15" s="345"/>
      <c r="H15" s="345"/>
      <c r="I15" s="345"/>
    </row>
    <row r="16" spans="1:9">
      <c r="A16" s="345"/>
      <c r="B16" s="345"/>
      <c r="C16" s="345"/>
      <c r="D16" s="345"/>
      <c r="E16" s="345"/>
      <c r="F16" s="345"/>
      <c r="G16" s="345"/>
      <c r="H16" s="345"/>
      <c r="I16" s="345"/>
    </row>
    <row r="17" spans="1:9">
      <c r="A17" s="345"/>
      <c r="B17" s="345"/>
      <c r="C17" s="345"/>
      <c r="D17" s="345"/>
      <c r="E17" s="345"/>
      <c r="F17" s="345"/>
      <c r="G17" s="345"/>
      <c r="H17" s="345"/>
      <c r="I17" s="345"/>
    </row>
    <row r="18" spans="1:9" ht="30">
      <c r="A18" s="729" t="s">
        <v>2</v>
      </c>
      <c r="B18" s="729"/>
      <c r="C18" s="729"/>
      <c r="D18" s="729"/>
      <c r="E18" s="729"/>
      <c r="F18" s="729"/>
      <c r="G18" s="729"/>
      <c r="H18" s="729"/>
      <c r="I18" s="729"/>
    </row>
    <row r="19" spans="1:9" ht="18.75" customHeight="1">
      <c r="A19" s="346"/>
      <c r="B19" s="346"/>
      <c r="C19" s="346"/>
      <c r="D19" s="346"/>
      <c r="E19" s="346"/>
      <c r="F19" s="346"/>
      <c r="G19" s="346"/>
      <c r="H19" s="346"/>
      <c r="I19" s="346"/>
    </row>
    <row r="20" spans="1:9" ht="18.75" customHeight="1">
      <c r="A20" s="730" t="s">
        <v>1373</v>
      </c>
      <c r="B20" s="730"/>
      <c r="C20" s="730"/>
      <c r="D20" s="730"/>
      <c r="E20" s="730"/>
      <c r="F20" s="730"/>
      <c r="G20" s="730"/>
      <c r="H20" s="730"/>
      <c r="I20" s="730"/>
    </row>
    <row r="21" spans="1:9" ht="18.75" customHeight="1">
      <c r="A21" s="347"/>
      <c r="B21" s="347"/>
      <c r="C21" s="347"/>
      <c r="D21" s="347"/>
      <c r="E21" s="347"/>
      <c r="F21" s="347"/>
      <c r="G21" s="347"/>
      <c r="H21" s="347"/>
      <c r="I21" s="347"/>
    </row>
    <row r="22" spans="1:9" ht="26.25" customHeight="1">
      <c r="A22" s="731" t="s">
        <v>3</v>
      </c>
      <c r="B22" s="731"/>
      <c r="C22" s="731"/>
      <c r="D22" s="731"/>
      <c r="E22" s="731"/>
      <c r="F22" s="731"/>
      <c r="G22" s="731"/>
      <c r="H22" s="731"/>
      <c r="I22" s="731"/>
    </row>
    <row r="23" spans="1:9" ht="18.75">
      <c r="A23" s="348"/>
      <c r="B23" s="348"/>
      <c r="C23" s="348"/>
      <c r="D23" s="348"/>
      <c r="E23" s="348"/>
      <c r="F23" s="348"/>
      <c r="G23" s="348"/>
      <c r="H23" s="348"/>
      <c r="I23" s="348"/>
    </row>
    <row r="24" spans="1:9" ht="18.75" customHeight="1">
      <c r="A24" s="721" t="s">
        <v>1374</v>
      </c>
      <c r="B24" s="721"/>
      <c r="C24" s="721"/>
      <c r="D24" s="721"/>
      <c r="E24" s="721"/>
      <c r="F24" s="721"/>
      <c r="G24" s="721"/>
      <c r="H24" s="721"/>
      <c r="I24" s="721"/>
    </row>
    <row r="25" spans="1:9">
      <c r="A25" s="345"/>
      <c r="B25" s="345"/>
      <c r="C25" s="345"/>
      <c r="D25" s="345"/>
      <c r="E25" s="345"/>
      <c r="F25" s="345"/>
      <c r="G25" s="345"/>
      <c r="H25" s="345"/>
      <c r="I25" s="345"/>
    </row>
    <row r="26" spans="1:9">
      <c r="A26" s="345"/>
      <c r="B26" s="345"/>
      <c r="C26" s="345"/>
      <c r="D26" s="345"/>
      <c r="E26" s="345"/>
      <c r="F26" s="345"/>
      <c r="G26" s="345"/>
      <c r="H26" s="345"/>
      <c r="I26" s="345"/>
    </row>
    <row r="27" spans="1:9">
      <c r="A27" s="345"/>
      <c r="B27" s="345"/>
      <c r="C27" s="345"/>
      <c r="D27" s="345"/>
      <c r="E27" s="345"/>
      <c r="F27" s="345"/>
      <c r="G27" s="345"/>
      <c r="H27" s="345"/>
      <c r="I27" s="345"/>
    </row>
    <row r="28" spans="1:9">
      <c r="A28" s="345"/>
      <c r="B28" s="345"/>
      <c r="C28" s="345"/>
      <c r="D28" s="345"/>
      <c r="E28" s="345"/>
      <c r="F28" s="345"/>
      <c r="G28" s="345"/>
      <c r="H28" s="345"/>
      <c r="I28" s="345"/>
    </row>
    <row r="29" spans="1:9">
      <c r="A29" s="345"/>
      <c r="B29" s="345"/>
      <c r="C29" s="345"/>
      <c r="D29" s="345"/>
      <c r="E29" s="345"/>
      <c r="F29" s="345"/>
      <c r="G29" s="345"/>
      <c r="H29" s="345"/>
      <c r="I29" s="345"/>
    </row>
    <row r="30" spans="1:9">
      <c r="A30" s="345"/>
      <c r="B30" s="345"/>
      <c r="C30" s="345"/>
      <c r="D30" s="345"/>
      <c r="E30" s="345"/>
      <c r="F30" s="345"/>
      <c r="G30" s="345"/>
      <c r="H30" s="345"/>
      <c r="I30" s="345"/>
    </row>
    <row r="31" spans="1:9">
      <c r="A31" s="345"/>
      <c r="B31" s="345"/>
      <c r="C31" s="345"/>
      <c r="D31" s="345"/>
      <c r="E31" s="345"/>
      <c r="F31" s="345"/>
      <c r="G31" s="345"/>
      <c r="H31" s="345"/>
      <c r="I31" s="345"/>
    </row>
    <row r="32" spans="1:9">
      <c r="A32" s="345"/>
      <c r="B32" s="345"/>
      <c r="C32" s="345"/>
      <c r="D32" s="345"/>
      <c r="E32" s="345"/>
      <c r="F32" s="345"/>
      <c r="G32" s="345"/>
      <c r="H32" s="345"/>
      <c r="I32" s="345"/>
    </row>
    <row r="33" spans="1:9">
      <c r="A33" s="345"/>
      <c r="B33" s="345"/>
      <c r="C33" s="345"/>
      <c r="D33" s="345"/>
      <c r="E33" s="345"/>
      <c r="F33" s="345"/>
      <c r="G33" s="345"/>
      <c r="H33" s="345"/>
      <c r="I33" s="345"/>
    </row>
    <row r="34" spans="1:9">
      <c r="A34" s="345"/>
      <c r="B34" s="345"/>
      <c r="C34" s="345"/>
      <c r="D34" s="345"/>
      <c r="E34" s="345"/>
      <c r="F34" s="345"/>
      <c r="G34" s="345"/>
      <c r="H34" s="345"/>
      <c r="I34" s="345"/>
    </row>
    <row r="35" spans="1:9">
      <c r="A35" s="345"/>
      <c r="B35" s="345"/>
      <c r="C35" s="345"/>
      <c r="D35" s="345"/>
      <c r="E35" s="345"/>
      <c r="F35" s="345"/>
      <c r="G35" s="345"/>
      <c r="H35" s="345"/>
      <c r="I35" s="345"/>
    </row>
    <row r="36" spans="1:9">
      <c r="A36" s="722"/>
      <c r="B36" s="722"/>
      <c r="C36" s="722"/>
      <c r="D36" s="722"/>
      <c r="E36" s="722"/>
      <c r="F36" s="722"/>
      <c r="G36" s="722"/>
      <c r="H36" s="722"/>
      <c r="I36" s="722"/>
    </row>
    <row r="37" spans="1:9" ht="50.25" customHeight="1">
      <c r="A37" s="723" t="s">
        <v>4</v>
      </c>
      <c r="B37" s="723"/>
      <c r="C37" s="723"/>
      <c r="D37" s="723"/>
      <c r="E37" s="723"/>
      <c r="F37" s="723"/>
      <c r="G37" s="723"/>
      <c r="H37" s="723"/>
      <c r="I37" s="723"/>
    </row>
    <row r="38" spans="1:9">
      <c r="A38" s="349"/>
      <c r="B38" s="349"/>
      <c r="C38" s="349"/>
      <c r="D38" s="349"/>
      <c r="E38" s="349"/>
      <c r="F38" s="349"/>
      <c r="G38" s="349"/>
      <c r="H38" s="349"/>
      <c r="I38" s="349"/>
    </row>
    <row r="39" spans="1:9" ht="65.25" customHeight="1">
      <c r="A39" s="724" t="s">
        <v>5</v>
      </c>
      <c r="B39" s="724"/>
      <c r="C39" s="724"/>
      <c r="D39" s="724"/>
      <c r="E39" s="724"/>
      <c r="F39" s="724"/>
      <c r="G39" s="724"/>
      <c r="H39" s="724"/>
      <c r="I39" s="72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50" t="s">
        <v>827</v>
      </c>
      <c r="L1" s="351" t="str">
        <f>Naslovnica!A20</f>
        <v>Studeni 2016.</v>
      </c>
    </row>
    <row r="2" spans="1:19" ht="12.75" customHeight="1">
      <c r="A2" s="111" t="s">
        <v>833</v>
      </c>
      <c r="J2" s="87"/>
      <c r="K2" s="87"/>
      <c r="L2" s="112" t="str">
        <f>Naslovnica!A24</f>
        <v>November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451</v>
      </c>
    </row>
    <row r="26" spans="1:1" ht="12.75" customHeight="1">
      <c r="A26" s="37"/>
    </row>
    <row r="27" spans="1:1" ht="12.75" customHeight="1">
      <c r="A27" s="350" t="s">
        <v>828</v>
      </c>
    </row>
    <row r="28" spans="1:1" ht="12.75" customHeight="1">
      <c r="A28" s="111" t="s">
        <v>832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451</v>
      </c>
    </row>
    <row r="52" spans="1:1" ht="12.75" customHeight="1"/>
    <row r="53" spans="1:1" ht="12.75" customHeight="1">
      <c r="A53" s="350" t="s">
        <v>829</v>
      </c>
    </row>
    <row r="54" spans="1:1" ht="12.75" customHeight="1">
      <c r="A54" s="111" t="s">
        <v>834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451</v>
      </c>
    </row>
    <row r="78" spans="1:12" ht="12.75" customHeight="1">
      <c r="A78" s="73" t="s">
        <v>305</v>
      </c>
    </row>
    <row r="79" spans="1:12" ht="12.75" customHeight="1">
      <c r="L79" s="40" t="s">
        <v>344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3" t="s">
        <v>854</v>
      </c>
      <c r="AG1" s="351" t="str">
        <f>Naslovnica!A20</f>
        <v>Studeni 2016.</v>
      </c>
    </row>
    <row r="2" spans="1:33" ht="12.75" customHeight="1">
      <c r="A2" s="113" t="s">
        <v>855</v>
      </c>
      <c r="AG2" s="112" t="str">
        <f>Naslovnica!A24</f>
        <v>November 2016</v>
      </c>
    </row>
    <row r="3" spans="1:33" ht="12.75" customHeight="1">
      <c r="A3" s="113"/>
      <c r="AG3" s="112"/>
    </row>
    <row r="4" spans="1:33" ht="12.75" customHeight="1">
      <c r="I4" s="623"/>
      <c r="J4" s="623"/>
      <c r="K4" s="623"/>
      <c r="AG4" s="21" t="s">
        <v>452</v>
      </c>
    </row>
    <row r="5" spans="1:33" ht="15" customHeight="1">
      <c r="A5" s="383" t="s">
        <v>837</v>
      </c>
      <c r="B5" s="772" t="s">
        <v>842</v>
      </c>
      <c r="C5" s="772"/>
      <c r="D5" s="772"/>
      <c r="E5" s="772"/>
      <c r="F5" s="772"/>
      <c r="G5" s="772"/>
      <c r="H5" s="772"/>
      <c r="I5" s="772"/>
      <c r="J5" s="773" t="s">
        <v>849</v>
      </c>
      <c r="K5" s="773"/>
      <c r="L5" s="772" t="s">
        <v>843</v>
      </c>
      <c r="M5" s="772"/>
      <c r="N5" s="772"/>
      <c r="O5" s="772"/>
      <c r="P5" s="772"/>
      <c r="Q5" s="772"/>
      <c r="R5" s="772"/>
      <c r="S5" s="772"/>
      <c r="T5" s="773" t="s">
        <v>850</v>
      </c>
      <c r="U5" s="773"/>
      <c r="V5" s="772" t="s">
        <v>844</v>
      </c>
      <c r="W5" s="772"/>
      <c r="X5" s="772"/>
      <c r="Y5" s="772"/>
      <c r="Z5" s="772"/>
      <c r="AA5" s="772"/>
      <c r="AB5" s="772"/>
      <c r="AC5" s="772"/>
      <c r="AD5" s="773" t="s">
        <v>851</v>
      </c>
      <c r="AE5" s="773"/>
      <c r="AF5" s="775" t="s">
        <v>792</v>
      </c>
      <c r="AG5" s="775"/>
    </row>
    <row r="6" spans="1:33" ht="22.5" customHeight="1">
      <c r="A6" s="774" t="s">
        <v>453</v>
      </c>
      <c r="B6" s="747" t="s">
        <v>838</v>
      </c>
      <c r="C6" s="747"/>
      <c r="D6" s="747" t="s">
        <v>839</v>
      </c>
      <c r="E6" s="747"/>
      <c r="F6" s="747" t="s">
        <v>840</v>
      </c>
      <c r="G6" s="747"/>
      <c r="H6" s="747" t="s">
        <v>841</v>
      </c>
      <c r="I6" s="747"/>
      <c r="J6" s="773"/>
      <c r="K6" s="773"/>
      <c r="L6" s="747" t="s">
        <v>838</v>
      </c>
      <c r="M6" s="747"/>
      <c r="N6" s="747" t="s">
        <v>839</v>
      </c>
      <c r="O6" s="747"/>
      <c r="P6" s="747" t="s">
        <v>840</v>
      </c>
      <c r="Q6" s="747"/>
      <c r="R6" s="747" t="s">
        <v>841</v>
      </c>
      <c r="S6" s="747"/>
      <c r="T6" s="773"/>
      <c r="U6" s="773"/>
      <c r="V6" s="747" t="s">
        <v>838</v>
      </c>
      <c r="W6" s="747"/>
      <c r="X6" s="747" t="s">
        <v>839</v>
      </c>
      <c r="Y6" s="747"/>
      <c r="Z6" s="747" t="s">
        <v>840</v>
      </c>
      <c r="AA6" s="747"/>
      <c r="AB6" s="747" t="s">
        <v>841</v>
      </c>
      <c r="AC6" s="747"/>
      <c r="AD6" s="773"/>
      <c r="AE6" s="773"/>
      <c r="AF6" s="775"/>
      <c r="AG6" s="775"/>
    </row>
    <row r="7" spans="1:33">
      <c r="A7" s="774"/>
      <c r="B7" s="383" t="s">
        <v>130</v>
      </c>
      <c r="C7" s="383" t="s">
        <v>131</v>
      </c>
      <c r="D7" s="383" t="s">
        <v>130</v>
      </c>
      <c r="E7" s="383" t="s">
        <v>131</v>
      </c>
      <c r="F7" s="383" t="s">
        <v>130</v>
      </c>
      <c r="G7" s="383" t="s">
        <v>131</v>
      </c>
      <c r="H7" s="383" t="s">
        <v>130</v>
      </c>
      <c r="I7" s="383" t="s">
        <v>131</v>
      </c>
      <c r="J7" s="383" t="s">
        <v>130</v>
      </c>
      <c r="K7" s="383" t="s">
        <v>131</v>
      </c>
      <c r="L7" s="383" t="s">
        <v>130</v>
      </c>
      <c r="M7" s="383" t="s">
        <v>131</v>
      </c>
      <c r="N7" s="383" t="s">
        <v>130</v>
      </c>
      <c r="O7" s="383" t="s">
        <v>131</v>
      </c>
      <c r="P7" s="383" t="s">
        <v>130</v>
      </c>
      <c r="Q7" s="383" t="s">
        <v>131</v>
      </c>
      <c r="R7" s="383" t="s">
        <v>130</v>
      </c>
      <c r="S7" s="383" t="s">
        <v>131</v>
      </c>
      <c r="T7" s="383" t="s">
        <v>130</v>
      </c>
      <c r="U7" s="383" t="s">
        <v>131</v>
      </c>
      <c r="V7" s="383" t="s">
        <v>130</v>
      </c>
      <c r="W7" s="383" t="s">
        <v>131</v>
      </c>
      <c r="X7" s="383" t="s">
        <v>130</v>
      </c>
      <c r="Y7" s="383" t="s">
        <v>131</v>
      </c>
      <c r="Z7" s="383" t="s">
        <v>130</v>
      </c>
      <c r="AA7" s="383" t="s">
        <v>131</v>
      </c>
      <c r="AB7" s="383" t="s">
        <v>130</v>
      </c>
      <c r="AC7" s="383" t="s">
        <v>131</v>
      </c>
      <c r="AD7" s="383" t="s">
        <v>130</v>
      </c>
      <c r="AE7" s="383" t="s">
        <v>131</v>
      </c>
      <c r="AF7" s="383" t="s">
        <v>130</v>
      </c>
      <c r="AG7" s="383" t="s">
        <v>131</v>
      </c>
    </row>
    <row r="8" spans="1:33">
      <c r="A8" s="774"/>
      <c r="B8" s="384" t="s">
        <v>122</v>
      </c>
      <c r="C8" s="384" t="s">
        <v>123</v>
      </c>
      <c r="D8" s="384" t="s">
        <v>122</v>
      </c>
      <c r="E8" s="384" t="s">
        <v>123</v>
      </c>
      <c r="F8" s="384" t="s">
        <v>122</v>
      </c>
      <c r="G8" s="384" t="s">
        <v>123</v>
      </c>
      <c r="H8" s="384" t="s">
        <v>122</v>
      </c>
      <c r="I8" s="384" t="s">
        <v>123</v>
      </c>
      <c r="J8" s="384" t="s">
        <v>122</v>
      </c>
      <c r="K8" s="384" t="s">
        <v>123</v>
      </c>
      <c r="L8" s="384" t="s">
        <v>122</v>
      </c>
      <c r="M8" s="384" t="s">
        <v>123</v>
      </c>
      <c r="N8" s="384" t="s">
        <v>122</v>
      </c>
      <c r="O8" s="384" t="s">
        <v>123</v>
      </c>
      <c r="P8" s="384" t="s">
        <v>122</v>
      </c>
      <c r="Q8" s="384" t="s">
        <v>123</v>
      </c>
      <c r="R8" s="384" t="s">
        <v>122</v>
      </c>
      <c r="S8" s="384" t="s">
        <v>123</v>
      </c>
      <c r="T8" s="384" t="s">
        <v>122</v>
      </c>
      <c r="U8" s="384" t="s">
        <v>123</v>
      </c>
      <c r="V8" s="384" t="s">
        <v>122</v>
      </c>
      <c r="W8" s="384" t="s">
        <v>123</v>
      </c>
      <c r="X8" s="384" t="s">
        <v>122</v>
      </c>
      <c r="Y8" s="384" t="s">
        <v>123</v>
      </c>
      <c r="Z8" s="384" t="s">
        <v>122</v>
      </c>
      <c r="AA8" s="384" t="s">
        <v>123</v>
      </c>
      <c r="AB8" s="384" t="s">
        <v>122</v>
      </c>
      <c r="AC8" s="384" t="s">
        <v>123</v>
      </c>
      <c r="AD8" s="384" t="s">
        <v>122</v>
      </c>
      <c r="AE8" s="384" t="s">
        <v>123</v>
      </c>
      <c r="AF8" s="384" t="s">
        <v>122</v>
      </c>
      <c r="AG8" s="384" t="s">
        <v>123</v>
      </c>
    </row>
    <row r="9" spans="1:33" ht="18">
      <c r="A9" s="199" t="s">
        <v>558</v>
      </c>
      <c r="B9" s="173">
        <v>12284.19989</v>
      </c>
      <c r="C9" s="174">
        <v>5.2322210506908821E-2</v>
      </c>
      <c r="D9" s="173">
        <v>2935.0109400000001</v>
      </c>
      <c r="E9" s="174">
        <v>4.3197751198509042E-2</v>
      </c>
      <c r="F9" s="173">
        <v>185.11420000000001</v>
      </c>
      <c r="G9" s="174">
        <v>2.8145975913790497E-3</v>
      </c>
      <c r="H9" s="173">
        <v>2587.27745</v>
      </c>
      <c r="I9" s="174">
        <v>2.0473438683350817E-2</v>
      </c>
      <c r="J9" s="173">
        <v>17991.602480000001</v>
      </c>
      <c r="K9" s="174">
        <v>3.6356575129978606E-2</v>
      </c>
      <c r="L9" s="173">
        <v>879936.61604999995</v>
      </c>
      <c r="M9" s="174">
        <v>2.8062618792086338E-2</v>
      </c>
      <c r="N9" s="173">
        <v>315753.21404000005</v>
      </c>
      <c r="O9" s="174">
        <v>2.9092733039023284E-2</v>
      </c>
      <c r="P9" s="173">
        <v>229779.23319999999</v>
      </c>
      <c r="Q9" s="174">
        <v>1.7870322089094934E-2</v>
      </c>
      <c r="R9" s="173">
        <v>272794.01266000001</v>
      </c>
      <c r="S9" s="174">
        <v>1.1271386370088225E-2</v>
      </c>
      <c r="T9" s="173">
        <v>1698263.07595</v>
      </c>
      <c r="U9" s="174">
        <v>2.1423776531744324E-2</v>
      </c>
      <c r="V9" s="173">
        <v>31042.453260000002</v>
      </c>
      <c r="W9" s="174">
        <v>2.6424140824351679E-2</v>
      </c>
      <c r="X9" s="173">
        <v>16358.79514</v>
      </c>
      <c r="Y9" s="174">
        <v>5.2293186679981604E-2</v>
      </c>
      <c r="Z9" s="173">
        <v>6842.76134</v>
      </c>
      <c r="AA9" s="174">
        <v>1.5609869325798751E-2</v>
      </c>
      <c r="AB9" s="173">
        <v>2220.2186699999997</v>
      </c>
      <c r="AC9" s="174">
        <v>2.1821730615157E-3</v>
      </c>
      <c r="AD9" s="173">
        <v>56464.228410000003</v>
      </c>
      <c r="AE9" s="174">
        <v>1.9183330926191438E-2</v>
      </c>
      <c r="AF9" s="173">
        <v>1772718.9068399998</v>
      </c>
      <c r="AG9" s="174">
        <v>2.1433390959644215E-2</v>
      </c>
    </row>
    <row r="10" spans="1:33" ht="18">
      <c r="A10" s="199" t="s">
        <v>559</v>
      </c>
      <c r="B10" s="176">
        <v>1126.3138999999999</v>
      </c>
      <c r="C10" s="177">
        <v>4.797319605701845E-3</v>
      </c>
      <c r="D10" s="176">
        <v>9.9948799999999984</v>
      </c>
      <c r="E10" s="177">
        <v>1.471055298686396E-4</v>
      </c>
      <c r="F10" s="176">
        <v>0</v>
      </c>
      <c r="G10" s="177">
        <v>0</v>
      </c>
      <c r="H10" s="176">
        <v>1518.2682500000001</v>
      </c>
      <c r="I10" s="177">
        <v>1.2014239880324141E-2</v>
      </c>
      <c r="J10" s="176">
        <v>2654.5770299999999</v>
      </c>
      <c r="K10" s="177">
        <v>5.3642430871177439E-3</v>
      </c>
      <c r="L10" s="176">
        <v>298746.75586000003</v>
      </c>
      <c r="M10" s="177">
        <v>9.5275229739903104E-3</v>
      </c>
      <c r="N10" s="176">
        <v>2187.0526099999997</v>
      </c>
      <c r="O10" s="177">
        <v>2.0150970725184354E-4</v>
      </c>
      <c r="P10" s="176">
        <v>33823.2448</v>
      </c>
      <c r="Q10" s="177">
        <v>2.630491320981157E-3</v>
      </c>
      <c r="R10" s="176">
        <v>41769.885840000003</v>
      </c>
      <c r="S10" s="177">
        <v>1.7258609063532117E-3</v>
      </c>
      <c r="T10" s="176">
        <v>376526.93911000004</v>
      </c>
      <c r="U10" s="174">
        <v>4.749928980915934E-3</v>
      </c>
      <c r="V10" s="176">
        <v>0</v>
      </c>
      <c r="W10" s="177">
        <v>0</v>
      </c>
      <c r="X10" s="176">
        <v>26.627220000000001</v>
      </c>
      <c r="Y10" s="177">
        <v>8.511764921025472E-5</v>
      </c>
      <c r="Z10" s="176">
        <v>0</v>
      </c>
      <c r="AA10" s="177">
        <v>0</v>
      </c>
      <c r="AB10" s="176">
        <v>0</v>
      </c>
      <c r="AC10" s="177">
        <v>0</v>
      </c>
      <c r="AD10" s="176">
        <v>26.627220000000001</v>
      </c>
      <c r="AE10" s="177">
        <v>9.0464137612130895E-6</v>
      </c>
      <c r="AF10" s="176">
        <v>379208.14336000005</v>
      </c>
      <c r="AG10" s="174">
        <v>4.5848872939500233E-3</v>
      </c>
    </row>
    <row r="11" spans="1:33" ht="27">
      <c r="A11" s="199" t="s">
        <v>560</v>
      </c>
      <c r="B11" s="176">
        <v>221909.61831999998</v>
      </c>
      <c r="C11" s="177">
        <v>0.94518176740991067</v>
      </c>
      <c r="D11" s="176">
        <v>65940.349929999997</v>
      </c>
      <c r="E11" s="177">
        <v>0.97051591576648877</v>
      </c>
      <c r="F11" s="176">
        <v>67810.870719999992</v>
      </c>
      <c r="G11" s="177">
        <v>1.0310409109502574</v>
      </c>
      <c r="H11" s="176">
        <v>129137.52731</v>
      </c>
      <c r="I11" s="177">
        <v>1.0218808373647081</v>
      </c>
      <c r="J11" s="176">
        <v>484798.36627999996</v>
      </c>
      <c r="K11" s="177">
        <v>0.97965749555343151</v>
      </c>
      <c r="L11" s="176">
        <v>30530647.41468</v>
      </c>
      <c r="M11" s="177">
        <v>0.9736723125806116</v>
      </c>
      <c r="N11" s="176">
        <v>10541846.73831</v>
      </c>
      <c r="O11" s="177">
        <v>0.97130011432630781</v>
      </c>
      <c r="P11" s="176">
        <v>12599854.27245</v>
      </c>
      <c r="Q11" s="177">
        <v>0.97991211385216004</v>
      </c>
      <c r="R11" s="176">
        <v>23947438.056060001</v>
      </c>
      <c r="S11" s="177">
        <v>0.98946756298506344</v>
      </c>
      <c r="T11" s="176">
        <v>77619786.4815</v>
      </c>
      <c r="U11" s="177">
        <v>0.97918219124627792</v>
      </c>
      <c r="V11" s="176">
        <v>1148145.4328800002</v>
      </c>
      <c r="W11" s="177">
        <v>0.97733115199211995</v>
      </c>
      <c r="X11" s="176">
        <v>297192.15132</v>
      </c>
      <c r="Y11" s="177">
        <v>0.95001646000208417</v>
      </c>
      <c r="Z11" s="176">
        <v>433192.0197</v>
      </c>
      <c r="AA11" s="177">
        <v>0.98820790094892275</v>
      </c>
      <c r="AB11" s="176">
        <v>1041699.44566</v>
      </c>
      <c r="AC11" s="177">
        <v>1.0238489114746026</v>
      </c>
      <c r="AD11" s="176">
        <v>2920229.0495600002</v>
      </c>
      <c r="AE11" s="177">
        <v>0.99212761451754272</v>
      </c>
      <c r="AF11" s="176">
        <v>81024813.89734</v>
      </c>
      <c r="AG11" s="177">
        <v>0.97964573345121164</v>
      </c>
    </row>
    <row r="12" spans="1:33" ht="18.75">
      <c r="A12" s="199" t="s">
        <v>561</v>
      </c>
      <c r="B12" s="178">
        <v>194000.15925999999</v>
      </c>
      <c r="C12" s="179">
        <v>0.82630674053412489</v>
      </c>
      <c r="D12" s="178">
        <v>52585.984400000001</v>
      </c>
      <c r="E12" s="179">
        <v>0.77396518005478976</v>
      </c>
      <c r="F12" s="178">
        <v>53436.308950000006</v>
      </c>
      <c r="G12" s="179">
        <v>0.81248065498409505</v>
      </c>
      <c r="H12" s="178">
        <v>113990.32248</v>
      </c>
      <c r="I12" s="179">
        <v>0.90201917764546913</v>
      </c>
      <c r="J12" s="178">
        <v>414012.77509000001</v>
      </c>
      <c r="K12" s="179">
        <v>0.83661733739742561</v>
      </c>
      <c r="L12" s="178">
        <v>27586010.115540002</v>
      </c>
      <c r="M12" s="179">
        <v>0.87976300991098721</v>
      </c>
      <c r="N12" s="178">
        <v>9302400.83402</v>
      </c>
      <c r="O12" s="179">
        <v>0.85710058378644838</v>
      </c>
      <c r="P12" s="178">
        <v>10748221.344799999</v>
      </c>
      <c r="Q12" s="179">
        <v>0.83590746927630133</v>
      </c>
      <c r="R12" s="178">
        <v>22430060.436620001</v>
      </c>
      <c r="S12" s="179">
        <v>0.92677209085478085</v>
      </c>
      <c r="T12" s="178">
        <v>70066692.730979994</v>
      </c>
      <c r="U12" s="179">
        <v>0.88389907820801306</v>
      </c>
      <c r="V12" s="178">
        <v>1148145.4328800002</v>
      </c>
      <c r="W12" s="179">
        <v>0.97733115199211995</v>
      </c>
      <c r="X12" s="178">
        <v>297192.15132</v>
      </c>
      <c r="Y12" s="179">
        <v>0.95001646000208417</v>
      </c>
      <c r="Z12" s="178">
        <v>433192.0197</v>
      </c>
      <c r="AA12" s="179">
        <v>0.98820790094892275</v>
      </c>
      <c r="AB12" s="178">
        <v>1041699.44566</v>
      </c>
      <c r="AC12" s="179">
        <v>1.0238489114746026</v>
      </c>
      <c r="AD12" s="178">
        <v>2920229.0495600002</v>
      </c>
      <c r="AE12" s="179">
        <v>0.99212761451754272</v>
      </c>
      <c r="AF12" s="178">
        <v>73400934.555629984</v>
      </c>
      <c r="AG12" s="179">
        <v>0.88746778807615612</v>
      </c>
    </row>
    <row r="13" spans="1:33" ht="19.5">
      <c r="A13" s="200" t="s">
        <v>474</v>
      </c>
      <c r="B13" s="178">
        <v>86357.998209999991</v>
      </c>
      <c r="C13" s="179">
        <v>0.36782545072203926</v>
      </c>
      <c r="D13" s="178">
        <v>22773.419670000003</v>
      </c>
      <c r="E13" s="179">
        <v>0.33518120952690278</v>
      </c>
      <c r="F13" s="178">
        <v>20220.473329999997</v>
      </c>
      <c r="G13" s="179">
        <v>0.30744532581056616</v>
      </c>
      <c r="H13" s="178">
        <v>27662.179530000001</v>
      </c>
      <c r="I13" s="179">
        <v>0.2188941647735913</v>
      </c>
      <c r="J13" s="178">
        <v>157014.07074</v>
      </c>
      <c r="K13" s="179">
        <v>0.31728657109161434</v>
      </c>
      <c r="L13" s="178">
        <v>3706063.4221300003</v>
      </c>
      <c r="M13" s="179">
        <v>0.11819242788348693</v>
      </c>
      <c r="N13" s="178">
        <v>1675101.14698</v>
      </c>
      <c r="O13" s="179">
        <v>0.15433974482450477</v>
      </c>
      <c r="P13" s="178">
        <v>1950958.2947799999</v>
      </c>
      <c r="Q13" s="179">
        <v>0.15172934744613822</v>
      </c>
      <c r="R13" s="178">
        <v>2802049.0479699997</v>
      </c>
      <c r="S13" s="179">
        <v>0.11577591875878725</v>
      </c>
      <c r="T13" s="178">
        <v>10134171.91186</v>
      </c>
      <c r="U13" s="179">
        <v>0.1278436995119365</v>
      </c>
      <c r="V13" s="178">
        <v>0</v>
      </c>
      <c r="W13" s="179">
        <v>0</v>
      </c>
      <c r="X13" s="178">
        <v>0</v>
      </c>
      <c r="Y13" s="179">
        <v>0</v>
      </c>
      <c r="Z13" s="178">
        <v>0</v>
      </c>
      <c r="AA13" s="179">
        <v>0</v>
      </c>
      <c r="AB13" s="178">
        <v>0</v>
      </c>
      <c r="AC13" s="179">
        <v>0</v>
      </c>
      <c r="AD13" s="178">
        <v>0</v>
      </c>
      <c r="AE13" s="179">
        <v>0</v>
      </c>
      <c r="AF13" s="178">
        <v>10291185.9826</v>
      </c>
      <c r="AG13" s="179">
        <v>0.12442751738721343</v>
      </c>
    </row>
    <row r="14" spans="1:33" ht="19.5">
      <c r="A14" s="200" t="s">
        <v>562</v>
      </c>
      <c r="B14" s="178">
        <v>103859.46915999999</v>
      </c>
      <c r="C14" s="179">
        <v>0.4423696339351349</v>
      </c>
      <c r="D14" s="178">
        <v>26338.884979999999</v>
      </c>
      <c r="E14" s="179">
        <v>0.38765804403174958</v>
      </c>
      <c r="F14" s="178">
        <v>28857.732110000001</v>
      </c>
      <c r="G14" s="179">
        <v>0.43877186779548982</v>
      </c>
      <c r="H14" s="178">
        <v>78839.820569999996</v>
      </c>
      <c r="I14" s="179">
        <v>0.62386901422044061</v>
      </c>
      <c r="J14" s="178">
        <v>237895.90681999997</v>
      </c>
      <c r="K14" s="179">
        <v>0.48072874103517427</v>
      </c>
      <c r="L14" s="178">
        <v>22292546.420759998</v>
      </c>
      <c r="M14" s="179">
        <v>0.71094578938982267</v>
      </c>
      <c r="N14" s="178">
        <v>7303286.0070699994</v>
      </c>
      <c r="O14" s="179">
        <v>0.67290700668657488</v>
      </c>
      <c r="P14" s="178">
        <v>8280844.7067299997</v>
      </c>
      <c r="Q14" s="179">
        <v>0.64401538824110749</v>
      </c>
      <c r="R14" s="178">
        <v>18823294.378910001</v>
      </c>
      <c r="S14" s="179">
        <v>0.77774662879803858</v>
      </c>
      <c r="T14" s="178">
        <v>56699971.513469994</v>
      </c>
      <c r="U14" s="179">
        <v>0.71527641168394229</v>
      </c>
      <c r="V14" s="178">
        <v>1090914.4155899999</v>
      </c>
      <c r="W14" s="179">
        <v>0.92861462666708927</v>
      </c>
      <c r="X14" s="178">
        <v>272578.62247</v>
      </c>
      <c r="Y14" s="179">
        <v>0.8713358574276967</v>
      </c>
      <c r="Z14" s="178">
        <v>402109.77494999999</v>
      </c>
      <c r="AA14" s="179">
        <v>0.91730234765075758</v>
      </c>
      <c r="AB14" s="178">
        <v>961744.74301999994</v>
      </c>
      <c r="AC14" s="179">
        <v>0.94526431050711934</v>
      </c>
      <c r="AD14" s="178">
        <v>2727347.5560299996</v>
      </c>
      <c r="AE14" s="179">
        <v>0.9265974616381536</v>
      </c>
      <c r="AF14" s="178">
        <v>59665214.976319991</v>
      </c>
      <c r="AG14" s="179">
        <v>0.72139349016042764</v>
      </c>
    </row>
    <row r="15" spans="1:33" ht="19.5">
      <c r="A15" s="200" t="s">
        <v>563</v>
      </c>
      <c r="B15" s="178">
        <v>0</v>
      </c>
      <c r="C15" s="179">
        <v>0</v>
      </c>
      <c r="D15" s="178">
        <v>0</v>
      </c>
      <c r="E15" s="179">
        <v>0</v>
      </c>
      <c r="F15" s="178">
        <v>0</v>
      </c>
      <c r="G15" s="179">
        <v>0</v>
      </c>
      <c r="H15" s="178">
        <v>0</v>
      </c>
      <c r="I15" s="179">
        <v>0</v>
      </c>
      <c r="J15" s="178">
        <v>0</v>
      </c>
      <c r="K15" s="179">
        <v>0</v>
      </c>
      <c r="L15" s="178">
        <v>0</v>
      </c>
      <c r="M15" s="179">
        <v>0</v>
      </c>
      <c r="N15" s="178">
        <v>0</v>
      </c>
      <c r="O15" s="179">
        <v>0</v>
      </c>
      <c r="P15" s="178">
        <v>0</v>
      </c>
      <c r="Q15" s="179">
        <v>0</v>
      </c>
      <c r="R15" s="178">
        <v>0</v>
      </c>
      <c r="S15" s="179">
        <v>0</v>
      </c>
      <c r="T15" s="178">
        <v>0</v>
      </c>
      <c r="U15" s="179">
        <v>0</v>
      </c>
      <c r="V15" s="178">
        <v>0</v>
      </c>
      <c r="W15" s="179">
        <v>0</v>
      </c>
      <c r="X15" s="178">
        <v>0</v>
      </c>
      <c r="Y15" s="179">
        <v>0</v>
      </c>
      <c r="Z15" s="178">
        <v>0</v>
      </c>
      <c r="AA15" s="179">
        <v>0</v>
      </c>
      <c r="AB15" s="178">
        <v>0</v>
      </c>
      <c r="AC15" s="179">
        <v>0</v>
      </c>
      <c r="AD15" s="178">
        <v>0</v>
      </c>
      <c r="AE15" s="179">
        <v>0</v>
      </c>
      <c r="AF15" s="178">
        <v>0</v>
      </c>
      <c r="AG15" s="179">
        <v>0</v>
      </c>
    </row>
    <row r="16" spans="1:33" ht="19.5">
      <c r="A16" s="200" t="s">
        <v>564</v>
      </c>
      <c r="B16" s="178">
        <v>3782.6918900000001</v>
      </c>
      <c r="C16" s="179">
        <v>1.6111655876950792E-2</v>
      </c>
      <c r="D16" s="178">
        <v>3473.6797499999998</v>
      </c>
      <c r="E16" s="179">
        <v>5.1125926496137383E-2</v>
      </c>
      <c r="F16" s="178">
        <v>4306.1090899999999</v>
      </c>
      <c r="G16" s="179">
        <v>6.5472904147436728E-2</v>
      </c>
      <c r="H16" s="178">
        <v>7287.0810599999995</v>
      </c>
      <c r="I16" s="179">
        <v>5.7663551801341237E-2</v>
      </c>
      <c r="J16" s="178">
        <v>18849.56179</v>
      </c>
      <c r="K16" s="179">
        <v>3.8090298523831598E-2</v>
      </c>
      <c r="L16" s="178">
        <v>158032.73741</v>
      </c>
      <c r="M16" s="179">
        <v>5.0399226327396242E-3</v>
      </c>
      <c r="N16" s="178">
        <v>255410.20336000001</v>
      </c>
      <c r="O16" s="179">
        <v>2.3532874825634594E-2</v>
      </c>
      <c r="P16" s="178">
        <v>352671.31813999999</v>
      </c>
      <c r="Q16" s="179">
        <v>2.7427848717999241E-2</v>
      </c>
      <c r="R16" s="178">
        <v>636094.89457</v>
      </c>
      <c r="S16" s="179">
        <v>2.6282363219148099E-2</v>
      </c>
      <c r="T16" s="178">
        <v>1402209.1534799999</v>
      </c>
      <c r="U16" s="179">
        <v>1.7689023556092642E-2</v>
      </c>
      <c r="V16" s="178">
        <v>12524.64229</v>
      </c>
      <c r="W16" s="179">
        <v>1.0661300151558655E-2</v>
      </c>
      <c r="X16" s="178">
        <v>24613.528850000002</v>
      </c>
      <c r="Y16" s="179">
        <v>7.8680602574387568E-2</v>
      </c>
      <c r="Z16" s="178">
        <v>29818.434550000002</v>
      </c>
      <c r="AA16" s="179">
        <v>6.8022519520662211E-2</v>
      </c>
      <c r="AB16" s="178">
        <v>79954.702640000003</v>
      </c>
      <c r="AC16" s="179">
        <v>7.8584600967483181E-2</v>
      </c>
      <c r="AD16" s="178">
        <v>146911.30833000003</v>
      </c>
      <c r="AE16" s="179">
        <v>4.9912100525489743E-2</v>
      </c>
      <c r="AF16" s="178">
        <v>1567970.0236</v>
      </c>
      <c r="AG16" s="179">
        <v>1.8957836123454069E-2</v>
      </c>
    </row>
    <row r="17" spans="1:33" ht="19.5">
      <c r="A17" s="537" t="s">
        <v>670</v>
      </c>
      <c r="B17" s="178">
        <v>0</v>
      </c>
      <c r="C17" s="179">
        <v>0</v>
      </c>
      <c r="D17" s="178">
        <v>0</v>
      </c>
      <c r="E17" s="179">
        <v>0</v>
      </c>
      <c r="F17" s="178">
        <v>0</v>
      </c>
      <c r="G17" s="179">
        <v>0</v>
      </c>
      <c r="H17" s="178">
        <v>0</v>
      </c>
      <c r="I17" s="179">
        <v>0</v>
      </c>
      <c r="J17" s="178">
        <v>0</v>
      </c>
      <c r="K17" s="179">
        <v>0</v>
      </c>
      <c r="L17" s="178">
        <v>40727.610209999999</v>
      </c>
      <c r="M17" s="179">
        <v>1.2988701444956918E-3</v>
      </c>
      <c r="N17" s="178">
        <v>46483.494939999997</v>
      </c>
      <c r="O17" s="179">
        <v>4.2828761478225031E-3</v>
      </c>
      <c r="P17" s="178">
        <v>70519.021260000009</v>
      </c>
      <c r="Q17" s="179">
        <v>5.4843843186953992E-3</v>
      </c>
      <c r="R17" s="178">
        <v>40163.038549999997</v>
      </c>
      <c r="S17" s="179">
        <v>1.6594686990363575E-3</v>
      </c>
      <c r="T17" s="178">
        <v>197893.16495999999</v>
      </c>
      <c r="U17" s="179">
        <v>2.4964441630405437E-3</v>
      </c>
      <c r="V17" s="178">
        <v>0</v>
      </c>
      <c r="W17" s="179">
        <v>0</v>
      </c>
      <c r="X17" s="178">
        <v>0</v>
      </c>
      <c r="Y17" s="179">
        <v>0</v>
      </c>
      <c r="Z17" s="178">
        <v>0</v>
      </c>
      <c r="AA17" s="179">
        <v>0</v>
      </c>
      <c r="AB17" s="178">
        <v>0</v>
      </c>
      <c r="AC17" s="179">
        <v>0</v>
      </c>
      <c r="AD17" s="178">
        <v>0</v>
      </c>
      <c r="AE17" s="179">
        <v>0</v>
      </c>
      <c r="AF17" s="178">
        <v>197893.16495999999</v>
      </c>
      <c r="AG17" s="179">
        <v>2.3926644864356219E-3</v>
      </c>
    </row>
    <row r="18" spans="1:33" ht="19.5">
      <c r="A18" s="537" t="s">
        <v>671</v>
      </c>
      <c r="B18" s="178">
        <v>0</v>
      </c>
      <c r="C18" s="179">
        <v>0</v>
      </c>
      <c r="D18" s="178">
        <v>0</v>
      </c>
      <c r="E18" s="179">
        <v>0</v>
      </c>
      <c r="F18" s="178">
        <v>51.994419999999998</v>
      </c>
      <c r="G18" s="179">
        <v>7.9055723060224813E-4</v>
      </c>
      <c r="H18" s="178">
        <v>201.24132</v>
      </c>
      <c r="I18" s="179">
        <v>1.5924468500958721E-3</v>
      </c>
      <c r="J18" s="178">
        <v>253.23573999999999</v>
      </c>
      <c r="K18" s="179">
        <v>5.1172674680536451E-4</v>
      </c>
      <c r="L18" s="178">
        <v>772599.46253000002</v>
      </c>
      <c r="M18" s="179">
        <v>2.463946129810583E-2</v>
      </c>
      <c r="N18" s="178">
        <v>22119.981670000001</v>
      </c>
      <c r="O18" s="179">
        <v>2.0380813019115467E-3</v>
      </c>
      <c r="P18" s="178">
        <v>93228.003890000007</v>
      </c>
      <c r="Q18" s="179">
        <v>7.2505005523610363E-3</v>
      </c>
      <c r="R18" s="178">
        <v>128459.07662000001</v>
      </c>
      <c r="S18" s="179">
        <v>5.3077113797706721E-3</v>
      </c>
      <c r="T18" s="178">
        <v>1016406.52471</v>
      </c>
      <c r="U18" s="179">
        <v>1.2822080724220496E-2</v>
      </c>
      <c r="V18" s="178">
        <v>0</v>
      </c>
      <c r="W18" s="179">
        <v>0</v>
      </c>
      <c r="X18" s="178">
        <v>0</v>
      </c>
      <c r="Y18" s="179">
        <v>0</v>
      </c>
      <c r="Z18" s="178">
        <v>1263.8101999999999</v>
      </c>
      <c r="AA18" s="179">
        <v>2.8830337775029844E-3</v>
      </c>
      <c r="AB18" s="178">
        <v>0</v>
      </c>
      <c r="AC18" s="179">
        <v>0</v>
      </c>
      <c r="AD18" s="178">
        <v>1263.8101999999999</v>
      </c>
      <c r="AE18" s="179">
        <v>4.2937077114477091E-4</v>
      </c>
      <c r="AF18" s="178">
        <v>1017923.57065</v>
      </c>
      <c r="AG18" s="179">
        <v>1.2307396154345665E-2</v>
      </c>
    </row>
    <row r="19" spans="1:33" ht="19.5">
      <c r="A19" s="175" t="s">
        <v>681</v>
      </c>
      <c r="B19" s="178">
        <v>0</v>
      </c>
      <c r="C19" s="179">
        <v>0</v>
      </c>
      <c r="D19" s="178">
        <v>0</v>
      </c>
      <c r="E19" s="179">
        <v>0</v>
      </c>
      <c r="F19" s="178">
        <v>0</v>
      </c>
      <c r="G19" s="179">
        <v>0</v>
      </c>
      <c r="H19" s="178">
        <v>0</v>
      </c>
      <c r="I19" s="179">
        <v>0</v>
      </c>
      <c r="J19" s="178">
        <v>0</v>
      </c>
      <c r="K19" s="179">
        <v>0</v>
      </c>
      <c r="L19" s="178">
        <v>0</v>
      </c>
      <c r="M19" s="179">
        <v>0</v>
      </c>
      <c r="N19" s="178">
        <v>0</v>
      </c>
      <c r="O19" s="179">
        <v>0</v>
      </c>
      <c r="P19" s="178">
        <v>0</v>
      </c>
      <c r="Q19" s="179">
        <v>0</v>
      </c>
      <c r="R19" s="178">
        <v>0</v>
      </c>
      <c r="S19" s="179">
        <v>0</v>
      </c>
      <c r="T19" s="178">
        <v>0</v>
      </c>
      <c r="U19" s="179">
        <v>0</v>
      </c>
      <c r="V19" s="178">
        <v>44706.375</v>
      </c>
      <c r="W19" s="179">
        <v>3.8055225173471846E-2</v>
      </c>
      <c r="X19" s="178">
        <v>0</v>
      </c>
      <c r="Y19" s="179">
        <v>0</v>
      </c>
      <c r="Z19" s="178">
        <v>0</v>
      </c>
      <c r="AA19" s="179">
        <v>0</v>
      </c>
      <c r="AB19" s="178">
        <v>0</v>
      </c>
      <c r="AC19" s="179">
        <v>0</v>
      </c>
      <c r="AD19" s="178">
        <v>44706.375</v>
      </c>
      <c r="AE19" s="179">
        <v>1.5188681582754521E-2</v>
      </c>
      <c r="AF19" s="178">
        <v>44706.375</v>
      </c>
      <c r="AG19" s="179">
        <v>5.4053082531372188E-4</v>
      </c>
    </row>
    <row r="20" spans="1:33" ht="17.25" customHeight="1">
      <c r="A20" s="199" t="s">
        <v>597</v>
      </c>
      <c r="B20" s="178">
        <v>0</v>
      </c>
      <c r="C20" s="179">
        <v>0</v>
      </c>
      <c r="D20" s="178">
        <v>0</v>
      </c>
      <c r="E20" s="179">
        <v>0</v>
      </c>
      <c r="F20" s="178">
        <v>0</v>
      </c>
      <c r="G20" s="179">
        <v>0</v>
      </c>
      <c r="H20" s="178">
        <v>0</v>
      </c>
      <c r="I20" s="179">
        <v>0</v>
      </c>
      <c r="J20" s="178">
        <v>0</v>
      </c>
      <c r="K20" s="179">
        <v>0</v>
      </c>
      <c r="L20" s="178">
        <v>616040.46250000002</v>
      </c>
      <c r="M20" s="179">
        <v>1.9646538562336328E-2</v>
      </c>
      <c r="N20" s="178">
        <v>0</v>
      </c>
      <c r="O20" s="179">
        <v>0</v>
      </c>
      <c r="P20" s="178">
        <v>0</v>
      </c>
      <c r="Q20" s="179">
        <v>0</v>
      </c>
      <c r="R20" s="178">
        <v>0</v>
      </c>
      <c r="S20" s="179">
        <v>0</v>
      </c>
      <c r="T20" s="178">
        <v>616040.46250000002</v>
      </c>
      <c r="U20" s="179">
        <v>7.7714185687806766E-3</v>
      </c>
      <c r="V20" s="178">
        <v>0</v>
      </c>
      <c r="W20" s="179">
        <v>0</v>
      </c>
      <c r="X20" s="178">
        <v>0</v>
      </c>
      <c r="Y20" s="179">
        <v>0</v>
      </c>
      <c r="Z20" s="178">
        <v>0</v>
      </c>
      <c r="AA20" s="179">
        <v>0</v>
      </c>
      <c r="AB20" s="178">
        <v>0</v>
      </c>
      <c r="AC20" s="179">
        <v>0</v>
      </c>
      <c r="AD20" s="178">
        <v>0</v>
      </c>
      <c r="AE20" s="179">
        <v>0</v>
      </c>
      <c r="AF20" s="178">
        <v>616040.46250000002</v>
      </c>
      <c r="AG20" s="179">
        <v>7.4483529389661306E-3</v>
      </c>
    </row>
    <row r="21" spans="1:33" ht="19.5">
      <c r="A21" s="200" t="s">
        <v>740</v>
      </c>
      <c r="B21" s="178">
        <v>27909.459059999997</v>
      </c>
      <c r="C21" s="179">
        <v>0.11887502687578567</v>
      </c>
      <c r="D21" s="178">
        <v>13354.365529999999</v>
      </c>
      <c r="E21" s="179">
        <v>0.19655073571169901</v>
      </c>
      <c r="F21" s="178">
        <v>14374.56177</v>
      </c>
      <c r="G21" s="179">
        <v>0.21856025596616233</v>
      </c>
      <c r="H21" s="178">
        <v>15147.204830000001</v>
      </c>
      <c r="I21" s="179">
        <v>0.11986165971923897</v>
      </c>
      <c r="J21" s="178">
        <v>70785.591189999992</v>
      </c>
      <c r="K21" s="179">
        <v>0.14304015815600582</v>
      </c>
      <c r="L21" s="178">
        <v>2944637.2991399998</v>
      </c>
      <c r="M21" s="179">
        <v>9.3909302669624398E-2</v>
      </c>
      <c r="N21" s="178">
        <v>1239445.90429</v>
      </c>
      <c r="O21" s="179">
        <v>0.11419953053985948</v>
      </c>
      <c r="P21" s="178">
        <v>1851632.9276500002</v>
      </c>
      <c r="Q21" s="179">
        <v>0.14400464457585854</v>
      </c>
      <c r="R21" s="178">
        <v>1517377.61944</v>
      </c>
      <c r="S21" s="179">
        <v>6.2695472130282398E-2</v>
      </c>
      <c r="T21" s="178">
        <v>7553093.7505200002</v>
      </c>
      <c r="U21" s="179">
        <v>9.5283113038264783E-2</v>
      </c>
      <c r="V21" s="178">
        <v>0</v>
      </c>
      <c r="W21" s="179">
        <v>0</v>
      </c>
      <c r="X21" s="178">
        <v>0</v>
      </c>
      <c r="Y21" s="179">
        <v>0</v>
      </c>
      <c r="Z21" s="178">
        <v>0</v>
      </c>
      <c r="AA21" s="179">
        <v>0</v>
      </c>
      <c r="AB21" s="178">
        <v>0</v>
      </c>
      <c r="AC21" s="179">
        <v>0</v>
      </c>
      <c r="AD21" s="178">
        <v>0</v>
      </c>
      <c r="AE21" s="179">
        <v>0</v>
      </c>
      <c r="AF21" s="178">
        <v>7623879.3417100003</v>
      </c>
      <c r="AG21" s="179">
        <v>9.2177945375055373E-2</v>
      </c>
    </row>
    <row r="22" spans="1:33" ht="19.5">
      <c r="A22" s="200" t="s">
        <v>741</v>
      </c>
      <c r="B22" s="178">
        <v>27909.459059999997</v>
      </c>
      <c r="C22" s="179">
        <v>0.11887502687578567</v>
      </c>
      <c r="D22" s="178">
        <v>9148.5283099999997</v>
      </c>
      <c r="E22" s="179">
        <v>0.13464885066762183</v>
      </c>
      <c r="F22" s="178">
        <v>9316.0454300000001</v>
      </c>
      <c r="G22" s="179">
        <v>0.14164725898097391</v>
      </c>
      <c r="H22" s="178">
        <v>13134.407090000001</v>
      </c>
      <c r="I22" s="179">
        <v>0.10393414830685561</v>
      </c>
      <c r="J22" s="178">
        <v>59508.439889999994</v>
      </c>
      <c r="K22" s="179">
        <v>0.12025182682496666</v>
      </c>
      <c r="L22" s="178">
        <v>2944637.2991399998</v>
      </c>
      <c r="M22" s="179">
        <v>9.3909302669624398E-2</v>
      </c>
      <c r="N22" s="178">
        <v>668399.22950999998</v>
      </c>
      <c r="O22" s="179">
        <v>6.1584679056219817E-2</v>
      </c>
      <c r="P22" s="178">
        <v>1378875.3949599999</v>
      </c>
      <c r="Q22" s="179">
        <v>0.10723748654525142</v>
      </c>
      <c r="R22" s="178">
        <v>915835.82484000002</v>
      </c>
      <c r="S22" s="179">
        <v>3.7840784453748069E-2</v>
      </c>
      <c r="T22" s="178">
        <v>5907747.7484499998</v>
      </c>
      <c r="U22" s="179">
        <v>7.4526891246168042E-2</v>
      </c>
      <c r="V22" s="178">
        <v>0</v>
      </c>
      <c r="W22" s="179">
        <v>0</v>
      </c>
      <c r="X22" s="178">
        <v>0</v>
      </c>
      <c r="Y22" s="179">
        <v>0</v>
      </c>
      <c r="Z22" s="178">
        <v>0</v>
      </c>
      <c r="AA22" s="179">
        <v>0</v>
      </c>
      <c r="AB22" s="178">
        <v>0</v>
      </c>
      <c r="AC22" s="179">
        <v>0</v>
      </c>
      <c r="AD22" s="178">
        <v>0</v>
      </c>
      <c r="AE22" s="179">
        <v>0</v>
      </c>
      <c r="AF22" s="178">
        <v>5967256.1883399999</v>
      </c>
      <c r="AG22" s="179">
        <v>7.2148231932064155E-2</v>
      </c>
    </row>
    <row r="23" spans="1:33" ht="19.5">
      <c r="A23" s="200" t="s">
        <v>742</v>
      </c>
      <c r="B23" s="178">
        <v>0</v>
      </c>
      <c r="C23" s="179">
        <v>0</v>
      </c>
      <c r="D23" s="178">
        <v>0</v>
      </c>
      <c r="E23" s="179">
        <v>0</v>
      </c>
      <c r="F23" s="178">
        <v>0</v>
      </c>
      <c r="G23" s="179">
        <v>0</v>
      </c>
      <c r="H23" s="178">
        <v>0</v>
      </c>
      <c r="I23" s="179">
        <v>0</v>
      </c>
      <c r="J23" s="178">
        <v>0</v>
      </c>
      <c r="K23" s="179">
        <v>0</v>
      </c>
      <c r="L23" s="178">
        <v>0</v>
      </c>
      <c r="M23" s="179">
        <v>0</v>
      </c>
      <c r="N23" s="178">
        <v>0</v>
      </c>
      <c r="O23" s="179">
        <v>0</v>
      </c>
      <c r="P23" s="178">
        <v>0</v>
      </c>
      <c r="Q23" s="179">
        <v>0</v>
      </c>
      <c r="R23" s="178">
        <v>0</v>
      </c>
      <c r="S23" s="179">
        <v>0</v>
      </c>
      <c r="T23" s="178">
        <v>0</v>
      </c>
      <c r="U23" s="179">
        <v>0</v>
      </c>
      <c r="V23" s="178">
        <v>0</v>
      </c>
      <c r="W23" s="179">
        <v>0</v>
      </c>
      <c r="X23" s="178">
        <v>0</v>
      </c>
      <c r="Y23" s="179">
        <v>0</v>
      </c>
      <c r="Z23" s="178">
        <v>0</v>
      </c>
      <c r="AA23" s="179">
        <v>0</v>
      </c>
      <c r="AB23" s="178">
        <v>0</v>
      </c>
      <c r="AC23" s="179">
        <v>0</v>
      </c>
      <c r="AD23" s="178">
        <v>0</v>
      </c>
      <c r="AE23" s="179">
        <v>0</v>
      </c>
      <c r="AF23" s="178">
        <v>0</v>
      </c>
      <c r="AG23" s="179">
        <v>0</v>
      </c>
    </row>
    <row r="24" spans="1:33" ht="19.5">
      <c r="A24" s="200" t="s">
        <v>563</v>
      </c>
      <c r="B24" s="178">
        <v>0</v>
      </c>
      <c r="C24" s="179">
        <v>0</v>
      </c>
      <c r="D24" s="178">
        <v>0</v>
      </c>
      <c r="E24" s="179">
        <v>0</v>
      </c>
      <c r="F24" s="178">
        <v>0</v>
      </c>
      <c r="G24" s="179">
        <v>0</v>
      </c>
      <c r="H24" s="178">
        <v>0</v>
      </c>
      <c r="I24" s="179">
        <v>0</v>
      </c>
      <c r="J24" s="178">
        <v>0</v>
      </c>
      <c r="K24" s="179">
        <v>0</v>
      </c>
      <c r="L24" s="178">
        <v>0</v>
      </c>
      <c r="M24" s="179">
        <v>0</v>
      </c>
      <c r="N24" s="178">
        <v>0</v>
      </c>
      <c r="O24" s="179">
        <v>0</v>
      </c>
      <c r="P24" s="178">
        <v>0</v>
      </c>
      <c r="Q24" s="179">
        <v>0</v>
      </c>
      <c r="R24" s="178">
        <v>0</v>
      </c>
      <c r="S24" s="179">
        <v>0</v>
      </c>
      <c r="T24" s="178">
        <v>0</v>
      </c>
      <c r="U24" s="179">
        <v>0</v>
      </c>
      <c r="V24" s="178">
        <v>0</v>
      </c>
      <c r="W24" s="179">
        <v>0</v>
      </c>
      <c r="X24" s="178">
        <v>0</v>
      </c>
      <c r="Y24" s="179">
        <v>0</v>
      </c>
      <c r="Z24" s="178">
        <v>0</v>
      </c>
      <c r="AA24" s="179">
        <v>0</v>
      </c>
      <c r="AB24" s="178">
        <v>0</v>
      </c>
      <c r="AC24" s="179">
        <v>0</v>
      </c>
      <c r="AD24" s="178">
        <v>0</v>
      </c>
      <c r="AE24" s="179">
        <v>0</v>
      </c>
      <c r="AF24" s="178">
        <v>0</v>
      </c>
      <c r="AG24" s="179">
        <v>0</v>
      </c>
    </row>
    <row r="25" spans="1:33" ht="19.5">
      <c r="A25" s="200" t="s">
        <v>743</v>
      </c>
      <c r="B25" s="178">
        <v>0</v>
      </c>
      <c r="C25" s="179">
        <v>0</v>
      </c>
      <c r="D25" s="178">
        <v>0</v>
      </c>
      <c r="E25" s="179">
        <v>0</v>
      </c>
      <c r="F25" s="178">
        <v>0</v>
      </c>
      <c r="G25" s="179">
        <v>0</v>
      </c>
      <c r="H25" s="178">
        <v>0</v>
      </c>
      <c r="I25" s="179">
        <v>0</v>
      </c>
      <c r="J25" s="178">
        <v>0</v>
      </c>
      <c r="K25" s="179">
        <v>0</v>
      </c>
      <c r="L25" s="178">
        <v>0</v>
      </c>
      <c r="M25" s="179">
        <v>0</v>
      </c>
      <c r="N25" s="178">
        <v>0</v>
      </c>
      <c r="O25" s="179">
        <v>0</v>
      </c>
      <c r="P25" s="178">
        <v>0</v>
      </c>
      <c r="Q25" s="179">
        <v>0</v>
      </c>
      <c r="R25" s="178">
        <v>0</v>
      </c>
      <c r="S25" s="179">
        <v>0</v>
      </c>
      <c r="T25" s="178">
        <v>0</v>
      </c>
      <c r="U25" s="179">
        <v>0</v>
      </c>
      <c r="V25" s="178">
        <v>0</v>
      </c>
      <c r="W25" s="179">
        <v>0</v>
      </c>
      <c r="X25" s="178">
        <v>0</v>
      </c>
      <c r="Y25" s="179">
        <v>0</v>
      </c>
      <c r="Z25" s="178">
        <v>0</v>
      </c>
      <c r="AA25" s="179">
        <v>0</v>
      </c>
      <c r="AB25" s="178">
        <v>0</v>
      </c>
      <c r="AC25" s="179">
        <v>0</v>
      </c>
      <c r="AD25" s="178">
        <v>0</v>
      </c>
      <c r="AE25" s="179">
        <v>0</v>
      </c>
      <c r="AF25" s="178">
        <v>0</v>
      </c>
      <c r="AG25" s="179">
        <v>0</v>
      </c>
    </row>
    <row r="26" spans="1:33" ht="19.5">
      <c r="A26" s="537" t="s">
        <v>670</v>
      </c>
      <c r="B26" s="178">
        <v>0</v>
      </c>
      <c r="C26" s="179">
        <v>0</v>
      </c>
      <c r="D26" s="178">
        <v>0</v>
      </c>
      <c r="E26" s="179">
        <v>0</v>
      </c>
      <c r="F26" s="178">
        <v>382.07921000000005</v>
      </c>
      <c r="G26" s="179">
        <v>5.8093826631452922E-3</v>
      </c>
      <c r="H26" s="178">
        <v>0</v>
      </c>
      <c r="I26" s="179">
        <v>0</v>
      </c>
      <c r="J26" s="178">
        <v>382.07921000000005</v>
      </c>
      <c r="K26" s="179">
        <v>7.7208750690271324E-4</v>
      </c>
      <c r="L26" s="178">
        <v>0</v>
      </c>
      <c r="M26" s="179">
        <v>0</v>
      </c>
      <c r="N26" s="178">
        <v>0</v>
      </c>
      <c r="O26" s="179">
        <v>0</v>
      </c>
      <c r="P26" s="178">
        <v>18721.90667</v>
      </c>
      <c r="Q26" s="179">
        <v>1.4560345495785857E-3</v>
      </c>
      <c r="R26" s="178">
        <v>0</v>
      </c>
      <c r="S26" s="179">
        <v>0</v>
      </c>
      <c r="T26" s="178">
        <v>18721.90667</v>
      </c>
      <c r="U26" s="179">
        <v>2.3617892329307318E-4</v>
      </c>
      <c r="V26" s="178">
        <v>0</v>
      </c>
      <c r="W26" s="179">
        <v>0</v>
      </c>
      <c r="X26" s="178">
        <v>0</v>
      </c>
      <c r="Y26" s="179">
        <v>0</v>
      </c>
      <c r="Z26" s="178">
        <v>0</v>
      </c>
      <c r="AA26" s="179">
        <v>0</v>
      </c>
      <c r="AB26" s="178">
        <v>0</v>
      </c>
      <c r="AC26" s="179">
        <v>0</v>
      </c>
      <c r="AD26" s="178">
        <v>0</v>
      </c>
      <c r="AE26" s="179">
        <v>0</v>
      </c>
      <c r="AF26" s="178">
        <v>19103.98588</v>
      </c>
      <c r="AG26" s="179">
        <v>2.309803300871093E-4</v>
      </c>
    </row>
    <row r="27" spans="1:33" ht="39">
      <c r="A27" s="537" t="s">
        <v>688</v>
      </c>
      <c r="B27" s="178">
        <v>0</v>
      </c>
      <c r="C27" s="179">
        <v>0</v>
      </c>
      <c r="D27" s="178">
        <v>4205.8372199999994</v>
      </c>
      <c r="E27" s="179">
        <v>6.1901885044077183E-2</v>
      </c>
      <c r="F27" s="178">
        <v>4676.4371300000003</v>
      </c>
      <c r="G27" s="179">
        <v>7.1103614322043124E-2</v>
      </c>
      <c r="H27" s="178">
        <v>2012.79774</v>
      </c>
      <c r="I27" s="179">
        <v>1.5927511412383352E-2</v>
      </c>
      <c r="J27" s="178">
        <v>10895.07209</v>
      </c>
      <c r="K27" s="179">
        <v>2.2016243824136448E-2</v>
      </c>
      <c r="L27" s="178">
        <v>0</v>
      </c>
      <c r="M27" s="179">
        <v>0</v>
      </c>
      <c r="N27" s="178">
        <v>571046.67478</v>
      </c>
      <c r="O27" s="179">
        <v>5.2614851483639667E-2</v>
      </c>
      <c r="P27" s="178">
        <v>454035.62601999997</v>
      </c>
      <c r="Q27" s="179">
        <v>3.5311123481028536E-2</v>
      </c>
      <c r="R27" s="178">
        <v>601541.79460000002</v>
      </c>
      <c r="S27" s="179">
        <v>2.4854687676534322E-2</v>
      </c>
      <c r="T27" s="178">
        <v>1626624.0954</v>
      </c>
      <c r="U27" s="179">
        <v>2.0520042868803656E-2</v>
      </c>
      <c r="V27" s="178">
        <v>0</v>
      </c>
      <c r="W27" s="179">
        <v>0</v>
      </c>
      <c r="X27" s="178">
        <v>0</v>
      </c>
      <c r="Y27" s="179">
        <v>0</v>
      </c>
      <c r="Z27" s="178">
        <v>0</v>
      </c>
      <c r="AA27" s="179">
        <v>0</v>
      </c>
      <c r="AB27" s="178">
        <v>0</v>
      </c>
      <c r="AC27" s="179">
        <v>0</v>
      </c>
      <c r="AD27" s="178">
        <v>0</v>
      </c>
      <c r="AE27" s="179">
        <v>0</v>
      </c>
      <c r="AF27" s="178">
        <v>1637519.1674899999</v>
      </c>
      <c r="AG27" s="179">
        <v>1.9798733112904109E-2</v>
      </c>
    </row>
    <row r="28" spans="1:33" ht="19.5" customHeight="1">
      <c r="A28" s="175" t="s">
        <v>681</v>
      </c>
      <c r="B28" s="178">
        <v>0</v>
      </c>
      <c r="C28" s="179">
        <v>0</v>
      </c>
      <c r="D28" s="178">
        <v>0</v>
      </c>
      <c r="E28" s="179">
        <v>0</v>
      </c>
      <c r="F28" s="178">
        <v>0</v>
      </c>
      <c r="G28" s="179">
        <v>0</v>
      </c>
      <c r="H28" s="178">
        <v>0</v>
      </c>
      <c r="I28" s="179">
        <v>0</v>
      </c>
      <c r="J28" s="178">
        <v>0</v>
      </c>
      <c r="K28" s="179">
        <v>0</v>
      </c>
      <c r="L28" s="178">
        <v>0</v>
      </c>
      <c r="M28" s="179">
        <v>0</v>
      </c>
      <c r="N28" s="178">
        <v>0</v>
      </c>
      <c r="O28" s="179">
        <v>0</v>
      </c>
      <c r="P28" s="178">
        <v>0</v>
      </c>
      <c r="Q28" s="179">
        <v>0</v>
      </c>
      <c r="R28" s="178">
        <v>0</v>
      </c>
      <c r="S28" s="179">
        <v>0</v>
      </c>
      <c r="T28" s="178">
        <v>0</v>
      </c>
      <c r="U28" s="179">
        <v>0</v>
      </c>
      <c r="V28" s="178">
        <v>0</v>
      </c>
      <c r="W28" s="179">
        <v>0</v>
      </c>
      <c r="X28" s="178">
        <v>0</v>
      </c>
      <c r="Y28" s="179">
        <v>0</v>
      </c>
      <c r="Z28" s="178">
        <v>0</v>
      </c>
      <c r="AA28" s="179">
        <v>0</v>
      </c>
      <c r="AB28" s="178">
        <v>0</v>
      </c>
      <c r="AC28" s="179">
        <v>0</v>
      </c>
      <c r="AD28" s="178">
        <v>0</v>
      </c>
      <c r="AE28" s="179">
        <v>0</v>
      </c>
      <c r="AF28" s="178">
        <v>0</v>
      </c>
      <c r="AG28" s="179">
        <v>0</v>
      </c>
    </row>
    <row r="29" spans="1:33" ht="19.5">
      <c r="A29" s="200" t="s">
        <v>597</v>
      </c>
      <c r="B29" s="178">
        <v>0</v>
      </c>
      <c r="C29" s="179">
        <v>0</v>
      </c>
      <c r="D29" s="178">
        <v>0</v>
      </c>
      <c r="E29" s="179">
        <v>0</v>
      </c>
      <c r="F29" s="178">
        <v>0</v>
      </c>
      <c r="G29" s="179">
        <v>0</v>
      </c>
      <c r="H29" s="178">
        <v>0</v>
      </c>
      <c r="I29" s="179">
        <v>0</v>
      </c>
      <c r="J29" s="178">
        <v>0</v>
      </c>
      <c r="K29" s="179">
        <v>0</v>
      </c>
      <c r="L29" s="178">
        <v>0</v>
      </c>
      <c r="M29" s="179">
        <v>0</v>
      </c>
      <c r="N29" s="178">
        <v>0</v>
      </c>
      <c r="O29" s="179">
        <v>0</v>
      </c>
      <c r="P29" s="178">
        <v>0</v>
      </c>
      <c r="Q29" s="179">
        <v>0</v>
      </c>
      <c r="R29" s="178">
        <v>0</v>
      </c>
      <c r="S29" s="179">
        <v>0</v>
      </c>
      <c r="T29" s="178">
        <v>0</v>
      </c>
      <c r="U29" s="179">
        <v>0</v>
      </c>
      <c r="V29" s="178">
        <v>0</v>
      </c>
      <c r="W29" s="179">
        <v>0</v>
      </c>
      <c r="X29" s="178">
        <v>0</v>
      </c>
      <c r="Y29" s="179">
        <v>0</v>
      </c>
      <c r="Z29" s="178">
        <v>0</v>
      </c>
      <c r="AA29" s="179">
        <v>0</v>
      </c>
      <c r="AB29" s="178">
        <v>0</v>
      </c>
      <c r="AC29" s="179">
        <v>0</v>
      </c>
      <c r="AD29" s="178">
        <v>0</v>
      </c>
      <c r="AE29" s="179">
        <v>0</v>
      </c>
      <c r="AF29" s="178">
        <v>0</v>
      </c>
      <c r="AG29" s="179">
        <v>0</v>
      </c>
    </row>
    <row r="30" spans="1:33" ht="19.5">
      <c r="A30" s="200" t="s">
        <v>1012</v>
      </c>
      <c r="B30" s="178">
        <v>0</v>
      </c>
      <c r="C30" s="179">
        <v>0</v>
      </c>
      <c r="D30" s="178">
        <v>0</v>
      </c>
      <c r="E30" s="179">
        <v>0</v>
      </c>
      <c r="F30" s="178">
        <v>0</v>
      </c>
      <c r="G30" s="179">
        <v>0</v>
      </c>
      <c r="H30" s="178">
        <v>0</v>
      </c>
      <c r="I30" s="179">
        <v>0</v>
      </c>
      <c r="J30" s="178">
        <v>0</v>
      </c>
      <c r="K30" s="179">
        <v>0</v>
      </c>
      <c r="L30" s="178">
        <v>0</v>
      </c>
      <c r="M30" s="179">
        <v>0</v>
      </c>
      <c r="N30" s="178">
        <v>0</v>
      </c>
      <c r="O30" s="179">
        <v>0</v>
      </c>
      <c r="P30" s="178">
        <v>0</v>
      </c>
      <c r="Q30" s="179">
        <v>0</v>
      </c>
      <c r="R30" s="178">
        <v>0</v>
      </c>
      <c r="S30" s="179">
        <v>0</v>
      </c>
      <c r="T30" s="178">
        <v>0</v>
      </c>
      <c r="U30" s="179">
        <v>0</v>
      </c>
      <c r="V30" s="178">
        <v>0</v>
      </c>
      <c r="W30" s="179">
        <v>0</v>
      </c>
      <c r="X30" s="178">
        <v>0</v>
      </c>
      <c r="Y30" s="179">
        <v>0</v>
      </c>
      <c r="Z30" s="178">
        <v>0</v>
      </c>
      <c r="AA30" s="179">
        <v>0</v>
      </c>
      <c r="AB30" s="178">
        <v>0</v>
      </c>
      <c r="AC30" s="179">
        <v>0</v>
      </c>
      <c r="AD30" s="178">
        <v>0</v>
      </c>
      <c r="AE30" s="179">
        <v>0</v>
      </c>
      <c r="AF30" s="178">
        <v>0</v>
      </c>
      <c r="AG30" s="179">
        <v>0</v>
      </c>
    </row>
    <row r="31" spans="1:33" ht="18">
      <c r="A31" s="199" t="s">
        <v>744</v>
      </c>
      <c r="B31" s="176">
        <v>235320.13211000001</v>
      </c>
      <c r="C31" s="177">
        <v>1.0023012975225214</v>
      </c>
      <c r="D31" s="176">
        <v>68885.355750000002</v>
      </c>
      <c r="E31" s="177">
        <v>1.0138607724948665</v>
      </c>
      <c r="F31" s="176">
        <v>67995.984920000003</v>
      </c>
      <c r="G31" s="177">
        <v>1.0338555085416363</v>
      </c>
      <c r="H31" s="176">
        <v>133243.07300999999</v>
      </c>
      <c r="I31" s="177">
        <v>1.0543685159283831</v>
      </c>
      <c r="J31" s="176">
        <v>505444.54579</v>
      </c>
      <c r="K31" s="177">
        <v>1.0213783137705279</v>
      </c>
      <c r="L31" s="176">
        <v>31709330.786589999</v>
      </c>
      <c r="M31" s="177">
        <v>1.0112624543466882</v>
      </c>
      <c r="N31" s="176">
        <v>10859787.004959999</v>
      </c>
      <c r="O31" s="177">
        <v>1.0005943570725828</v>
      </c>
      <c r="P31" s="176">
        <v>12863456.75045</v>
      </c>
      <c r="Q31" s="177">
        <v>1.0004129272622362</v>
      </c>
      <c r="R31" s="176">
        <v>24262001.95456</v>
      </c>
      <c r="S31" s="177">
        <v>1.0024648102615048</v>
      </c>
      <c r="T31" s="176">
        <v>79694576.496559992</v>
      </c>
      <c r="U31" s="177">
        <v>1.005355896758938</v>
      </c>
      <c r="V31" s="176">
        <v>1179187.8861400001</v>
      </c>
      <c r="W31" s="177">
        <v>1.0037552928164717</v>
      </c>
      <c r="X31" s="176">
        <v>313577.57368000003</v>
      </c>
      <c r="Y31" s="177">
        <v>1.0023947643312761</v>
      </c>
      <c r="Z31" s="176">
        <v>440034.78104000003</v>
      </c>
      <c r="AA31" s="177">
        <v>1.0038177702747215</v>
      </c>
      <c r="AB31" s="176">
        <v>1043919.6643300001</v>
      </c>
      <c r="AC31" s="177">
        <v>1.0260310845361182</v>
      </c>
      <c r="AD31" s="176">
        <v>2976719.9051900003</v>
      </c>
      <c r="AE31" s="177">
        <v>1.0113199918574955</v>
      </c>
      <c r="AF31" s="176">
        <v>83176740.94754</v>
      </c>
      <c r="AG31" s="177">
        <v>1.0056640117048059</v>
      </c>
    </row>
    <row r="32" spans="1:33" ht="18">
      <c r="A32" s="199" t="s">
        <v>745</v>
      </c>
      <c r="B32" s="176">
        <v>540.29825000000005</v>
      </c>
      <c r="C32" s="177">
        <v>2.3012975225213833E-3</v>
      </c>
      <c r="D32" s="176">
        <v>941.75085000000001</v>
      </c>
      <c r="E32" s="177">
        <v>1.3860772494866546E-2</v>
      </c>
      <c r="F32" s="176">
        <v>2226.6541400000001</v>
      </c>
      <c r="G32" s="177">
        <v>3.3855508541636402E-2</v>
      </c>
      <c r="H32" s="176">
        <v>6870.6794900000004</v>
      </c>
      <c r="I32" s="177">
        <v>5.4368515928382967E-2</v>
      </c>
      <c r="J32" s="176">
        <v>10579.382730000001</v>
      </c>
      <c r="K32" s="177">
        <v>2.1378313770527634E-2</v>
      </c>
      <c r="L32" s="176">
        <v>353147.58182999998</v>
      </c>
      <c r="M32" s="177">
        <v>1.1262454346688175E-2</v>
      </c>
      <c r="N32" s="176">
        <v>6450.7571600000001</v>
      </c>
      <c r="O32" s="177">
        <v>5.9435707258287385E-4</v>
      </c>
      <c r="P32" s="176">
        <v>5309.47955</v>
      </c>
      <c r="Q32" s="177">
        <v>4.1292726223599751E-4</v>
      </c>
      <c r="R32" s="176">
        <v>59654.195110000001</v>
      </c>
      <c r="S32" s="177">
        <v>2.4648102615047974E-3</v>
      </c>
      <c r="T32" s="176">
        <v>424562.01364999998</v>
      </c>
      <c r="U32" s="177">
        <v>5.3558967589381768E-3</v>
      </c>
      <c r="V32" s="176">
        <v>4411.6288399999994</v>
      </c>
      <c r="W32" s="177">
        <v>3.7552928164715301E-3</v>
      </c>
      <c r="X32" s="176">
        <v>749.15035</v>
      </c>
      <c r="Y32" s="177">
        <v>2.3947643312760229E-3</v>
      </c>
      <c r="Z32" s="176">
        <v>1673.5624299999999</v>
      </c>
      <c r="AA32" s="177">
        <v>3.8177702747216112E-3</v>
      </c>
      <c r="AB32" s="176">
        <v>26484.92959</v>
      </c>
      <c r="AC32" s="177">
        <v>2.603108453611826E-2</v>
      </c>
      <c r="AD32" s="176">
        <v>33319.271209999999</v>
      </c>
      <c r="AE32" s="177">
        <v>1.1319991857495267E-2</v>
      </c>
      <c r="AF32" s="176">
        <v>468460.66758999997</v>
      </c>
      <c r="AG32" s="177">
        <v>5.6640117048058543E-3</v>
      </c>
    </row>
    <row r="33" spans="1:33" ht="22.5" customHeight="1">
      <c r="A33" s="458" t="s">
        <v>746</v>
      </c>
      <c r="B33" s="385">
        <v>234779.83386000001</v>
      </c>
      <c r="C33" s="635">
        <v>1</v>
      </c>
      <c r="D33" s="385">
        <v>67943.604900000006</v>
      </c>
      <c r="E33" s="635">
        <v>1</v>
      </c>
      <c r="F33" s="385">
        <v>65769.330780000004</v>
      </c>
      <c r="G33" s="635">
        <v>1</v>
      </c>
      <c r="H33" s="385">
        <v>126372.39352</v>
      </c>
      <c r="I33" s="635">
        <v>1</v>
      </c>
      <c r="J33" s="385">
        <v>494865.16306000005</v>
      </c>
      <c r="K33" s="635">
        <v>1</v>
      </c>
      <c r="L33" s="385">
        <v>31356183.20476</v>
      </c>
      <c r="M33" s="635">
        <v>1</v>
      </c>
      <c r="N33" s="385">
        <v>10853336.2478</v>
      </c>
      <c r="O33" s="635">
        <v>1</v>
      </c>
      <c r="P33" s="385">
        <v>12858147.2709</v>
      </c>
      <c r="Q33" s="635">
        <v>1</v>
      </c>
      <c r="R33" s="385">
        <v>24202347.75945</v>
      </c>
      <c r="S33" s="635">
        <v>1</v>
      </c>
      <c r="T33" s="385">
        <v>79270014.482910007</v>
      </c>
      <c r="U33" s="635">
        <v>1</v>
      </c>
      <c r="V33" s="385">
        <v>1174776.2572999999</v>
      </c>
      <c r="W33" s="635">
        <v>1</v>
      </c>
      <c r="X33" s="385">
        <v>312828.42332999996</v>
      </c>
      <c r="Y33" s="635">
        <v>1</v>
      </c>
      <c r="Z33" s="385">
        <v>438361.21861000004</v>
      </c>
      <c r="AA33" s="635">
        <v>1</v>
      </c>
      <c r="AB33" s="385">
        <v>1017434.73474</v>
      </c>
      <c r="AC33" s="635">
        <v>1</v>
      </c>
      <c r="AD33" s="385">
        <v>2943400.6339799999</v>
      </c>
      <c r="AE33" s="635">
        <v>1</v>
      </c>
      <c r="AF33" s="385">
        <v>82708280.279950008</v>
      </c>
      <c r="AG33" s="635">
        <v>1</v>
      </c>
    </row>
    <row r="34" spans="1:33" ht="19.5">
      <c r="A34" s="175" t="s">
        <v>709</v>
      </c>
      <c r="B34" s="178">
        <v>450.31112999999999</v>
      </c>
      <c r="C34" s="179">
        <v>1.9180145185234351E-3</v>
      </c>
      <c r="D34" s="178">
        <v>4.3871700000000002</v>
      </c>
      <c r="E34" s="179">
        <v>6.4570756974951146E-5</v>
      </c>
      <c r="F34" s="178">
        <v>0</v>
      </c>
      <c r="G34" s="179">
        <v>0</v>
      </c>
      <c r="H34" s="178">
        <v>0</v>
      </c>
      <c r="I34" s="179">
        <v>0</v>
      </c>
      <c r="J34" s="178">
        <v>454.69830000000002</v>
      </c>
      <c r="K34" s="179">
        <v>9.1883271230565507E-4</v>
      </c>
      <c r="L34" s="178">
        <v>162452.66450000001</v>
      </c>
      <c r="M34" s="179">
        <v>5.1808813413023753E-3</v>
      </c>
      <c r="N34" s="178">
        <v>418.41699</v>
      </c>
      <c r="O34" s="179">
        <v>3.8551923615636091E-5</v>
      </c>
      <c r="P34" s="178">
        <v>0</v>
      </c>
      <c r="Q34" s="179">
        <v>0</v>
      </c>
      <c r="R34" s="178">
        <v>0</v>
      </c>
      <c r="S34" s="179">
        <v>0</v>
      </c>
      <c r="T34" s="178">
        <v>162871.08149000001</v>
      </c>
      <c r="U34" s="174">
        <v>2.0546367066088243E-3</v>
      </c>
      <c r="V34" s="178">
        <v>2309.5808199999997</v>
      </c>
      <c r="W34" s="179">
        <v>1.965975057504254E-3</v>
      </c>
      <c r="X34" s="178">
        <v>69.804389999999998</v>
      </c>
      <c r="Y34" s="179">
        <v>2.231395384631145E-4</v>
      </c>
      <c r="Z34" s="178">
        <v>122.39319999999999</v>
      </c>
      <c r="AA34" s="179">
        <v>2.7920626826455293E-4</v>
      </c>
      <c r="AB34" s="178">
        <v>7867.2755999999999</v>
      </c>
      <c r="AC34" s="179">
        <v>7.7324621731244903E-3</v>
      </c>
      <c r="AD34" s="178">
        <v>10369.05401</v>
      </c>
      <c r="AE34" s="179">
        <v>3.5228143563926602E-3</v>
      </c>
      <c r="AF34" s="178">
        <v>173694.83379999999</v>
      </c>
      <c r="AG34" s="179">
        <v>2.1000900177355862E-3</v>
      </c>
    </row>
    <row r="35" spans="1:33" ht="28.5">
      <c r="A35" s="175" t="s">
        <v>710</v>
      </c>
      <c r="B35" s="178">
        <v>0</v>
      </c>
      <c r="C35" s="179">
        <v>0</v>
      </c>
      <c r="D35" s="178">
        <v>900.29750000000001</v>
      </c>
      <c r="E35" s="179">
        <v>1.3250658414799535E-2</v>
      </c>
      <c r="F35" s="178">
        <v>2201.8886499999999</v>
      </c>
      <c r="G35" s="179">
        <v>3.3478957804289826E-2</v>
      </c>
      <c r="H35" s="178">
        <v>6000.1820900000002</v>
      </c>
      <c r="I35" s="179">
        <v>4.7480164954305439E-2</v>
      </c>
      <c r="J35" s="178">
        <v>9102.3682399999998</v>
      </c>
      <c r="K35" s="179">
        <v>1.8393633093336949E-2</v>
      </c>
      <c r="L35" s="178">
        <v>0</v>
      </c>
      <c r="M35" s="179">
        <v>0</v>
      </c>
      <c r="N35" s="178">
        <v>0</v>
      </c>
      <c r="O35" s="179">
        <v>0</v>
      </c>
      <c r="P35" s="178">
        <v>0</v>
      </c>
      <c r="Q35" s="179">
        <v>0</v>
      </c>
      <c r="R35" s="178">
        <v>0</v>
      </c>
      <c r="S35" s="179">
        <v>0</v>
      </c>
      <c r="T35" s="178">
        <v>0</v>
      </c>
      <c r="U35" s="174">
        <v>0</v>
      </c>
      <c r="V35" s="178">
        <v>0</v>
      </c>
      <c r="W35" s="179">
        <v>0</v>
      </c>
      <c r="X35" s="178">
        <v>0</v>
      </c>
      <c r="Y35" s="179">
        <v>0</v>
      </c>
      <c r="Z35" s="178">
        <v>0</v>
      </c>
      <c r="AA35" s="179">
        <v>0</v>
      </c>
      <c r="AB35" s="178">
        <v>12001.5</v>
      </c>
      <c r="AC35" s="179">
        <v>1.1795842613007427E-2</v>
      </c>
      <c r="AD35" s="178">
        <v>12001.5</v>
      </c>
      <c r="AE35" s="179">
        <v>4.0774265865981835E-3</v>
      </c>
      <c r="AF35" s="178">
        <v>21103.86824</v>
      </c>
      <c r="AG35" s="174">
        <v>2.5516028345128061E-4</v>
      </c>
    </row>
    <row r="36" spans="1:33" ht="12.75" customHeight="1">
      <c r="A36" s="37" t="s">
        <v>451</v>
      </c>
    </row>
    <row r="37" spans="1:33" ht="12.75" customHeight="1">
      <c r="A37" s="37"/>
    </row>
    <row r="38" spans="1:33" ht="12.75" customHeight="1">
      <c r="A38" s="632"/>
      <c r="L38" s="328"/>
    </row>
    <row r="39" spans="1:33" ht="12.75" customHeight="1">
      <c r="A39" s="73" t="s">
        <v>305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345</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0" t="s">
        <v>856</v>
      </c>
      <c r="H1" s="351" t="str">
        <f>Naslovnica!A20</f>
        <v>Studeni 2016.</v>
      </c>
    </row>
    <row r="2" spans="1:9" ht="12.75" customHeight="1">
      <c r="A2" s="111" t="s">
        <v>857</v>
      </c>
      <c r="H2" s="112" t="str">
        <f>Naslovnica!A24</f>
        <v>November 2016</v>
      </c>
    </row>
    <row r="3" spans="1:9" ht="12.75" customHeight="1"/>
    <row r="4" spans="1:9" ht="33.75">
      <c r="A4" s="386" t="s">
        <v>457</v>
      </c>
      <c r="B4" s="387" t="s">
        <v>136</v>
      </c>
      <c r="C4" s="387" t="s">
        <v>137</v>
      </c>
      <c r="D4" s="387" t="s">
        <v>138</v>
      </c>
      <c r="E4" s="387" t="s">
        <v>139</v>
      </c>
      <c r="F4" s="387" t="s">
        <v>140</v>
      </c>
      <c r="G4" s="387" t="s">
        <v>141</v>
      </c>
      <c r="H4" s="387" t="s">
        <v>112</v>
      </c>
    </row>
    <row r="5" spans="1:9" ht="22.5">
      <c r="A5" s="116" t="s">
        <v>455</v>
      </c>
      <c r="B5" s="117">
        <v>32785</v>
      </c>
      <c r="C5" s="117">
        <v>97861</v>
      </c>
      <c r="D5" s="117">
        <v>23299</v>
      </c>
      <c r="E5" s="117">
        <v>18832</v>
      </c>
      <c r="F5" s="117">
        <v>20123</v>
      </c>
      <c r="G5" s="117">
        <v>58513</v>
      </c>
      <c r="H5" s="117">
        <v>251413</v>
      </c>
      <c r="I5" s="87"/>
    </row>
    <row r="6" spans="1:9" ht="22.5">
      <c r="A6" s="388" t="s">
        <v>619</v>
      </c>
      <c r="B6" s="390">
        <v>0.13040296245619756</v>
      </c>
      <c r="C6" s="390">
        <v>0.3892439929518362</v>
      </c>
      <c r="D6" s="390">
        <v>9.2672216631598206E-2</v>
      </c>
      <c r="E6" s="390">
        <v>7.4904638980482316E-2</v>
      </c>
      <c r="F6" s="390">
        <v>8.0039616089860113E-2</v>
      </c>
      <c r="G6" s="390">
        <v>0.23273657289002558</v>
      </c>
      <c r="H6" s="390">
        <v>1</v>
      </c>
      <c r="I6" s="87"/>
    </row>
    <row r="7" spans="1:9" ht="22.5">
      <c r="A7" s="388" t="s">
        <v>458</v>
      </c>
      <c r="B7" s="389">
        <v>738</v>
      </c>
      <c r="C7" s="389">
        <v>501</v>
      </c>
      <c r="D7" s="389">
        <v>235</v>
      </c>
      <c r="E7" s="389">
        <v>118</v>
      </c>
      <c r="F7" s="389">
        <v>308</v>
      </c>
      <c r="G7" s="389">
        <v>614</v>
      </c>
      <c r="H7" s="389">
        <v>2514</v>
      </c>
      <c r="I7" s="87"/>
    </row>
    <row r="8" spans="1:9" ht="22.5">
      <c r="A8" s="167" t="s">
        <v>620</v>
      </c>
      <c r="B8" s="180">
        <v>7</v>
      </c>
      <c r="C8" s="180">
        <v>20</v>
      </c>
      <c r="D8" s="180">
        <v>24</v>
      </c>
      <c r="E8" s="180">
        <v>2</v>
      </c>
      <c r="F8" s="180">
        <v>2</v>
      </c>
      <c r="G8" s="180">
        <v>39</v>
      </c>
      <c r="H8" s="180">
        <v>94</v>
      </c>
      <c r="I8" s="87"/>
    </row>
    <row r="9" spans="1:9" ht="22.5">
      <c r="A9" s="143" t="s">
        <v>621</v>
      </c>
      <c r="B9" s="181">
        <v>6</v>
      </c>
      <c r="C9" s="181">
        <v>6</v>
      </c>
      <c r="D9" s="181">
        <v>4</v>
      </c>
      <c r="E9" s="181">
        <v>0</v>
      </c>
      <c r="F9" s="181">
        <v>3</v>
      </c>
      <c r="G9" s="181">
        <v>8</v>
      </c>
      <c r="H9" s="181">
        <v>27</v>
      </c>
    </row>
    <row r="10" spans="1:9" ht="22.5">
      <c r="A10" s="143" t="s">
        <v>622</v>
      </c>
      <c r="B10" s="181">
        <v>105</v>
      </c>
      <c r="C10" s="181">
        <v>110</v>
      </c>
      <c r="D10" s="181">
        <v>1</v>
      </c>
      <c r="E10" s="181">
        <v>8</v>
      </c>
      <c r="F10" s="181">
        <v>72</v>
      </c>
      <c r="G10" s="181">
        <v>128</v>
      </c>
      <c r="H10" s="181">
        <v>424</v>
      </c>
    </row>
    <row r="11" spans="1:9" ht="22.5">
      <c r="A11" s="337" t="s">
        <v>459</v>
      </c>
      <c r="B11" s="338">
        <v>118</v>
      </c>
      <c r="C11" s="338">
        <v>136</v>
      </c>
      <c r="D11" s="338">
        <v>29</v>
      </c>
      <c r="E11" s="338">
        <v>10</v>
      </c>
      <c r="F11" s="338">
        <v>77</v>
      </c>
      <c r="G11" s="338">
        <v>175</v>
      </c>
      <c r="H11" s="338">
        <v>545</v>
      </c>
    </row>
    <row r="12" spans="1:9" ht="22.5">
      <c r="A12" s="116" t="s">
        <v>456</v>
      </c>
      <c r="B12" s="117">
        <v>33405</v>
      </c>
      <c r="C12" s="117">
        <v>98226</v>
      </c>
      <c r="D12" s="117">
        <v>23505</v>
      </c>
      <c r="E12" s="117">
        <v>18940</v>
      </c>
      <c r="F12" s="117">
        <v>20354</v>
      </c>
      <c r="G12" s="117">
        <v>58952</v>
      </c>
      <c r="H12" s="117">
        <v>253382</v>
      </c>
    </row>
    <row r="13" spans="1:9" ht="21.75">
      <c r="A13" s="391" t="s">
        <v>460</v>
      </c>
      <c r="B13" s="392">
        <v>0.13183651561673679</v>
      </c>
      <c r="C13" s="392">
        <v>0.38765973905012985</v>
      </c>
      <c r="D13" s="392">
        <v>9.2765074077874515E-2</v>
      </c>
      <c r="E13" s="392">
        <v>7.474879825717691E-2</v>
      </c>
      <c r="F13" s="392">
        <v>8.0329305159798248E-2</v>
      </c>
      <c r="G13" s="392">
        <v>0.23266056783828371</v>
      </c>
      <c r="H13" s="392">
        <v>1</v>
      </c>
    </row>
    <row r="14" spans="1:9" ht="12.75" customHeight="1">
      <c r="A14" s="36" t="s">
        <v>462</v>
      </c>
    </row>
    <row r="15" spans="1:9" ht="12.75" customHeight="1">
      <c r="A15" s="46" t="s">
        <v>461</v>
      </c>
    </row>
    <row r="16" spans="1:9" ht="12.75" customHeight="1"/>
    <row r="17" spans="1:9" ht="12.75" customHeight="1">
      <c r="A17" s="514" t="s">
        <v>334</v>
      </c>
      <c r="H17" s="351" t="str">
        <f>Naslovnica!A20</f>
        <v>Studeni 2016.</v>
      </c>
    </row>
    <row r="18" spans="1:9" ht="12.75" customHeight="1">
      <c r="A18" s="111" t="s">
        <v>335</v>
      </c>
      <c r="H18" s="112" t="str">
        <f>Naslovnica!A24</f>
        <v>November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462</v>
      </c>
    </row>
    <row r="37" spans="1:1" ht="12.75" customHeight="1"/>
    <row r="38" spans="1:1" ht="12.75" customHeight="1"/>
    <row r="39" spans="1:1" ht="12.75" customHeight="1">
      <c r="A39" s="73" t="s">
        <v>305</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346</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0" t="s">
        <v>858</v>
      </c>
      <c r="G1" s="516" t="s">
        <v>148</v>
      </c>
      <c r="H1" s="333"/>
      <c r="J1" s="351" t="s">
        <v>1338</v>
      </c>
    </row>
    <row r="2" spans="1:11" ht="12.75" customHeight="1">
      <c r="A2" s="111" t="s">
        <v>859</v>
      </c>
      <c r="G2" s="118" t="s">
        <v>149</v>
      </c>
      <c r="J2" s="112" t="s">
        <v>1339</v>
      </c>
    </row>
    <row r="3" spans="1:11" ht="12.75" customHeight="1"/>
    <row r="4" spans="1:11" ht="12.75" customHeight="1"/>
    <row r="5" spans="1:11" ht="13.5" customHeight="1">
      <c r="A5" s="352"/>
      <c r="B5" s="353"/>
      <c r="C5" s="353" t="s">
        <v>1332</v>
      </c>
      <c r="D5" s="353"/>
      <c r="E5" s="354"/>
      <c r="F5" s="353" t="s">
        <v>1248</v>
      </c>
      <c r="G5" s="354"/>
      <c r="H5" s="775" t="s">
        <v>467</v>
      </c>
      <c r="I5" s="776"/>
      <c r="J5" s="776"/>
    </row>
    <row r="6" spans="1:11" ht="24">
      <c r="A6" s="352"/>
      <c r="B6" s="354"/>
      <c r="C6" s="393" t="s">
        <v>1333</v>
      </c>
      <c r="D6" s="354"/>
      <c r="E6" s="354"/>
      <c r="F6" s="393" t="s">
        <v>1249</v>
      </c>
      <c r="G6" s="354"/>
      <c r="H6" s="777" t="s">
        <v>1022</v>
      </c>
      <c r="I6" s="777"/>
      <c r="J6" s="355" t="s">
        <v>1021</v>
      </c>
    </row>
    <row r="7" spans="1:11" ht="30" customHeight="1">
      <c r="A7" s="356" t="s">
        <v>463</v>
      </c>
      <c r="B7" s="356" t="s">
        <v>464</v>
      </c>
      <c r="C7" s="356" t="s">
        <v>465</v>
      </c>
      <c r="D7" s="356" t="s">
        <v>466</v>
      </c>
      <c r="E7" s="356" t="s">
        <v>464</v>
      </c>
      <c r="F7" s="356" t="s">
        <v>465</v>
      </c>
      <c r="G7" s="356" t="s">
        <v>466</v>
      </c>
      <c r="H7" s="356" t="s">
        <v>464</v>
      </c>
      <c r="I7" s="356" t="s">
        <v>465</v>
      </c>
      <c r="J7" s="356" t="s">
        <v>466</v>
      </c>
    </row>
    <row r="8" spans="1:11" ht="12.75" customHeight="1">
      <c r="A8" s="144" t="s">
        <v>30</v>
      </c>
      <c r="B8" s="145">
        <v>878</v>
      </c>
      <c r="C8" s="145">
        <v>789</v>
      </c>
      <c r="D8" s="145">
        <v>1667</v>
      </c>
      <c r="E8" s="146">
        <v>879</v>
      </c>
      <c r="F8" s="146">
        <v>810</v>
      </c>
      <c r="G8" s="145">
        <v>1689</v>
      </c>
      <c r="H8" s="145">
        <v>-1</v>
      </c>
      <c r="I8" s="145">
        <v>-21</v>
      </c>
      <c r="J8" s="147">
        <v>-1.3025458851391392E-2</v>
      </c>
      <c r="K8" s="87"/>
    </row>
    <row r="9" spans="1:11" ht="12.75" customHeight="1">
      <c r="A9" s="144" t="s">
        <v>31</v>
      </c>
      <c r="B9" s="145">
        <v>3711</v>
      </c>
      <c r="C9" s="145">
        <v>2367</v>
      </c>
      <c r="D9" s="145">
        <v>6078</v>
      </c>
      <c r="E9" s="146">
        <v>3789</v>
      </c>
      <c r="F9" s="146">
        <v>2461</v>
      </c>
      <c r="G9" s="145">
        <v>6250</v>
      </c>
      <c r="H9" s="145">
        <v>-78</v>
      </c>
      <c r="I9" s="145">
        <v>-94</v>
      </c>
      <c r="J9" s="147">
        <v>-2.7519999999999989E-2</v>
      </c>
      <c r="K9" s="87"/>
    </row>
    <row r="10" spans="1:11" ht="12.75" customHeight="1">
      <c r="A10" s="144" t="s">
        <v>32</v>
      </c>
      <c r="B10" s="145">
        <v>11684</v>
      </c>
      <c r="C10" s="145">
        <v>7815</v>
      </c>
      <c r="D10" s="145">
        <v>19499</v>
      </c>
      <c r="E10" s="146">
        <v>11809</v>
      </c>
      <c r="F10" s="146">
        <v>7996</v>
      </c>
      <c r="G10" s="145">
        <v>19805</v>
      </c>
      <c r="H10" s="145">
        <v>-125</v>
      </c>
      <c r="I10" s="145">
        <v>-181</v>
      </c>
      <c r="J10" s="147">
        <v>-1.5450643776824036E-2</v>
      </c>
    </row>
    <row r="11" spans="1:11" ht="12.75" customHeight="1">
      <c r="A11" s="144" t="s">
        <v>33</v>
      </c>
      <c r="B11" s="145">
        <v>18219</v>
      </c>
      <c r="C11" s="145">
        <v>13786</v>
      </c>
      <c r="D11" s="145">
        <v>32005</v>
      </c>
      <c r="E11" s="146">
        <v>18463</v>
      </c>
      <c r="F11" s="146">
        <v>13928</v>
      </c>
      <c r="G11" s="145">
        <v>32391</v>
      </c>
      <c r="H11" s="145">
        <v>-244</v>
      </c>
      <c r="I11" s="145">
        <v>-142</v>
      </c>
      <c r="J11" s="147">
        <v>-1.1916890494273136E-2</v>
      </c>
    </row>
    <row r="12" spans="1:11" ht="12.75" customHeight="1">
      <c r="A12" s="144" t="s">
        <v>34</v>
      </c>
      <c r="B12" s="145">
        <v>20216</v>
      </c>
      <c r="C12" s="145">
        <v>17088</v>
      </c>
      <c r="D12" s="145">
        <v>37304</v>
      </c>
      <c r="E12" s="146">
        <v>20232</v>
      </c>
      <c r="F12" s="146">
        <v>16739</v>
      </c>
      <c r="G12" s="145">
        <v>36971</v>
      </c>
      <c r="H12" s="145">
        <v>-16</v>
      </c>
      <c r="I12" s="145">
        <v>349</v>
      </c>
      <c r="J12" s="147">
        <v>9.0070595872440151E-3</v>
      </c>
    </row>
    <row r="13" spans="1:11" ht="12.75" customHeight="1">
      <c r="A13" s="144" t="s">
        <v>35</v>
      </c>
      <c r="B13" s="145">
        <v>19078</v>
      </c>
      <c r="C13" s="145">
        <v>17937</v>
      </c>
      <c r="D13" s="145">
        <v>37015</v>
      </c>
      <c r="E13" s="146">
        <v>18736</v>
      </c>
      <c r="F13" s="146">
        <v>17804</v>
      </c>
      <c r="G13" s="145">
        <v>36540</v>
      </c>
      <c r="H13" s="145">
        <v>342</v>
      </c>
      <c r="I13" s="145">
        <v>133</v>
      </c>
      <c r="J13" s="147">
        <v>1.2999452654625099E-2</v>
      </c>
    </row>
    <row r="14" spans="1:11" ht="12.75" customHeight="1">
      <c r="A14" s="144" t="s">
        <v>36</v>
      </c>
      <c r="B14" s="145">
        <v>17187</v>
      </c>
      <c r="C14" s="145">
        <v>18440</v>
      </c>
      <c r="D14" s="145">
        <v>35627</v>
      </c>
      <c r="E14" s="146">
        <v>16987</v>
      </c>
      <c r="F14" s="146">
        <v>18065</v>
      </c>
      <c r="G14" s="145">
        <v>35052</v>
      </c>
      <c r="H14" s="145">
        <v>200</v>
      </c>
      <c r="I14" s="145">
        <v>375</v>
      </c>
      <c r="J14" s="147">
        <v>1.6404199475065662E-2</v>
      </c>
    </row>
    <row r="15" spans="1:11" ht="12.75" customHeight="1">
      <c r="A15" s="144" t="s">
        <v>144</v>
      </c>
      <c r="B15" s="145">
        <v>25682</v>
      </c>
      <c r="C15" s="145">
        <v>28015</v>
      </c>
      <c r="D15" s="145">
        <v>53697</v>
      </c>
      <c r="E15" s="146">
        <v>25020</v>
      </c>
      <c r="F15" s="146">
        <v>27062</v>
      </c>
      <c r="G15" s="145">
        <v>52082</v>
      </c>
      <c r="H15" s="145">
        <v>662</v>
      </c>
      <c r="I15" s="145">
        <v>953</v>
      </c>
      <c r="J15" s="147">
        <v>3.1008793825122005E-2</v>
      </c>
    </row>
    <row r="16" spans="1:11" ht="12.75" customHeight="1">
      <c r="A16" s="144" t="s">
        <v>145</v>
      </c>
      <c r="B16" s="145">
        <v>10307</v>
      </c>
      <c r="C16" s="145">
        <v>11004</v>
      </c>
      <c r="D16" s="145">
        <v>21311</v>
      </c>
      <c r="E16" s="146">
        <v>9808</v>
      </c>
      <c r="F16" s="146">
        <v>10385</v>
      </c>
      <c r="G16" s="145">
        <v>20193</v>
      </c>
      <c r="H16" s="145">
        <v>499</v>
      </c>
      <c r="I16" s="145">
        <v>619</v>
      </c>
      <c r="J16" s="147">
        <v>5.5365720794334772E-2</v>
      </c>
    </row>
    <row r="17" spans="1:11" ht="12.75" customHeight="1">
      <c r="A17" s="144" t="s">
        <v>146</v>
      </c>
      <c r="B17" s="145">
        <v>2257</v>
      </c>
      <c r="C17" s="145">
        <v>3211</v>
      </c>
      <c r="D17" s="145">
        <v>5468</v>
      </c>
      <c r="E17" s="148">
        <v>2052</v>
      </c>
      <c r="F17" s="148">
        <v>2886</v>
      </c>
      <c r="G17" s="145">
        <v>4938</v>
      </c>
      <c r="H17" s="145">
        <v>205</v>
      </c>
      <c r="I17" s="145">
        <v>325</v>
      </c>
      <c r="J17" s="147">
        <v>0.10733090319967609</v>
      </c>
    </row>
    <row r="18" spans="1:11" ht="12.75" customHeight="1">
      <c r="A18" s="144" t="s">
        <v>147</v>
      </c>
      <c r="B18" s="145">
        <v>137</v>
      </c>
      <c r="C18" s="145">
        <v>225</v>
      </c>
      <c r="D18" s="145">
        <v>362</v>
      </c>
      <c r="E18" s="148">
        <v>123</v>
      </c>
      <c r="F18" s="148">
        <v>204</v>
      </c>
      <c r="G18" s="145">
        <v>327</v>
      </c>
      <c r="H18" s="145">
        <v>14</v>
      </c>
      <c r="I18" s="145">
        <v>21</v>
      </c>
      <c r="J18" s="147">
        <v>0.10703363914373099</v>
      </c>
    </row>
    <row r="19" spans="1:11" ht="26.25" customHeight="1">
      <c r="A19" s="659" t="s">
        <v>1082</v>
      </c>
      <c r="B19" s="357">
        <v>129356</v>
      </c>
      <c r="C19" s="357">
        <v>120677</v>
      </c>
      <c r="D19" s="357">
        <v>250033</v>
      </c>
      <c r="E19" s="357">
        <v>127898</v>
      </c>
      <c r="F19" s="357">
        <v>118340</v>
      </c>
      <c r="G19" s="357">
        <v>246238</v>
      </c>
      <c r="H19" s="357">
        <v>1458</v>
      </c>
      <c r="I19" s="357">
        <v>2337</v>
      </c>
      <c r="J19" s="358">
        <v>1.5411918550345627E-2</v>
      </c>
    </row>
    <row r="20" spans="1:11" ht="12.75" customHeight="1">
      <c r="A20" s="36" t="s">
        <v>142</v>
      </c>
    </row>
    <row r="21" spans="1:11" ht="12.75" customHeight="1"/>
    <row r="22" spans="1:11" ht="12.75" customHeight="1"/>
    <row r="23" spans="1:11" ht="12.75" customHeight="1">
      <c r="A23" s="517" t="s">
        <v>1340</v>
      </c>
    </row>
    <row r="24" spans="1:11" ht="12.75" customHeight="1">
      <c r="A24" s="119" t="s">
        <v>1341</v>
      </c>
    </row>
    <row r="25" spans="1:11" ht="12.75" customHeight="1"/>
    <row r="26" spans="1:11" ht="12.75" customHeight="1">
      <c r="A26" s="608"/>
      <c r="B26" s="608"/>
      <c r="C26" s="608"/>
      <c r="D26" s="608"/>
      <c r="E26" s="608"/>
      <c r="F26" s="608"/>
      <c r="G26" s="608"/>
      <c r="H26" s="608"/>
      <c r="I26" s="608"/>
      <c r="J26" s="608"/>
    </row>
    <row r="27" spans="1:11" ht="12.75" customHeight="1">
      <c r="A27" s="608"/>
      <c r="B27" s="608"/>
      <c r="C27" s="608"/>
      <c r="D27" s="608"/>
      <c r="E27" s="608"/>
      <c r="F27" s="608"/>
      <c r="G27" s="608"/>
      <c r="H27" s="608"/>
      <c r="I27" s="608"/>
      <c r="J27" s="608"/>
      <c r="K27" s="87"/>
    </row>
    <row r="28" spans="1:11" ht="12.75" customHeight="1">
      <c r="A28" s="608"/>
      <c r="B28" s="608"/>
      <c r="C28" s="608"/>
      <c r="D28" s="608"/>
      <c r="E28" s="608"/>
      <c r="F28" s="608"/>
      <c r="G28" s="608"/>
      <c r="H28" s="608"/>
      <c r="I28" s="608"/>
      <c r="J28" s="608"/>
      <c r="K28" s="87"/>
    </row>
    <row r="29" spans="1:11" ht="12.75" customHeight="1">
      <c r="A29" s="608"/>
      <c r="B29" s="608"/>
      <c r="C29" s="608"/>
      <c r="D29" s="608"/>
      <c r="E29" s="608"/>
      <c r="F29" s="608"/>
      <c r="G29" s="608"/>
      <c r="H29" s="608"/>
      <c r="I29" s="608"/>
      <c r="J29" s="608"/>
      <c r="K29" s="87"/>
    </row>
    <row r="30" spans="1:11" ht="12.75" customHeight="1">
      <c r="A30" s="608"/>
      <c r="B30" s="608"/>
      <c r="C30" s="608"/>
      <c r="D30" s="608"/>
      <c r="E30" s="608"/>
      <c r="F30" s="608"/>
      <c r="G30" s="608"/>
      <c r="H30" s="608"/>
      <c r="I30" s="608"/>
      <c r="J30" s="608"/>
      <c r="K30" s="77"/>
    </row>
    <row r="31" spans="1:11" ht="12.75" customHeight="1">
      <c r="A31" s="608"/>
      <c r="B31" s="608"/>
      <c r="C31" s="608"/>
      <c r="D31" s="608"/>
      <c r="E31" s="608"/>
      <c r="F31" s="608"/>
      <c r="G31" s="608"/>
      <c r="H31" s="608"/>
      <c r="I31" s="608"/>
      <c r="J31" s="608"/>
    </row>
    <row r="32" spans="1:11" ht="12.75" customHeight="1">
      <c r="A32" s="608"/>
      <c r="B32" s="608"/>
      <c r="C32" s="608"/>
      <c r="D32" s="608"/>
      <c r="E32" s="608"/>
      <c r="F32" s="608"/>
      <c r="G32" s="608"/>
      <c r="H32" s="608"/>
      <c r="I32" s="608"/>
      <c r="J32" s="608"/>
    </row>
    <row r="33" spans="1:10" ht="12.75" customHeight="1">
      <c r="A33" s="608"/>
      <c r="B33" s="608"/>
      <c r="C33" s="608"/>
      <c r="D33" s="608"/>
      <c r="E33" s="608"/>
      <c r="F33" s="608"/>
      <c r="G33" s="608"/>
      <c r="H33" s="608"/>
      <c r="I33" s="608"/>
      <c r="J33" s="608"/>
    </row>
    <row r="34" spans="1:10" ht="12.75" customHeight="1">
      <c r="A34" s="608"/>
      <c r="B34" s="608"/>
      <c r="C34" s="608"/>
      <c r="D34" s="608"/>
      <c r="E34" s="608"/>
      <c r="F34" s="608"/>
      <c r="G34" s="608"/>
      <c r="H34" s="608"/>
      <c r="I34" s="608"/>
      <c r="J34" s="608"/>
    </row>
    <row r="35" spans="1:10" ht="12.75" customHeight="1">
      <c r="A35" s="608"/>
      <c r="B35" s="608"/>
      <c r="C35" s="608"/>
      <c r="D35" s="608"/>
      <c r="E35" s="608"/>
      <c r="F35" s="608"/>
      <c r="G35" s="608"/>
      <c r="H35" s="608"/>
      <c r="I35" s="608"/>
      <c r="J35" s="608"/>
    </row>
    <row r="36" spans="1:10" ht="12.75" customHeight="1">
      <c r="A36" s="608"/>
      <c r="B36" s="608"/>
      <c r="C36" s="608"/>
      <c r="D36" s="608"/>
      <c r="E36" s="608"/>
      <c r="F36" s="608"/>
      <c r="G36" s="608"/>
      <c r="H36" s="608"/>
      <c r="I36" s="608"/>
      <c r="J36" s="608"/>
    </row>
    <row r="37" spans="1:10" ht="12.75" customHeight="1">
      <c r="A37" s="608"/>
      <c r="B37" s="608"/>
      <c r="C37" s="608"/>
      <c r="D37" s="608"/>
      <c r="E37" s="608"/>
      <c r="F37" s="608"/>
      <c r="G37" s="608"/>
      <c r="H37" s="608"/>
      <c r="I37" s="608"/>
      <c r="J37" s="608"/>
    </row>
    <row r="38" spans="1:10" ht="12.75" customHeight="1">
      <c r="A38" s="608"/>
      <c r="B38" s="608"/>
      <c r="C38" s="608"/>
      <c r="D38" s="608"/>
      <c r="E38" s="608"/>
      <c r="F38" s="608"/>
      <c r="G38" s="608"/>
      <c r="H38" s="608"/>
      <c r="I38" s="608"/>
      <c r="J38" s="608"/>
    </row>
    <row r="39" spans="1:10" ht="12.75" customHeight="1">
      <c r="A39" s="608"/>
      <c r="B39" s="608"/>
      <c r="C39" s="608"/>
      <c r="D39" s="608"/>
      <c r="E39" s="608"/>
      <c r="F39" s="608"/>
      <c r="G39" s="608"/>
      <c r="H39" s="608"/>
      <c r="I39" s="608"/>
      <c r="J39" s="608"/>
    </row>
    <row r="40" spans="1:10" ht="12.75" customHeight="1">
      <c r="A40" s="608"/>
      <c r="B40" s="608"/>
      <c r="C40" s="608"/>
      <c r="D40" s="608"/>
      <c r="E40" s="608"/>
      <c r="F40" s="608"/>
      <c r="G40" s="608"/>
      <c r="H40" s="608"/>
      <c r="I40" s="608"/>
      <c r="J40" s="608"/>
    </row>
    <row r="41" spans="1:10" ht="12.75" customHeight="1">
      <c r="A41" s="608"/>
      <c r="B41" s="608"/>
      <c r="C41" s="608"/>
      <c r="D41" s="608"/>
      <c r="E41" s="608"/>
      <c r="F41" s="608"/>
      <c r="G41" s="608"/>
      <c r="H41" s="608"/>
      <c r="I41" s="608"/>
      <c r="J41" s="608"/>
    </row>
    <row r="42" spans="1:10" ht="12.75" customHeight="1">
      <c r="A42" s="608"/>
      <c r="B42" s="608"/>
      <c r="C42" s="608"/>
      <c r="D42" s="608"/>
      <c r="E42" s="608"/>
      <c r="F42" s="608"/>
      <c r="G42" s="608"/>
      <c r="H42" s="608"/>
      <c r="I42" s="608"/>
      <c r="J42" s="608"/>
    </row>
    <row r="43" spans="1:10" ht="12.75" customHeight="1">
      <c r="A43" s="608"/>
      <c r="B43" s="608"/>
      <c r="C43" s="608"/>
      <c r="D43" s="608"/>
      <c r="E43" s="608"/>
      <c r="F43" s="608"/>
      <c r="G43" s="608"/>
      <c r="H43" s="608"/>
      <c r="I43" s="608"/>
      <c r="J43" s="608"/>
    </row>
    <row r="44" spans="1:10" ht="12.75" customHeight="1">
      <c r="A44" s="608"/>
      <c r="B44" s="608"/>
      <c r="C44" s="608"/>
      <c r="D44" s="608"/>
      <c r="E44" s="608"/>
      <c r="F44" s="608"/>
      <c r="G44" s="608"/>
      <c r="H44" s="608"/>
      <c r="I44" s="608"/>
      <c r="J44" s="608"/>
    </row>
    <row r="45" spans="1:10" ht="12.75" customHeight="1">
      <c r="A45" s="608"/>
      <c r="B45" s="608"/>
      <c r="C45" s="608"/>
      <c r="D45" s="608"/>
      <c r="E45" s="608"/>
      <c r="F45" s="608"/>
      <c r="G45" s="608"/>
      <c r="H45" s="608"/>
      <c r="I45" s="608"/>
      <c r="J45" s="608"/>
    </row>
    <row r="46" spans="1:10" ht="12.75" customHeight="1">
      <c r="A46" s="608"/>
      <c r="B46" s="608"/>
      <c r="C46" s="608"/>
      <c r="D46" s="608"/>
      <c r="E46" s="608"/>
      <c r="F46" s="608"/>
      <c r="G46" s="608"/>
      <c r="H46" s="608"/>
      <c r="I46" s="608"/>
      <c r="J46" s="608"/>
    </row>
    <row r="47" spans="1:10" ht="12.75" customHeight="1">
      <c r="A47" s="608"/>
      <c r="B47" s="608"/>
      <c r="C47" s="608"/>
      <c r="D47" s="608"/>
      <c r="E47" s="608"/>
      <c r="F47" s="608"/>
      <c r="G47" s="608"/>
      <c r="H47" s="608"/>
      <c r="I47" s="608"/>
      <c r="J47" s="608"/>
    </row>
    <row r="48" spans="1:10" ht="12.75" customHeight="1">
      <c r="A48" s="608"/>
      <c r="B48" s="608"/>
      <c r="C48" s="608"/>
      <c r="D48" s="608"/>
      <c r="E48" s="608"/>
      <c r="F48" s="608"/>
      <c r="G48" s="608"/>
      <c r="H48" s="608"/>
      <c r="I48" s="608"/>
      <c r="J48" s="608"/>
    </row>
    <row r="49" spans="1:10" ht="12.75" customHeight="1">
      <c r="A49" s="608"/>
      <c r="B49" s="608"/>
      <c r="C49" s="608"/>
      <c r="D49" s="608"/>
      <c r="E49" s="608"/>
      <c r="F49" s="608"/>
      <c r="G49" s="608"/>
      <c r="H49" s="608"/>
      <c r="I49" s="608"/>
      <c r="J49" s="608"/>
    </row>
    <row r="50" spans="1:10" ht="12.75" customHeight="1">
      <c r="A50" s="608"/>
      <c r="B50" s="608"/>
      <c r="C50" s="608"/>
      <c r="D50" s="608"/>
      <c r="E50" s="608"/>
      <c r="F50" s="608"/>
      <c r="G50" s="608"/>
      <c r="H50" s="608"/>
      <c r="I50" s="608"/>
      <c r="J50" s="608"/>
    </row>
    <row r="51" spans="1:10" ht="12.75" customHeight="1">
      <c r="A51" s="608"/>
      <c r="B51" s="608"/>
      <c r="C51" s="608"/>
      <c r="D51" s="608"/>
      <c r="E51" s="608"/>
      <c r="F51" s="608"/>
      <c r="G51" s="608"/>
      <c r="H51" s="608"/>
      <c r="I51" s="608"/>
      <c r="J51" s="608"/>
    </row>
    <row r="52" spans="1:10" ht="12.75" customHeight="1">
      <c r="A52" s="608"/>
      <c r="B52" s="608"/>
      <c r="C52" s="608"/>
      <c r="D52" s="608"/>
      <c r="E52" s="608"/>
      <c r="F52" s="608"/>
      <c r="G52" s="608"/>
      <c r="H52" s="608"/>
      <c r="I52" s="608"/>
      <c r="J52" s="608"/>
    </row>
    <row r="53" spans="1:10" ht="12.75" customHeight="1">
      <c r="A53" s="608"/>
      <c r="B53" s="608"/>
      <c r="C53" s="608"/>
      <c r="D53" s="608"/>
      <c r="E53" s="608"/>
      <c r="F53" s="608"/>
      <c r="G53" s="608"/>
      <c r="H53" s="608"/>
      <c r="I53" s="608"/>
      <c r="J53" s="608"/>
    </row>
    <row r="54" spans="1:10" ht="12.75" customHeight="1">
      <c r="A54" s="608"/>
      <c r="B54" s="608"/>
      <c r="C54" s="608"/>
      <c r="D54" s="608"/>
      <c r="E54" s="608"/>
      <c r="F54" s="608"/>
      <c r="G54" s="608"/>
      <c r="H54" s="608"/>
      <c r="I54" s="608"/>
      <c r="J54" s="608"/>
    </row>
    <row r="55" spans="1:10" ht="12.75" customHeight="1">
      <c r="A55" s="608"/>
      <c r="B55" s="608"/>
      <c r="C55" s="608"/>
      <c r="D55" s="608"/>
      <c r="E55" s="608"/>
      <c r="F55" s="608"/>
      <c r="G55" s="608"/>
      <c r="H55" s="608"/>
      <c r="I55" s="608"/>
      <c r="J55" s="608"/>
    </row>
    <row r="56" spans="1:10" ht="12.75" customHeight="1">
      <c r="A56" s="608"/>
      <c r="B56" s="608"/>
      <c r="C56" s="608"/>
      <c r="D56" s="608"/>
      <c r="E56" s="608"/>
      <c r="F56" s="608"/>
      <c r="G56" s="608"/>
      <c r="H56" s="608"/>
      <c r="I56" s="608"/>
      <c r="J56" s="608"/>
    </row>
    <row r="57" spans="1:10" ht="12.75" customHeight="1">
      <c r="A57" s="608"/>
      <c r="B57" s="608"/>
      <c r="C57" s="608"/>
      <c r="D57" s="608"/>
      <c r="E57" s="608"/>
      <c r="F57" s="608"/>
      <c r="G57" s="608"/>
      <c r="H57" s="608"/>
      <c r="I57" s="608"/>
      <c r="J57" s="608"/>
    </row>
    <row r="58" spans="1:10" ht="12.75" customHeight="1">
      <c r="A58" s="608"/>
      <c r="B58" s="608"/>
      <c r="C58" s="608"/>
      <c r="D58" s="608"/>
      <c r="E58" s="608"/>
      <c r="F58" s="608"/>
      <c r="G58" s="608"/>
      <c r="H58" s="608"/>
      <c r="I58" s="608"/>
      <c r="J58" s="608"/>
    </row>
    <row r="59" spans="1:10" ht="12.75" customHeight="1">
      <c r="A59" s="608"/>
      <c r="B59" s="608"/>
      <c r="C59" s="608"/>
      <c r="D59" s="608"/>
      <c r="E59" s="608"/>
      <c r="F59" s="608"/>
      <c r="G59" s="608"/>
      <c r="H59" s="608"/>
      <c r="I59" s="608"/>
      <c r="J59" s="608"/>
    </row>
    <row r="60" spans="1:10" ht="12.75" customHeight="1">
      <c r="A60" s="608"/>
      <c r="B60" s="608"/>
      <c r="C60" s="608"/>
      <c r="D60" s="608"/>
      <c r="E60" s="608"/>
      <c r="F60" s="608"/>
      <c r="G60" s="608"/>
      <c r="H60" s="608"/>
      <c r="I60" s="608"/>
      <c r="J60" s="608"/>
    </row>
    <row r="61" spans="1:10" ht="12.75" customHeight="1">
      <c r="A61" s="608"/>
      <c r="B61" s="608"/>
      <c r="C61" s="608"/>
      <c r="D61" s="608"/>
      <c r="E61" s="608"/>
      <c r="F61" s="608"/>
      <c r="G61" s="608"/>
      <c r="H61" s="608"/>
      <c r="I61" s="608"/>
      <c r="J61" s="608"/>
    </row>
    <row r="62" spans="1:10" ht="12.75" customHeight="1">
      <c r="A62" s="608"/>
      <c r="B62" s="608"/>
      <c r="C62" s="608"/>
      <c r="D62" s="608"/>
      <c r="E62" s="608"/>
      <c r="F62" s="608"/>
      <c r="G62" s="608"/>
      <c r="H62" s="608"/>
      <c r="I62" s="608"/>
      <c r="J62" s="608"/>
    </row>
    <row r="63" spans="1:10" ht="12.75" customHeight="1">
      <c r="A63" s="608"/>
      <c r="B63" s="608"/>
      <c r="C63" s="608"/>
      <c r="D63" s="608"/>
      <c r="E63" s="608"/>
      <c r="F63" s="608"/>
      <c r="G63" s="608"/>
      <c r="H63" s="608"/>
      <c r="I63" s="608"/>
      <c r="J63" s="608"/>
    </row>
    <row r="64" spans="1:10" ht="12.75" customHeight="1">
      <c r="A64" s="608"/>
      <c r="B64" s="608"/>
      <c r="C64" s="608"/>
      <c r="D64" s="608"/>
      <c r="E64" s="608"/>
      <c r="F64" s="608"/>
      <c r="G64" s="608"/>
      <c r="H64" s="608"/>
      <c r="I64" s="608"/>
      <c r="J64" s="608"/>
    </row>
    <row r="65" spans="1:10" ht="12.75" customHeight="1">
      <c r="A65" s="608"/>
      <c r="B65" s="608"/>
      <c r="C65" s="608"/>
      <c r="D65" s="608"/>
      <c r="E65" s="608"/>
      <c r="F65" s="608"/>
      <c r="G65" s="608"/>
      <c r="H65" s="608"/>
      <c r="I65" s="608"/>
      <c r="J65" s="608"/>
    </row>
    <row r="66" spans="1:10" ht="12.75" customHeight="1">
      <c r="A66" s="608"/>
      <c r="B66" s="608"/>
      <c r="C66" s="608"/>
      <c r="D66" s="608"/>
      <c r="E66" s="608"/>
      <c r="F66" s="608"/>
      <c r="G66" s="608"/>
      <c r="H66" s="608"/>
      <c r="I66" s="608"/>
      <c r="J66" s="608"/>
    </row>
    <row r="67" spans="1:10" ht="12.75" customHeight="1">
      <c r="A67" s="36" t="s">
        <v>462</v>
      </c>
    </row>
    <row r="68" spans="1:10" ht="12.75" customHeight="1"/>
    <row r="69" spans="1:10" ht="12.75" customHeight="1"/>
    <row r="70" spans="1:10" ht="12.75" customHeight="1">
      <c r="A70" s="73" t="s">
        <v>305</v>
      </c>
    </row>
    <row r="71" spans="1:10" ht="12.75" customHeight="1"/>
    <row r="72" spans="1:10" ht="12.75" customHeight="1"/>
    <row r="73" spans="1:10" ht="12.75" customHeight="1"/>
    <row r="74" spans="1:10" ht="12.75" customHeight="1"/>
    <row r="75" spans="1:10" ht="12.75" customHeight="1">
      <c r="J75" s="711" t="s">
        <v>347</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3" t="s">
        <v>860</v>
      </c>
      <c r="F1" s="351" t="str">
        <f>Naslovnica!A20</f>
        <v>Studeni 2016.</v>
      </c>
    </row>
    <row r="2" spans="1:7" ht="12.75" customHeight="1">
      <c r="A2" s="120" t="s">
        <v>861</v>
      </c>
      <c r="F2" s="112" t="str">
        <f>Naslovnica!A24</f>
        <v>November 2016</v>
      </c>
    </row>
    <row r="3" spans="1:7" ht="12.75" customHeight="1"/>
    <row r="4" spans="1:7" ht="12.75" customHeight="1">
      <c r="E4" s="758" t="s">
        <v>444</v>
      </c>
      <c r="F4" s="758"/>
    </row>
    <row r="5" spans="1:7" ht="13.5" customHeight="1">
      <c r="A5" s="766" t="s">
        <v>468</v>
      </c>
      <c r="B5" s="777" t="s">
        <v>150</v>
      </c>
      <c r="C5" s="777"/>
      <c r="D5" s="777"/>
      <c r="E5" s="777"/>
      <c r="F5" s="777"/>
    </row>
    <row r="6" spans="1:7" ht="33.75" customHeight="1">
      <c r="A6" s="766"/>
      <c r="B6" s="394" t="str">
        <f>Naslovnica!A20</f>
        <v>Studeni 2016.</v>
      </c>
      <c r="C6" s="611" t="str">
        <f>'5 Tablica 3,4'!$A$8</f>
        <v>Listopad 2016.</v>
      </c>
      <c r="D6" s="394" t="s">
        <v>98</v>
      </c>
      <c r="E6" s="366" t="s">
        <v>151</v>
      </c>
      <c r="F6" s="395" t="s">
        <v>152</v>
      </c>
    </row>
    <row r="7" spans="1:7" ht="45" customHeight="1">
      <c r="A7" s="766"/>
      <c r="B7" s="396" t="str">
        <f>Naslovnica!A24</f>
        <v>November 2016</v>
      </c>
      <c r="C7" s="612" t="str">
        <f>'5 Tablica 3,4'!$B$8</f>
        <v>October 2016</v>
      </c>
      <c r="D7" s="396" t="s">
        <v>153</v>
      </c>
      <c r="E7" s="371" t="s">
        <v>469</v>
      </c>
      <c r="F7" s="396" t="s">
        <v>154</v>
      </c>
    </row>
    <row r="8" spans="1:7">
      <c r="A8" s="182" t="s">
        <v>136</v>
      </c>
      <c r="B8" s="183">
        <v>10012.123180000001</v>
      </c>
      <c r="C8" s="183">
        <v>8513.6605399999989</v>
      </c>
      <c r="D8" s="184">
        <v>0.17600685779750402</v>
      </c>
      <c r="E8" s="719">
        <v>478730.75449000002</v>
      </c>
      <c r="F8" s="184">
        <v>2.1360625567662161E-2</v>
      </c>
      <c r="G8" s="87"/>
    </row>
    <row r="9" spans="1:7">
      <c r="A9" s="182" t="s">
        <v>137</v>
      </c>
      <c r="B9" s="183">
        <v>12450.677800000001</v>
      </c>
      <c r="C9" s="183">
        <v>11589.764230000001</v>
      </c>
      <c r="D9" s="184">
        <v>7.4282233263342379E-2</v>
      </c>
      <c r="E9" s="719">
        <v>1303331.9973200005</v>
      </c>
      <c r="F9" s="184">
        <v>9.6450987489924422E-3</v>
      </c>
      <c r="G9" s="87"/>
    </row>
    <row r="10" spans="1:7">
      <c r="A10" s="182" t="s">
        <v>138</v>
      </c>
      <c r="B10" s="183">
        <v>2467.74973</v>
      </c>
      <c r="C10" s="183">
        <v>1442.0526499999999</v>
      </c>
      <c r="D10" s="184">
        <v>0.71127574988333486</v>
      </c>
      <c r="E10" s="719">
        <v>227828.30108999999</v>
      </c>
      <c r="F10" s="185">
        <v>1.0950229377358456E-2</v>
      </c>
    </row>
    <row r="11" spans="1:7">
      <c r="A11" s="182" t="s">
        <v>139</v>
      </c>
      <c r="B11" s="183">
        <v>1520.7020400000001</v>
      </c>
      <c r="C11" s="183">
        <v>1368.16886</v>
      </c>
      <c r="D11" s="184">
        <v>0.11148710108780002</v>
      </c>
      <c r="E11" s="719">
        <v>202869.69204000008</v>
      </c>
      <c r="F11" s="184">
        <v>7.5525685030750633E-3</v>
      </c>
    </row>
    <row r="12" spans="1:7">
      <c r="A12" s="182" t="s">
        <v>140</v>
      </c>
      <c r="B12" s="183">
        <v>2274.6335099999997</v>
      </c>
      <c r="C12" s="183">
        <v>2129.8020999999999</v>
      </c>
      <c r="D12" s="184">
        <v>6.8002285282749986E-2</v>
      </c>
      <c r="E12" s="719">
        <v>155796.23486999999</v>
      </c>
      <c r="F12" s="184">
        <v>1.4816374307261793E-2</v>
      </c>
    </row>
    <row r="13" spans="1:7">
      <c r="A13" s="186" t="s">
        <v>141</v>
      </c>
      <c r="B13" s="183">
        <v>9837.4066899999998</v>
      </c>
      <c r="C13" s="183">
        <v>6632.1912000000002</v>
      </c>
      <c r="D13" s="184">
        <v>0.48328152692582194</v>
      </c>
      <c r="E13" s="719">
        <v>1075589.7495100005</v>
      </c>
      <c r="F13" s="184">
        <v>9.2304809426644319E-3</v>
      </c>
    </row>
    <row r="14" spans="1:7" ht="18.75" customHeight="1">
      <c r="A14" s="397" t="s">
        <v>333</v>
      </c>
      <c r="B14" s="398">
        <v>38563.292949999995</v>
      </c>
      <c r="C14" s="399">
        <v>31675.639579999999</v>
      </c>
      <c r="D14" s="400">
        <v>0.21744322960250062</v>
      </c>
      <c r="E14" s="720">
        <v>3444146.7293200009</v>
      </c>
      <c r="F14" s="400">
        <v>1.1323549597452853E-2</v>
      </c>
    </row>
    <row r="15" spans="1:7" ht="12.75" customHeight="1">
      <c r="A15" s="27" t="s">
        <v>626</v>
      </c>
      <c r="B15" s="28"/>
      <c r="C15" s="30"/>
      <c r="D15" s="30"/>
      <c r="E15" s="30"/>
      <c r="F15" s="30"/>
      <c r="G15" s="30"/>
    </row>
    <row r="16" spans="1:7" ht="22.5" customHeight="1">
      <c r="A16" s="782" t="s">
        <v>156</v>
      </c>
      <c r="B16" s="782"/>
      <c r="C16" s="782"/>
      <c r="D16" s="782"/>
      <c r="E16" s="782"/>
      <c r="F16" s="782"/>
      <c r="G16" s="47"/>
    </row>
    <row r="17" spans="1:7" ht="12.75" customHeight="1">
      <c r="A17" s="778" t="s">
        <v>157</v>
      </c>
      <c r="B17" s="779"/>
      <c r="C17" s="779"/>
      <c r="D17" s="779"/>
      <c r="E17" s="779"/>
      <c r="F17" s="779"/>
      <c r="G17" s="48"/>
    </row>
    <row r="18" spans="1:7" ht="12.75" customHeight="1">
      <c r="A18" s="780" t="s">
        <v>158</v>
      </c>
      <c r="B18" s="781"/>
      <c r="C18" s="781"/>
      <c r="D18" s="781"/>
      <c r="E18" s="781"/>
      <c r="F18" s="781"/>
      <c r="G18" s="49"/>
    </row>
    <row r="19" spans="1:7" ht="12.75" customHeight="1">
      <c r="A19" s="778" t="s">
        <v>159</v>
      </c>
      <c r="B19" s="779"/>
      <c r="C19" s="779"/>
      <c r="D19" s="779"/>
      <c r="E19" s="779"/>
      <c r="F19" s="779"/>
      <c r="G19" s="48"/>
    </row>
    <row r="20" spans="1:7" ht="12.75" customHeight="1"/>
    <row r="21" spans="1:7" ht="12.75" customHeight="1">
      <c r="A21" s="518" t="s">
        <v>336</v>
      </c>
      <c r="F21" s="351" t="str">
        <f>Naslovnica!A20</f>
        <v>Studeni 2016.</v>
      </c>
    </row>
    <row r="22" spans="1:7" ht="12.75" customHeight="1">
      <c r="A22" s="120" t="s">
        <v>337</v>
      </c>
      <c r="F22" s="112" t="str">
        <f>Naslovnica!A24</f>
        <v>November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626</v>
      </c>
    </row>
    <row r="42" spans="1:1" ht="12.75" customHeight="1"/>
    <row r="43" spans="1:1" ht="12.75" customHeight="1">
      <c r="A43" s="81"/>
    </row>
    <row r="44" spans="1:1" ht="12.75" customHeight="1">
      <c r="A44" s="84"/>
    </row>
    <row r="45" spans="1:1" ht="12.75" customHeight="1"/>
    <row r="46" spans="1:1" ht="12.75" customHeight="1">
      <c r="A46" s="73" t="s">
        <v>305</v>
      </c>
    </row>
    <row r="47" spans="1:1" ht="12.75" customHeight="1"/>
    <row r="48" spans="1:1" ht="12.75" customHeight="1"/>
    <row r="49" spans="6:6" ht="12.75" customHeight="1"/>
    <row r="53" spans="6:6">
      <c r="F53" s="44" t="s">
        <v>348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7.7109375" bestFit="1" customWidth="1"/>
    <col min="7" max="7" width="9.5703125" customWidth="1"/>
  </cols>
  <sheetData>
    <row r="1" spans="1:8" ht="12.75" customHeight="1">
      <c r="A1" s="514" t="s">
        <v>862</v>
      </c>
      <c r="G1" s="351" t="str">
        <f>Naslovnica!A20</f>
        <v>Studeni 2016.</v>
      </c>
    </row>
    <row r="2" spans="1:8" ht="12.75" customHeight="1">
      <c r="A2" s="111" t="s">
        <v>863</v>
      </c>
      <c r="G2" s="112" t="str">
        <f>Naslovnica!A24</f>
        <v>November 2016</v>
      </c>
    </row>
    <row r="3" spans="1:8" ht="12.75" customHeight="1"/>
    <row r="4" spans="1:8" ht="12.75" customHeight="1">
      <c r="F4" s="133"/>
      <c r="G4" s="21" t="s">
        <v>444</v>
      </c>
    </row>
    <row r="5" spans="1:8" ht="15" customHeight="1">
      <c r="A5" s="759" t="s">
        <v>471</v>
      </c>
      <c r="B5" s="760" t="s">
        <v>470</v>
      </c>
      <c r="C5" s="760"/>
      <c r="D5" s="760"/>
      <c r="E5" s="760"/>
      <c r="F5" s="760"/>
      <c r="G5" s="760"/>
    </row>
    <row r="6" spans="1:8">
      <c r="A6" s="759"/>
      <c r="B6" s="764" t="str">
        <f>Naslovnica!A20</f>
        <v>Studeni 2016.</v>
      </c>
      <c r="C6" s="776"/>
      <c r="D6" s="765" t="str">
        <f>'5 Tablica 3,4'!A8</f>
        <v>Listopad 2016.</v>
      </c>
      <c r="E6" s="776"/>
      <c r="F6" s="783" t="s">
        <v>160</v>
      </c>
      <c r="G6" s="783"/>
    </row>
    <row r="7" spans="1:8">
      <c r="A7" s="759"/>
      <c r="B7" s="761" t="str">
        <f>Naslovnica!A24</f>
        <v>November 2016</v>
      </c>
      <c r="C7" s="784"/>
      <c r="D7" s="785" t="str">
        <f>'5 Tablica 3,4'!B8</f>
        <v>October 2016</v>
      </c>
      <c r="E7" s="784"/>
      <c r="F7" s="786" t="s">
        <v>161</v>
      </c>
      <c r="G7" s="786"/>
    </row>
    <row r="8" spans="1:8">
      <c r="A8" s="759"/>
      <c r="B8" s="372" t="s">
        <v>120</v>
      </c>
      <c r="C8" s="372" t="s">
        <v>121</v>
      </c>
      <c r="D8" s="372" t="s">
        <v>120</v>
      </c>
      <c r="E8" s="372" t="s">
        <v>121</v>
      </c>
      <c r="F8" s="372" t="s">
        <v>1027</v>
      </c>
      <c r="G8" s="372" t="s">
        <v>1023</v>
      </c>
    </row>
    <row r="9" spans="1:8">
      <c r="A9" s="759"/>
      <c r="B9" s="373" t="s">
        <v>122</v>
      </c>
      <c r="C9" s="373" t="s">
        <v>123</v>
      </c>
      <c r="D9" s="373" t="s">
        <v>122</v>
      </c>
      <c r="E9" s="373" t="s">
        <v>123</v>
      </c>
      <c r="F9" s="373" t="s">
        <v>122</v>
      </c>
      <c r="G9" s="373" t="s">
        <v>1024</v>
      </c>
    </row>
    <row r="10" spans="1:8">
      <c r="A10" s="169" t="s">
        <v>136</v>
      </c>
      <c r="B10" s="187">
        <v>418450.79547000001</v>
      </c>
      <c r="C10" s="188">
        <v>0.12251757797565573</v>
      </c>
      <c r="D10" s="187">
        <v>412389.35454999999</v>
      </c>
      <c r="E10" s="189">
        <v>0.12156654420328897</v>
      </c>
      <c r="F10" s="190">
        <v>6061.4409200000164</v>
      </c>
      <c r="G10" s="189">
        <v>1.4698344787814177E-2</v>
      </c>
      <c r="H10" s="87"/>
    </row>
    <row r="11" spans="1:8">
      <c r="A11" s="169" t="s">
        <v>137</v>
      </c>
      <c r="B11" s="187">
        <v>1430449.76502</v>
      </c>
      <c r="C11" s="188">
        <v>0.41881923161181045</v>
      </c>
      <c r="D11" s="191">
        <v>1424457.9107000001</v>
      </c>
      <c r="E11" s="189">
        <v>0.41991002836578001</v>
      </c>
      <c r="F11" s="190">
        <v>5991.8543199999331</v>
      </c>
      <c r="G11" s="189">
        <v>4.2064102245431556E-3</v>
      </c>
      <c r="H11" s="87"/>
    </row>
    <row r="12" spans="1:8">
      <c r="A12" s="169" t="s">
        <v>155</v>
      </c>
      <c r="B12" s="187">
        <v>187870.12206999998</v>
      </c>
      <c r="C12" s="188">
        <v>5.5006209999324443E-2</v>
      </c>
      <c r="D12" s="191">
        <v>186699.10824</v>
      </c>
      <c r="E12" s="189">
        <v>5.5036254316843135E-2</v>
      </c>
      <c r="F12" s="190">
        <v>1171.0138299999833</v>
      </c>
      <c r="G12" s="189">
        <v>6.2721983036719831E-3</v>
      </c>
    </row>
    <row r="13" spans="1:8">
      <c r="A13" s="169" t="s">
        <v>139</v>
      </c>
      <c r="B13" s="187">
        <v>217349.54131999999</v>
      </c>
      <c r="C13" s="188">
        <v>6.3637444748399871E-2</v>
      </c>
      <c r="D13" s="191">
        <v>213541.89955</v>
      </c>
      <c r="E13" s="189">
        <v>6.2949129225768882E-2</v>
      </c>
      <c r="F13" s="190">
        <v>3807.6417699999811</v>
      </c>
      <c r="G13" s="189">
        <v>1.7830888355043539E-2</v>
      </c>
    </row>
    <row r="14" spans="1:8">
      <c r="A14" s="169" t="s">
        <v>140</v>
      </c>
      <c r="B14" s="187">
        <v>134049.36934999999</v>
      </c>
      <c r="C14" s="188">
        <v>3.9248112895757518E-2</v>
      </c>
      <c r="D14" s="191">
        <v>132429.36236</v>
      </c>
      <c r="E14" s="189">
        <v>3.9038301438982459E-2</v>
      </c>
      <c r="F14" s="190">
        <v>1620.0069899999946</v>
      </c>
      <c r="G14" s="189">
        <v>1.2232989430215113E-2</v>
      </c>
    </row>
    <row r="15" spans="1:8">
      <c r="A15" s="169" t="s">
        <v>141</v>
      </c>
      <c r="B15" s="187">
        <v>1027265.17445</v>
      </c>
      <c r="C15" s="188">
        <v>0.30077142276905194</v>
      </c>
      <c r="D15" s="192">
        <v>1022775.5095</v>
      </c>
      <c r="E15" s="189">
        <v>0.30149974244933658</v>
      </c>
      <c r="F15" s="190">
        <v>4489.6649500000476</v>
      </c>
      <c r="G15" s="189">
        <v>4.3896875788460576E-3</v>
      </c>
    </row>
    <row r="16" spans="1:8" ht="18.75" customHeight="1">
      <c r="A16" s="401" t="s">
        <v>127</v>
      </c>
      <c r="B16" s="402">
        <v>3415434.7676800005</v>
      </c>
      <c r="C16" s="403">
        <v>1</v>
      </c>
      <c r="D16" s="402">
        <v>3392293.1449000002</v>
      </c>
      <c r="E16" s="403">
        <v>1</v>
      </c>
      <c r="F16" s="404">
        <v>23141.622780000209</v>
      </c>
      <c r="G16" s="403">
        <v>6.8218228176393225E-3</v>
      </c>
    </row>
    <row r="17" spans="1:8" ht="12.75" customHeight="1">
      <c r="A17" s="37" t="s">
        <v>472</v>
      </c>
    </row>
    <row r="18" spans="1:8" ht="12.75" customHeight="1"/>
    <row r="19" spans="1:8" ht="12.75" customHeight="1">
      <c r="A19" s="514" t="s">
        <v>338</v>
      </c>
      <c r="G19" s="351" t="str">
        <f>Naslovnica!A20</f>
        <v>Studeni 2016.</v>
      </c>
    </row>
    <row r="20" spans="1:8" ht="12.75" customHeight="1">
      <c r="A20" s="111" t="s">
        <v>339</v>
      </c>
      <c r="G20" s="112" t="str">
        <f>Naslovnica!A24</f>
        <v>November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472</v>
      </c>
    </row>
    <row r="41" spans="1:8" ht="12.75" customHeight="1">
      <c r="A41" s="37"/>
    </row>
    <row r="42" spans="1:8" ht="12.75" customHeight="1">
      <c r="A42" s="350" t="s">
        <v>340</v>
      </c>
      <c r="G42" s="351" t="str">
        <f>Naslovnica!A20</f>
        <v>Studeni 2016.</v>
      </c>
    </row>
    <row r="43" spans="1:8" ht="12.75" customHeight="1">
      <c r="A43" s="111" t="s">
        <v>341</v>
      </c>
      <c r="G43" s="112" t="str">
        <f>Naslovnica!A24</f>
        <v>November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472</v>
      </c>
    </row>
    <row r="64" spans="1:8" ht="12.75" customHeight="1">
      <c r="A64" s="88"/>
    </row>
    <row r="65" spans="1:7">
      <c r="A65" s="73" t="s">
        <v>305</v>
      </c>
    </row>
    <row r="66" spans="1:7">
      <c r="G66" s="44" t="s">
        <v>349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4" t="s">
        <v>864</v>
      </c>
      <c r="I1" s="351" t="str">
        <f>Naslovnica!A20</f>
        <v>Studeni 2016.</v>
      </c>
    </row>
    <row r="2" spans="1:10" ht="12.75" customHeight="1">
      <c r="A2" s="111" t="s">
        <v>943</v>
      </c>
      <c r="I2" s="112" t="str">
        <f>Naslovnica!A24</f>
        <v>November 2016</v>
      </c>
    </row>
    <row r="3" spans="1:10" ht="12.75" customHeight="1"/>
    <row r="4" spans="1:10" ht="35.25" customHeight="1">
      <c r="A4" s="366"/>
      <c r="B4" s="747" t="s">
        <v>987</v>
      </c>
      <c r="C4" s="747"/>
      <c r="D4" s="773" t="s">
        <v>473</v>
      </c>
      <c r="E4" s="773"/>
      <c r="F4" s="773"/>
      <c r="G4" s="773"/>
      <c r="H4" s="773"/>
      <c r="I4" s="366"/>
    </row>
    <row r="5" spans="1:10" ht="12" customHeight="1">
      <c r="A5" s="709"/>
      <c r="B5" s="708"/>
      <c r="C5" s="708"/>
      <c r="D5" s="769" t="s">
        <v>1291</v>
      </c>
      <c r="E5" s="789"/>
      <c r="F5" s="710"/>
      <c r="G5" s="710"/>
      <c r="H5" s="710"/>
      <c r="I5" s="709"/>
    </row>
    <row r="6" spans="1:10" ht="33.75">
      <c r="A6" s="366" t="s">
        <v>471</v>
      </c>
      <c r="B6" s="366" t="str">
        <f>Naslovnica!A20</f>
        <v>Studeni 2016.</v>
      </c>
      <c r="C6" s="368" t="str">
        <f>'5 Tablica 3,4'!A8</f>
        <v>Listopad 2016.</v>
      </c>
      <c r="D6" s="366" t="str">
        <f>Naslovnica!A20</f>
        <v>Studeni 2016.</v>
      </c>
      <c r="E6" s="368" t="str">
        <f>C6</f>
        <v>Listopad 2016.</v>
      </c>
      <c r="F6" s="366" t="s">
        <v>188</v>
      </c>
      <c r="G6" s="366" t="s">
        <v>162</v>
      </c>
      <c r="H6" s="405" t="s">
        <v>163</v>
      </c>
      <c r="I6" s="405" t="s">
        <v>164</v>
      </c>
    </row>
    <row r="7" spans="1:10" ht="34.5" customHeight="1">
      <c r="A7" s="366"/>
      <c r="B7" s="369" t="str">
        <f>Naslovnica!A24</f>
        <v>November 2016</v>
      </c>
      <c r="C7" s="370" t="str">
        <f>'5 Tablica 3,4'!B8</f>
        <v>October 2016</v>
      </c>
      <c r="D7" s="369" t="str">
        <f>Naslovnica!A24</f>
        <v>November 2016</v>
      </c>
      <c r="E7" s="370" t="str">
        <f>C7</f>
        <v>October 2016</v>
      </c>
      <c r="F7" s="369" t="s">
        <v>165</v>
      </c>
      <c r="G7" s="369" t="s">
        <v>166</v>
      </c>
      <c r="H7" s="371" t="s">
        <v>167</v>
      </c>
      <c r="I7" s="396" t="s">
        <v>168</v>
      </c>
    </row>
    <row r="8" spans="1:10" ht="22.5">
      <c r="A8" s="193" t="s">
        <v>694</v>
      </c>
      <c r="B8" s="194">
        <v>245.1849</v>
      </c>
      <c r="C8" s="194">
        <v>245.69649999999999</v>
      </c>
      <c r="D8" s="195">
        <v>-2.0822437438058339E-3</v>
      </c>
      <c r="E8" s="195">
        <v>8.697005190532181E-3</v>
      </c>
      <c r="F8" s="195">
        <v>6.7428918221289269E-2</v>
      </c>
      <c r="G8" s="195">
        <v>6.9249974379157919E-2</v>
      </c>
      <c r="H8" s="195">
        <v>7.1407648808780255E-2</v>
      </c>
      <c r="I8" s="196" t="s">
        <v>1064</v>
      </c>
      <c r="J8" s="87"/>
    </row>
    <row r="9" spans="1:10" ht="22.5">
      <c r="A9" s="193" t="s">
        <v>695</v>
      </c>
      <c r="B9" s="197">
        <v>262.60250000000002</v>
      </c>
      <c r="C9" s="197">
        <v>263.11430000000001</v>
      </c>
      <c r="D9" s="195">
        <v>-1.9451622355759479E-3</v>
      </c>
      <c r="E9" s="195">
        <v>1.0993524767418883E-2</v>
      </c>
      <c r="F9" s="195">
        <v>4.2742091754077283E-2</v>
      </c>
      <c r="G9" s="195">
        <v>3.7220701558976055E-2</v>
      </c>
      <c r="H9" s="195">
        <v>7.5997551351848935E-2</v>
      </c>
      <c r="I9" s="196" t="s">
        <v>1065</v>
      </c>
      <c r="J9" s="87"/>
    </row>
    <row r="10" spans="1:10" ht="22.5">
      <c r="A10" s="193" t="s">
        <v>696</v>
      </c>
      <c r="B10" s="197">
        <v>156.42689999999999</v>
      </c>
      <c r="C10" s="197">
        <v>156.52459999999999</v>
      </c>
      <c r="D10" s="195">
        <v>-6.2418303576561307E-4</v>
      </c>
      <c r="E10" s="195">
        <v>6.6680472680171743E-3</v>
      </c>
      <c r="F10" s="195">
        <v>4.3486700834312053E-2</v>
      </c>
      <c r="G10" s="195">
        <v>4.2538103746693423E-2</v>
      </c>
      <c r="H10" s="195">
        <v>3.4747737530990586E-2</v>
      </c>
      <c r="I10" s="196" t="s">
        <v>1066</v>
      </c>
    </row>
    <row r="11" spans="1:10" ht="22.5">
      <c r="A11" s="193" t="s">
        <v>697</v>
      </c>
      <c r="B11" s="197">
        <v>204.10900000000001</v>
      </c>
      <c r="C11" s="197">
        <v>201.68530000000001</v>
      </c>
      <c r="D11" s="195">
        <v>1.2017236754488181E-2</v>
      </c>
      <c r="E11" s="195">
        <v>1.3761929032498177E-2</v>
      </c>
      <c r="F11" s="198">
        <v>0.10111703694432728</v>
      </c>
      <c r="G11" s="195">
        <v>9.1772219607171968E-2</v>
      </c>
      <c r="H11" s="195">
        <v>6.2750544027556421E-2</v>
      </c>
      <c r="I11" s="196" t="s">
        <v>1067</v>
      </c>
    </row>
    <row r="12" spans="1:10" ht="22.5">
      <c r="A12" s="193" t="s">
        <v>698</v>
      </c>
      <c r="B12" s="197">
        <v>193.29949999999999</v>
      </c>
      <c r="C12" s="197">
        <v>192.9384</v>
      </c>
      <c r="D12" s="195">
        <v>1.8715818105674575E-3</v>
      </c>
      <c r="E12" s="195">
        <v>6.6717207634157116E-3</v>
      </c>
      <c r="F12" s="198">
        <v>6.0893117348912895E-2</v>
      </c>
      <c r="G12" s="195">
        <v>6.3731025586841961E-2</v>
      </c>
      <c r="H12" s="195">
        <v>5.7829242142291459E-2</v>
      </c>
      <c r="I12" s="196" t="s">
        <v>1067</v>
      </c>
    </row>
    <row r="13" spans="1:10" ht="22.5">
      <c r="A13" s="193" t="s">
        <v>699</v>
      </c>
      <c r="B13" s="197">
        <v>224.31469999999999</v>
      </c>
      <c r="C13" s="197">
        <v>224.2209</v>
      </c>
      <c r="D13" s="195">
        <v>4.1833745203945227E-4</v>
      </c>
      <c r="E13" s="195">
        <v>2.1560107650188787E-2</v>
      </c>
      <c r="F13" s="195">
        <v>5.5953388573855012E-2</v>
      </c>
      <c r="G13" s="195">
        <v>4.9807602486425351E-2</v>
      </c>
      <c r="H13" s="195">
        <v>5.8001411956471793E-2</v>
      </c>
      <c r="I13" s="196" t="s">
        <v>1068</v>
      </c>
    </row>
    <row r="14" spans="1:10" ht="12.75" customHeight="1">
      <c r="A14" s="37" t="s">
        <v>472</v>
      </c>
    </row>
    <row r="15" spans="1:10" ht="12.75" customHeight="1"/>
    <row r="16" spans="1:10" ht="21" customHeight="1">
      <c r="A16" s="788" t="s">
        <v>776</v>
      </c>
      <c r="B16" s="788"/>
      <c r="C16" s="788"/>
      <c r="D16" s="788"/>
      <c r="E16" s="788"/>
      <c r="F16" s="788"/>
      <c r="G16" s="788"/>
      <c r="H16" s="788"/>
      <c r="I16" s="788"/>
    </row>
    <row r="17" spans="1:10" ht="21.75" customHeight="1">
      <c r="A17" s="787" t="s">
        <v>777</v>
      </c>
      <c r="B17" s="787"/>
      <c r="C17" s="787"/>
      <c r="D17" s="787"/>
      <c r="E17" s="787"/>
      <c r="F17" s="787"/>
      <c r="G17" s="787"/>
      <c r="H17" s="787"/>
      <c r="I17" s="787"/>
    </row>
    <row r="18" spans="1:10" ht="19.5" customHeight="1">
      <c r="A18" s="788" t="s">
        <v>778</v>
      </c>
      <c r="B18" s="788"/>
      <c r="C18" s="788"/>
      <c r="D18" s="788"/>
      <c r="E18" s="788"/>
      <c r="F18" s="788"/>
      <c r="G18" s="788"/>
      <c r="H18" s="788"/>
      <c r="I18" s="788"/>
    </row>
    <row r="19" spans="1:10" ht="19.5" customHeight="1">
      <c r="A19" s="787" t="s">
        <v>779</v>
      </c>
      <c r="B19" s="787"/>
      <c r="C19" s="787"/>
      <c r="D19" s="787"/>
      <c r="E19" s="787"/>
      <c r="F19" s="787"/>
      <c r="G19" s="787"/>
      <c r="H19" s="787"/>
      <c r="I19" s="787"/>
    </row>
    <row r="20" spans="1:10" ht="12.75" customHeight="1"/>
    <row r="21" spans="1:10" ht="12.75" customHeight="1">
      <c r="A21" s="38"/>
      <c r="I21" s="14"/>
    </row>
    <row r="22" spans="1:10" ht="12.75" customHeight="1">
      <c r="A22" s="73" t="s">
        <v>305</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350</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56" t="s">
        <v>865</v>
      </c>
      <c r="O1" s="351" t="str">
        <f>Naslovnica!A20</f>
        <v>Studeni 2016.</v>
      </c>
    </row>
    <row r="2" spans="1:16" ht="12.75" customHeight="1">
      <c r="A2" s="121" t="s">
        <v>866</v>
      </c>
      <c r="O2" s="112" t="str">
        <f>Naslovnica!A24</f>
        <v>November 2016</v>
      </c>
    </row>
    <row r="3" spans="1:16" ht="12.75" customHeight="1"/>
    <row r="4" spans="1:16" ht="12.75" customHeight="1">
      <c r="L4" s="130"/>
      <c r="M4" s="130"/>
      <c r="N4" s="130"/>
      <c r="O4" s="40" t="s">
        <v>452</v>
      </c>
    </row>
    <row r="5" spans="1:16" ht="31.5" customHeight="1">
      <c r="A5" s="790" t="s">
        <v>627</v>
      </c>
      <c r="B5" s="747" t="s">
        <v>169</v>
      </c>
      <c r="C5" s="747"/>
      <c r="D5" s="747" t="s">
        <v>170</v>
      </c>
      <c r="E5" s="791"/>
      <c r="F5" s="747" t="s">
        <v>171</v>
      </c>
      <c r="G5" s="747"/>
      <c r="H5" s="747" t="s">
        <v>172</v>
      </c>
      <c r="I5" s="747"/>
      <c r="J5" s="747" t="s">
        <v>173</v>
      </c>
      <c r="K5" s="747"/>
      <c r="L5" s="747" t="s">
        <v>174</v>
      </c>
      <c r="M5" s="747"/>
      <c r="N5" s="747" t="s">
        <v>112</v>
      </c>
      <c r="O5" s="747"/>
    </row>
    <row r="6" spans="1:16">
      <c r="A6" s="790"/>
      <c r="B6" s="406" t="s">
        <v>130</v>
      </c>
      <c r="C6" s="406" t="s">
        <v>131</v>
      </c>
      <c r="D6" s="406" t="s">
        <v>130</v>
      </c>
      <c r="E6" s="406" t="s">
        <v>131</v>
      </c>
      <c r="F6" s="406" t="s">
        <v>130</v>
      </c>
      <c r="G6" s="406" t="s">
        <v>131</v>
      </c>
      <c r="H6" s="406" t="s">
        <v>130</v>
      </c>
      <c r="I6" s="406" t="s">
        <v>131</v>
      </c>
      <c r="J6" s="406" t="s">
        <v>130</v>
      </c>
      <c r="K6" s="406" t="s">
        <v>131</v>
      </c>
      <c r="L6" s="406" t="s">
        <v>130</v>
      </c>
      <c r="M6" s="406" t="s">
        <v>131</v>
      </c>
      <c r="N6" s="406" t="s">
        <v>130</v>
      </c>
      <c r="O6" s="406" t="s">
        <v>131</v>
      </c>
    </row>
    <row r="7" spans="1:16">
      <c r="A7" s="790"/>
      <c r="B7" s="407" t="s">
        <v>122</v>
      </c>
      <c r="C7" s="407" t="s">
        <v>123</v>
      </c>
      <c r="D7" s="407" t="s">
        <v>122</v>
      </c>
      <c r="E7" s="407" t="s">
        <v>123</v>
      </c>
      <c r="F7" s="407" t="s">
        <v>122</v>
      </c>
      <c r="G7" s="407" t="s">
        <v>123</v>
      </c>
      <c r="H7" s="407" t="s">
        <v>122</v>
      </c>
      <c r="I7" s="407" t="s">
        <v>123</v>
      </c>
      <c r="J7" s="407" t="s">
        <v>122</v>
      </c>
      <c r="K7" s="407" t="s">
        <v>123</v>
      </c>
      <c r="L7" s="407" t="s">
        <v>122</v>
      </c>
      <c r="M7" s="407" t="s">
        <v>123</v>
      </c>
      <c r="N7" s="407" t="s">
        <v>122</v>
      </c>
      <c r="O7" s="407" t="s">
        <v>123</v>
      </c>
    </row>
    <row r="8" spans="1:16" ht="18">
      <c r="A8" s="199" t="s">
        <v>558</v>
      </c>
      <c r="B8" s="173">
        <v>30739.75101</v>
      </c>
      <c r="C8" s="174">
        <v>7.3460849744454701E-2</v>
      </c>
      <c r="D8" s="173">
        <v>119524.17034</v>
      </c>
      <c r="E8" s="174">
        <v>8.3557055454043752E-2</v>
      </c>
      <c r="F8" s="173">
        <v>14595.90403</v>
      </c>
      <c r="G8" s="174">
        <v>7.7691459765814166E-2</v>
      </c>
      <c r="H8" s="173">
        <v>3270.85385</v>
      </c>
      <c r="I8" s="174">
        <v>1.5048818737484143E-2</v>
      </c>
      <c r="J8" s="173">
        <v>5583.7442199999996</v>
      </c>
      <c r="K8" s="174">
        <v>4.1654386343444594E-2</v>
      </c>
      <c r="L8" s="173">
        <v>32017.87833</v>
      </c>
      <c r="M8" s="174">
        <v>3.1168075319152565E-2</v>
      </c>
      <c r="N8" s="173">
        <v>205732.30178000001</v>
      </c>
      <c r="O8" s="174">
        <v>6.0236050686148047E-2</v>
      </c>
      <c r="P8" s="87"/>
    </row>
    <row r="9" spans="1:16" ht="18">
      <c r="A9" s="199" t="s">
        <v>559</v>
      </c>
      <c r="B9" s="176">
        <v>923.12242000000003</v>
      </c>
      <c r="C9" s="177">
        <v>2.2060477122699184E-3</v>
      </c>
      <c r="D9" s="176">
        <v>211.40607999999997</v>
      </c>
      <c r="E9" s="177">
        <v>1.4778993654282168E-4</v>
      </c>
      <c r="F9" s="176">
        <v>0.10561</v>
      </c>
      <c r="G9" s="177">
        <v>5.6214367051217404E-7</v>
      </c>
      <c r="H9" s="176">
        <v>652.33064000000002</v>
      </c>
      <c r="I9" s="177">
        <v>3.0012975230510604E-3</v>
      </c>
      <c r="J9" s="176">
        <v>2650.1827799999996</v>
      </c>
      <c r="K9" s="177">
        <v>1.9770199538055491E-2</v>
      </c>
      <c r="L9" s="176">
        <v>7905.89311</v>
      </c>
      <c r="M9" s="177">
        <v>7.696058726251313E-3</v>
      </c>
      <c r="N9" s="176">
        <v>12343.040639999999</v>
      </c>
      <c r="O9" s="177">
        <v>3.6139002732166153E-3</v>
      </c>
      <c r="P9" s="87"/>
    </row>
    <row r="10" spans="1:16" ht="18">
      <c r="A10" s="199" t="s">
        <v>560</v>
      </c>
      <c r="B10" s="176">
        <v>389160.42307000002</v>
      </c>
      <c r="C10" s="177">
        <v>0.93000282781515275</v>
      </c>
      <c r="D10" s="176">
        <v>1374686.5494300001</v>
      </c>
      <c r="E10" s="177">
        <v>0.96101700531285683</v>
      </c>
      <c r="F10" s="176">
        <v>174313.39431</v>
      </c>
      <c r="G10" s="177">
        <v>0.92783989486657825</v>
      </c>
      <c r="H10" s="176">
        <v>218809.84308000002</v>
      </c>
      <c r="I10" s="177">
        <v>1.0067186788209046</v>
      </c>
      <c r="J10" s="176">
        <v>128977.93956</v>
      </c>
      <c r="K10" s="177">
        <v>0.96216744760090145</v>
      </c>
      <c r="L10" s="176">
        <v>1029041.44328</v>
      </c>
      <c r="M10" s="177">
        <v>1.0017291239634898</v>
      </c>
      <c r="N10" s="176">
        <v>3314989.5927299997</v>
      </c>
      <c r="O10" s="177">
        <v>0.97059080856086233</v>
      </c>
      <c r="P10" s="87"/>
    </row>
    <row r="11" spans="1:16" ht="18.75">
      <c r="A11" s="199" t="s">
        <v>561</v>
      </c>
      <c r="B11" s="178">
        <v>384371.06594999996</v>
      </c>
      <c r="C11" s="179">
        <v>0.91855737909793944</v>
      </c>
      <c r="D11" s="178">
        <v>1225012.6775100001</v>
      </c>
      <c r="E11" s="179">
        <v>0.85638287164378146</v>
      </c>
      <c r="F11" s="178">
        <v>158629.84755999999</v>
      </c>
      <c r="G11" s="179">
        <v>0.84435910198054198</v>
      </c>
      <c r="H11" s="178">
        <v>193771.78212000002</v>
      </c>
      <c r="I11" s="179">
        <v>0.89152146787700448</v>
      </c>
      <c r="J11" s="178">
        <v>128977.93956</v>
      </c>
      <c r="K11" s="179">
        <v>0.96216744760090145</v>
      </c>
      <c r="L11" s="178">
        <v>963728.55659000005</v>
      </c>
      <c r="M11" s="179">
        <v>0.93814974026154674</v>
      </c>
      <c r="N11" s="178">
        <v>3054491.8692900003</v>
      </c>
      <c r="O11" s="179">
        <v>0.89432007257533119</v>
      </c>
    </row>
    <row r="12" spans="1:16" ht="19.5">
      <c r="A12" s="200" t="s">
        <v>474</v>
      </c>
      <c r="B12" s="178">
        <v>14547.439289999998</v>
      </c>
      <c r="C12" s="179">
        <v>3.47649937535804E-2</v>
      </c>
      <c r="D12" s="178">
        <v>379865.36422000005</v>
      </c>
      <c r="E12" s="179">
        <v>0.26555659171623475</v>
      </c>
      <c r="F12" s="178">
        <v>26570.81206</v>
      </c>
      <c r="G12" s="179">
        <v>0.14143181346366387</v>
      </c>
      <c r="H12" s="178">
        <v>71595.712739999988</v>
      </c>
      <c r="I12" s="179">
        <v>0.3294035602982518</v>
      </c>
      <c r="J12" s="178">
        <v>0</v>
      </c>
      <c r="K12" s="179">
        <v>0</v>
      </c>
      <c r="L12" s="178">
        <v>228108.64999000001</v>
      </c>
      <c r="M12" s="179">
        <v>0.2220543007428728</v>
      </c>
      <c r="N12" s="178">
        <v>720687.97830000008</v>
      </c>
      <c r="O12" s="179">
        <v>0.21100914739289886</v>
      </c>
    </row>
    <row r="13" spans="1:16" ht="19.5">
      <c r="A13" s="200" t="s">
        <v>562</v>
      </c>
      <c r="B13" s="178">
        <v>339242.50147000002</v>
      </c>
      <c r="C13" s="179">
        <v>0.81071061438700398</v>
      </c>
      <c r="D13" s="178">
        <v>732400.42459000007</v>
      </c>
      <c r="E13" s="179">
        <v>0.51200709210488071</v>
      </c>
      <c r="F13" s="178">
        <v>119774.15304999999</v>
      </c>
      <c r="G13" s="179">
        <v>0.63753699486804194</v>
      </c>
      <c r="H13" s="178">
        <v>102217.36589</v>
      </c>
      <c r="I13" s="179">
        <v>0.47029023051632363</v>
      </c>
      <c r="J13" s="178">
        <v>115985.87019</v>
      </c>
      <c r="K13" s="179">
        <v>0.86524741408639838</v>
      </c>
      <c r="L13" s="178">
        <v>631622.47509000008</v>
      </c>
      <c r="M13" s="179">
        <v>0.61485825743890532</v>
      </c>
      <c r="N13" s="178">
        <v>2041242.7902800001</v>
      </c>
      <c r="O13" s="179">
        <v>0.59765240127203689</v>
      </c>
    </row>
    <row r="14" spans="1:16" ht="19.5">
      <c r="A14" s="200" t="s">
        <v>563</v>
      </c>
      <c r="B14" s="178">
        <v>0</v>
      </c>
      <c r="C14" s="179">
        <v>0</v>
      </c>
      <c r="D14" s="178">
        <v>0</v>
      </c>
      <c r="E14" s="179">
        <v>0</v>
      </c>
      <c r="F14" s="178">
        <v>0</v>
      </c>
      <c r="G14" s="179">
        <v>0</v>
      </c>
      <c r="H14" s="178">
        <v>0</v>
      </c>
      <c r="I14" s="179">
        <v>0</v>
      </c>
      <c r="J14" s="178">
        <v>0</v>
      </c>
      <c r="K14" s="179">
        <v>0</v>
      </c>
      <c r="L14" s="178">
        <v>0</v>
      </c>
      <c r="M14" s="179">
        <v>0</v>
      </c>
      <c r="N14" s="178">
        <v>0</v>
      </c>
      <c r="O14" s="179">
        <v>0</v>
      </c>
    </row>
    <row r="15" spans="1:16" ht="19.5">
      <c r="A15" s="200" t="s">
        <v>564</v>
      </c>
      <c r="B15" s="178">
        <v>30581.125190000002</v>
      </c>
      <c r="C15" s="179">
        <v>7.3081770957355227E-2</v>
      </c>
      <c r="D15" s="178">
        <v>112746.8887</v>
      </c>
      <c r="E15" s="179">
        <v>7.8819187822666115E-2</v>
      </c>
      <c r="F15" s="178">
        <v>6270.3043499999994</v>
      </c>
      <c r="G15" s="179">
        <v>3.3375740010770302E-2</v>
      </c>
      <c r="H15" s="178">
        <v>18505.785359999998</v>
      </c>
      <c r="I15" s="179">
        <v>8.514296946573377E-2</v>
      </c>
      <c r="J15" s="178">
        <v>12992.069369999999</v>
      </c>
      <c r="K15" s="179">
        <v>9.6920033514503068E-2</v>
      </c>
      <c r="L15" s="178">
        <v>102942.2019</v>
      </c>
      <c r="M15" s="179">
        <v>0.10020995986271555</v>
      </c>
      <c r="N15" s="178">
        <v>284038.37487</v>
      </c>
      <c r="O15" s="179">
        <v>8.3163167851863812E-2</v>
      </c>
    </row>
    <row r="16" spans="1:16" ht="19.5" customHeight="1">
      <c r="A16" s="537" t="s">
        <v>670</v>
      </c>
      <c r="B16" s="178">
        <v>0</v>
      </c>
      <c r="C16" s="179">
        <v>0</v>
      </c>
      <c r="D16" s="178">
        <v>0</v>
      </c>
      <c r="E16" s="179">
        <v>0</v>
      </c>
      <c r="F16" s="178">
        <v>0</v>
      </c>
      <c r="G16" s="179">
        <v>0</v>
      </c>
      <c r="H16" s="178">
        <v>0</v>
      </c>
      <c r="I16" s="179">
        <v>0</v>
      </c>
      <c r="J16" s="178">
        <v>0</v>
      </c>
      <c r="K16" s="179">
        <v>0</v>
      </c>
      <c r="L16" s="178">
        <v>0</v>
      </c>
      <c r="M16" s="179">
        <v>0</v>
      </c>
      <c r="N16" s="178">
        <v>0</v>
      </c>
      <c r="O16" s="179">
        <v>0</v>
      </c>
    </row>
    <row r="17" spans="1:15" ht="18.75" customHeight="1">
      <c r="A17" s="537" t="s">
        <v>671</v>
      </c>
      <c r="B17" s="178">
        <v>0</v>
      </c>
      <c r="C17" s="179">
        <v>0</v>
      </c>
      <c r="D17" s="178">
        <v>0</v>
      </c>
      <c r="E17" s="179">
        <v>0</v>
      </c>
      <c r="F17" s="178">
        <v>6014.5780999999997</v>
      </c>
      <c r="G17" s="179">
        <v>3.2014553638065886E-2</v>
      </c>
      <c r="H17" s="178">
        <v>1452.9181299999998</v>
      </c>
      <c r="I17" s="179">
        <v>6.6847075966951011E-3</v>
      </c>
      <c r="J17" s="178">
        <v>0</v>
      </c>
      <c r="K17" s="179">
        <v>0</v>
      </c>
      <c r="L17" s="178">
        <v>1055.2296100000001</v>
      </c>
      <c r="M17" s="179">
        <v>1.0272222170531306E-3</v>
      </c>
      <c r="N17" s="178">
        <v>8522.7258399999992</v>
      </c>
      <c r="O17" s="179">
        <v>2.4953560585316446E-3</v>
      </c>
    </row>
    <row r="18" spans="1:15" ht="19.5">
      <c r="A18" s="175" t="s">
        <v>681</v>
      </c>
      <c r="B18" s="178">
        <v>0</v>
      </c>
      <c r="C18" s="179">
        <v>0</v>
      </c>
      <c r="D18" s="178">
        <v>0</v>
      </c>
      <c r="E18" s="179">
        <v>0</v>
      </c>
      <c r="F18" s="178">
        <v>0</v>
      </c>
      <c r="G18" s="179">
        <v>0</v>
      </c>
      <c r="H18" s="178">
        <v>0</v>
      </c>
      <c r="I18" s="179">
        <v>0</v>
      </c>
      <c r="J18" s="178">
        <v>0</v>
      </c>
      <c r="K18" s="179">
        <v>0</v>
      </c>
      <c r="L18" s="178">
        <v>0</v>
      </c>
      <c r="M18" s="179">
        <v>0</v>
      </c>
      <c r="N18" s="178">
        <v>0</v>
      </c>
      <c r="O18" s="179">
        <v>0</v>
      </c>
    </row>
    <row r="19" spans="1:15" ht="18.75">
      <c r="A19" s="199" t="s">
        <v>597</v>
      </c>
      <c r="B19" s="178">
        <v>0</v>
      </c>
      <c r="C19" s="179">
        <v>0</v>
      </c>
      <c r="D19" s="178">
        <v>0</v>
      </c>
      <c r="E19" s="179">
        <v>0</v>
      </c>
      <c r="F19" s="178">
        <v>0</v>
      </c>
      <c r="G19" s="179">
        <v>0</v>
      </c>
      <c r="H19" s="178">
        <v>0</v>
      </c>
      <c r="I19" s="179">
        <v>0</v>
      </c>
      <c r="J19" s="178">
        <v>0</v>
      </c>
      <c r="K19" s="179">
        <v>0</v>
      </c>
      <c r="L19" s="178">
        <v>0</v>
      </c>
      <c r="M19" s="179">
        <v>0</v>
      </c>
      <c r="N19" s="178">
        <v>0</v>
      </c>
      <c r="O19" s="179">
        <v>0</v>
      </c>
    </row>
    <row r="20" spans="1:15" ht="19.5">
      <c r="A20" s="200" t="s">
        <v>740</v>
      </c>
      <c r="B20" s="178">
        <v>4789.3571199999997</v>
      </c>
      <c r="C20" s="179">
        <v>1.1445448717213091E-2</v>
      </c>
      <c r="D20" s="178">
        <v>149673.87191999998</v>
      </c>
      <c r="E20" s="179">
        <v>0.10463413366907526</v>
      </c>
      <c r="F20" s="178">
        <v>15683.54675</v>
      </c>
      <c r="G20" s="179">
        <v>8.3480792886036159E-2</v>
      </c>
      <c r="H20" s="178">
        <v>25038.060960000003</v>
      </c>
      <c r="I20" s="179">
        <v>0.11519721094390024</v>
      </c>
      <c r="J20" s="178">
        <v>0</v>
      </c>
      <c r="K20" s="179">
        <v>0</v>
      </c>
      <c r="L20" s="178">
        <v>65312.886689999999</v>
      </c>
      <c r="M20" s="179">
        <v>6.3579383701943035E-2</v>
      </c>
      <c r="N20" s="178">
        <v>260497.72343999997</v>
      </c>
      <c r="O20" s="179">
        <v>7.6270735985531218E-2</v>
      </c>
    </row>
    <row r="21" spans="1:15" ht="19.5">
      <c r="A21" s="200" t="s">
        <v>741</v>
      </c>
      <c r="B21" s="178">
        <v>4789.3571199999997</v>
      </c>
      <c r="C21" s="179">
        <v>1.1445448717213091E-2</v>
      </c>
      <c r="D21" s="178">
        <v>128693.69241</v>
      </c>
      <c r="E21" s="179">
        <v>8.9967292495728185E-2</v>
      </c>
      <c r="F21" s="178">
        <v>11931.8267</v>
      </c>
      <c r="G21" s="179">
        <v>6.3511039267618238E-2</v>
      </c>
      <c r="H21" s="178">
        <v>18121.201399999998</v>
      </c>
      <c r="I21" s="179">
        <v>8.337354332540535E-2</v>
      </c>
      <c r="J21" s="178">
        <v>0</v>
      </c>
      <c r="K21" s="179">
        <v>0</v>
      </c>
      <c r="L21" s="178">
        <v>50810.196219999998</v>
      </c>
      <c r="M21" s="179">
        <v>4.9461616614428584E-2</v>
      </c>
      <c r="N21" s="178">
        <v>214346.27385</v>
      </c>
      <c r="O21" s="179">
        <v>6.275812259089171E-2</v>
      </c>
    </row>
    <row r="22" spans="1:15" ht="19.5">
      <c r="A22" s="200" t="s">
        <v>742</v>
      </c>
      <c r="B22" s="178">
        <v>0</v>
      </c>
      <c r="C22" s="179">
        <v>0</v>
      </c>
      <c r="D22" s="178">
        <v>0</v>
      </c>
      <c r="E22" s="179">
        <v>0</v>
      </c>
      <c r="F22" s="178">
        <v>0</v>
      </c>
      <c r="G22" s="179">
        <v>0</v>
      </c>
      <c r="H22" s="178">
        <v>0</v>
      </c>
      <c r="I22" s="179">
        <v>0</v>
      </c>
      <c r="J22" s="178">
        <v>0</v>
      </c>
      <c r="K22" s="179">
        <v>0</v>
      </c>
      <c r="L22" s="178">
        <v>0</v>
      </c>
      <c r="M22" s="179">
        <v>0</v>
      </c>
      <c r="N22" s="178">
        <v>0</v>
      </c>
      <c r="O22" s="179">
        <v>0</v>
      </c>
    </row>
    <row r="23" spans="1:15" ht="19.5">
      <c r="A23" s="200" t="s">
        <v>563</v>
      </c>
      <c r="B23" s="178">
        <v>0</v>
      </c>
      <c r="C23" s="179">
        <v>0</v>
      </c>
      <c r="D23" s="178">
        <v>0</v>
      </c>
      <c r="E23" s="179">
        <v>0</v>
      </c>
      <c r="F23" s="178">
        <v>0</v>
      </c>
      <c r="G23" s="179">
        <v>0</v>
      </c>
      <c r="H23" s="178">
        <v>0</v>
      </c>
      <c r="I23" s="179">
        <v>0</v>
      </c>
      <c r="J23" s="178">
        <v>0</v>
      </c>
      <c r="K23" s="179">
        <v>0</v>
      </c>
      <c r="L23" s="178">
        <v>0</v>
      </c>
      <c r="M23" s="179">
        <v>0</v>
      </c>
      <c r="N23" s="178">
        <v>0</v>
      </c>
      <c r="O23" s="179">
        <v>0</v>
      </c>
    </row>
    <row r="24" spans="1:15" ht="19.5">
      <c r="A24" s="200" t="s">
        <v>743</v>
      </c>
      <c r="B24" s="178">
        <v>0</v>
      </c>
      <c r="C24" s="179">
        <v>0</v>
      </c>
      <c r="D24" s="178">
        <v>0</v>
      </c>
      <c r="E24" s="179">
        <v>0</v>
      </c>
      <c r="F24" s="178">
        <v>0</v>
      </c>
      <c r="G24" s="179">
        <v>0</v>
      </c>
      <c r="H24" s="178">
        <v>0</v>
      </c>
      <c r="I24" s="179">
        <v>0</v>
      </c>
      <c r="J24" s="178">
        <v>0</v>
      </c>
      <c r="K24" s="179">
        <v>0</v>
      </c>
      <c r="L24" s="178">
        <v>0</v>
      </c>
      <c r="M24" s="179">
        <v>0</v>
      </c>
      <c r="N24" s="178">
        <v>0</v>
      </c>
      <c r="O24" s="179">
        <v>0</v>
      </c>
    </row>
    <row r="25" spans="1:15" ht="19.5">
      <c r="A25" s="537" t="s">
        <v>670</v>
      </c>
      <c r="B25" s="178">
        <v>0</v>
      </c>
      <c r="C25" s="179">
        <v>0</v>
      </c>
      <c r="D25" s="178">
        <v>0</v>
      </c>
      <c r="E25" s="179">
        <v>0</v>
      </c>
      <c r="F25" s="178">
        <v>0</v>
      </c>
      <c r="G25" s="179">
        <v>0</v>
      </c>
      <c r="H25" s="178">
        <v>0</v>
      </c>
      <c r="I25" s="179">
        <v>0</v>
      </c>
      <c r="J25" s="178">
        <v>0</v>
      </c>
      <c r="K25" s="179">
        <v>0</v>
      </c>
      <c r="L25" s="178">
        <v>0</v>
      </c>
      <c r="M25" s="179">
        <v>0</v>
      </c>
      <c r="N25" s="178">
        <v>0</v>
      </c>
      <c r="O25" s="179">
        <v>0</v>
      </c>
    </row>
    <row r="26" spans="1:15" ht="19.5">
      <c r="A26" s="537" t="s">
        <v>688</v>
      </c>
      <c r="B26" s="178">
        <v>0</v>
      </c>
      <c r="C26" s="179">
        <v>0</v>
      </c>
      <c r="D26" s="178">
        <v>20980.179510000002</v>
      </c>
      <c r="E26" s="179">
        <v>1.4666841173347087E-2</v>
      </c>
      <c r="F26" s="178">
        <v>3751.7200499999999</v>
      </c>
      <c r="G26" s="179">
        <v>1.9969753618417928E-2</v>
      </c>
      <c r="H26" s="178">
        <v>6916.8595599999999</v>
      </c>
      <c r="I26" s="179">
        <v>3.1823667618494887E-2</v>
      </c>
      <c r="J26" s="178">
        <v>0</v>
      </c>
      <c r="K26" s="179">
        <v>0</v>
      </c>
      <c r="L26" s="178">
        <v>14502.690470000001</v>
      </c>
      <c r="M26" s="179">
        <v>1.411776708751445E-2</v>
      </c>
      <c r="N26" s="178">
        <v>46151.449590000004</v>
      </c>
      <c r="O26" s="179">
        <v>1.3512613394639513E-2</v>
      </c>
    </row>
    <row r="27" spans="1:15" ht="19.5">
      <c r="A27" s="175" t="s">
        <v>681</v>
      </c>
      <c r="B27" s="178">
        <v>0</v>
      </c>
      <c r="C27" s="179">
        <v>0</v>
      </c>
      <c r="D27" s="178">
        <v>0</v>
      </c>
      <c r="E27" s="179">
        <v>0</v>
      </c>
      <c r="F27" s="178">
        <v>0</v>
      </c>
      <c r="G27" s="179">
        <v>0</v>
      </c>
      <c r="H27" s="178">
        <v>0</v>
      </c>
      <c r="I27" s="179">
        <v>0</v>
      </c>
      <c r="J27" s="178">
        <v>0</v>
      </c>
      <c r="K27" s="179">
        <v>0</v>
      </c>
      <c r="L27" s="178">
        <v>0</v>
      </c>
      <c r="M27" s="179">
        <v>0</v>
      </c>
      <c r="N27" s="178">
        <v>0</v>
      </c>
      <c r="O27" s="179">
        <v>0</v>
      </c>
    </row>
    <row r="28" spans="1:15" ht="19.5" customHeight="1">
      <c r="A28" s="200" t="s">
        <v>597</v>
      </c>
      <c r="B28" s="178">
        <v>0</v>
      </c>
      <c r="C28" s="179">
        <v>0</v>
      </c>
      <c r="D28" s="178">
        <v>0</v>
      </c>
      <c r="E28" s="179">
        <v>0</v>
      </c>
      <c r="F28" s="178">
        <v>0</v>
      </c>
      <c r="G28" s="179">
        <v>0</v>
      </c>
      <c r="H28" s="178">
        <v>0</v>
      </c>
      <c r="I28" s="179">
        <v>0</v>
      </c>
      <c r="J28" s="178">
        <v>0</v>
      </c>
      <c r="K28" s="179">
        <v>0</v>
      </c>
      <c r="L28" s="178">
        <v>0</v>
      </c>
      <c r="M28" s="179">
        <v>0</v>
      </c>
      <c r="N28" s="178">
        <v>0</v>
      </c>
      <c r="O28" s="179">
        <v>0</v>
      </c>
    </row>
    <row r="29" spans="1:15" ht="19.5">
      <c r="A29" s="200" t="s">
        <v>1012</v>
      </c>
      <c r="B29" s="178">
        <v>0</v>
      </c>
      <c r="C29" s="179">
        <v>0</v>
      </c>
      <c r="D29" s="178">
        <v>0</v>
      </c>
      <c r="E29" s="179">
        <v>0</v>
      </c>
      <c r="F29" s="178">
        <v>0</v>
      </c>
      <c r="G29" s="179">
        <v>0</v>
      </c>
      <c r="H29" s="178">
        <v>0</v>
      </c>
      <c r="I29" s="179">
        <v>0</v>
      </c>
      <c r="J29" s="178">
        <v>0</v>
      </c>
      <c r="K29" s="179">
        <v>0</v>
      </c>
      <c r="L29" s="178">
        <v>0</v>
      </c>
      <c r="M29" s="179">
        <v>0</v>
      </c>
      <c r="N29" s="178">
        <v>0</v>
      </c>
      <c r="O29" s="179">
        <v>0</v>
      </c>
    </row>
    <row r="30" spans="1:15" ht="18">
      <c r="A30" s="199" t="s">
        <v>744</v>
      </c>
      <c r="B30" s="176">
        <v>420823.2965</v>
      </c>
      <c r="C30" s="177">
        <v>1.0056697252718774</v>
      </c>
      <c r="D30" s="176">
        <v>1494422.12585</v>
      </c>
      <c r="E30" s="177">
        <v>1.0447218507034433</v>
      </c>
      <c r="F30" s="176">
        <v>188909.40394999998</v>
      </c>
      <c r="G30" s="177">
        <v>1.0055319167760628</v>
      </c>
      <c r="H30" s="176">
        <v>222733.02757000001</v>
      </c>
      <c r="I30" s="177">
        <v>1.0247687950814399</v>
      </c>
      <c r="J30" s="176">
        <v>137211.86655999999</v>
      </c>
      <c r="K30" s="177">
        <v>1.0235920334824016</v>
      </c>
      <c r="L30" s="176">
        <v>1068965.21472</v>
      </c>
      <c r="M30" s="177">
        <v>1.0405932580088937</v>
      </c>
      <c r="N30" s="176">
        <v>3533064.9351499998</v>
      </c>
      <c r="O30" s="177">
        <v>1.034440759520227</v>
      </c>
    </row>
    <row r="31" spans="1:15" ht="19.5">
      <c r="A31" s="200" t="s">
        <v>1013</v>
      </c>
      <c r="B31" s="178">
        <v>2372.5010499999999</v>
      </c>
      <c r="C31" s="179">
        <v>5.6697252718772434E-3</v>
      </c>
      <c r="D31" s="178">
        <v>63972.360829999998</v>
      </c>
      <c r="E31" s="179">
        <v>4.4721850703443304E-2</v>
      </c>
      <c r="F31" s="178">
        <v>1039.28188</v>
      </c>
      <c r="G31" s="179">
        <v>5.5319167760628056E-3</v>
      </c>
      <c r="H31" s="178">
        <v>5383.4862499999999</v>
      </c>
      <c r="I31" s="179">
        <v>2.4768795081439744E-2</v>
      </c>
      <c r="J31" s="178">
        <v>3162.49721</v>
      </c>
      <c r="K31" s="179">
        <v>2.3592033482401461E-2</v>
      </c>
      <c r="L31" s="178">
        <v>41700.040270000005</v>
      </c>
      <c r="M31" s="179">
        <v>4.0593258008893657E-2</v>
      </c>
      <c r="N31" s="178">
        <v>117630.16748999999</v>
      </c>
      <c r="O31" s="179">
        <v>3.4440759520226877E-2</v>
      </c>
    </row>
    <row r="32" spans="1:15" ht="22.5" customHeight="1">
      <c r="A32" s="458" t="s">
        <v>746</v>
      </c>
      <c r="B32" s="385">
        <v>418450.79544999998</v>
      </c>
      <c r="C32" s="635">
        <v>1</v>
      </c>
      <c r="D32" s="385">
        <v>1430449.76502</v>
      </c>
      <c r="E32" s="635">
        <v>1</v>
      </c>
      <c r="F32" s="385">
        <v>187870.12206999998</v>
      </c>
      <c r="G32" s="635">
        <v>1</v>
      </c>
      <c r="H32" s="385">
        <v>217349.54131999999</v>
      </c>
      <c r="I32" s="635">
        <v>1</v>
      </c>
      <c r="J32" s="385">
        <v>134049.36934999999</v>
      </c>
      <c r="K32" s="635">
        <v>1</v>
      </c>
      <c r="L32" s="385">
        <v>1027265.17445</v>
      </c>
      <c r="M32" s="635">
        <v>1</v>
      </c>
      <c r="N32" s="385">
        <v>3415434.7676599994</v>
      </c>
      <c r="O32" s="635">
        <v>1</v>
      </c>
    </row>
    <row r="33" spans="1:15" ht="19.5">
      <c r="A33" s="175" t="s">
        <v>709</v>
      </c>
      <c r="B33" s="178">
        <v>1020.29678</v>
      </c>
      <c r="C33" s="179">
        <v>2.438271813781063E-3</v>
      </c>
      <c r="D33" s="178">
        <v>304.91540000000003</v>
      </c>
      <c r="E33" s="179">
        <v>2.1316050899259425E-4</v>
      </c>
      <c r="F33" s="178">
        <v>0</v>
      </c>
      <c r="G33" s="179">
        <v>0</v>
      </c>
      <c r="H33" s="178">
        <v>12.00543</v>
      </c>
      <c r="I33" s="179">
        <v>5.5235589305084442E-5</v>
      </c>
      <c r="J33" s="178">
        <v>55.764989999999997</v>
      </c>
      <c r="K33" s="179">
        <v>4.1600337450599129E-4</v>
      </c>
      <c r="L33" s="178">
        <v>0</v>
      </c>
      <c r="M33" s="179">
        <v>0</v>
      </c>
      <c r="N33" s="178">
        <v>1392.9825999999998</v>
      </c>
      <c r="O33" s="179">
        <v>4.078492768153108E-4</v>
      </c>
    </row>
    <row r="34" spans="1:15" ht="19.5">
      <c r="A34" s="175" t="s">
        <v>710</v>
      </c>
      <c r="B34" s="178">
        <v>0</v>
      </c>
      <c r="C34" s="179">
        <v>0</v>
      </c>
      <c r="D34" s="178">
        <v>60522.212500000001</v>
      </c>
      <c r="E34" s="179">
        <v>4.2309918166999597E-2</v>
      </c>
      <c r="F34" s="178">
        <v>0</v>
      </c>
      <c r="G34" s="179">
        <v>0</v>
      </c>
      <c r="H34" s="178">
        <v>4868.0478400000002</v>
      </c>
      <c r="I34" s="179">
        <v>2.2397322812072823E-2</v>
      </c>
      <c r="J34" s="178">
        <v>0</v>
      </c>
      <c r="K34" s="179">
        <v>0</v>
      </c>
      <c r="L34" s="178">
        <v>35508.99583</v>
      </c>
      <c r="M34" s="179">
        <v>3.4566533270254773E-2</v>
      </c>
      <c r="N34" s="178">
        <v>100899.25617000001</v>
      </c>
      <c r="O34" s="179">
        <v>2.9542141201288008E-2</v>
      </c>
    </row>
    <row r="35" spans="1:15" ht="12.75" customHeight="1">
      <c r="A35" s="37" t="s">
        <v>472</v>
      </c>
    </row>
    <row r="36" spans="1:15" ht="12.75" customHeight="1"/>
    <row r="37" spans="1:15" ht="12.75" customHeight="1">
      <c r="A37" s="73" t="s">
        <v>305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8" t="s">
        <v>867</v>
      </c>
      <c r="D1" s="351" t="str">
        <f>Naslovnica!A20</f>
        <v>Studeni 2016.</v>
      </c>
    </row>
    <row r="2" spans="1:5" ht="12.75" customHeight="1">
      <c r="A2" s="113" t="s">
        <v>868</v>
      </c>
      <c r="D2" s="112" t="str">
        <f>Naslovnica!A24</f>
        <v>November 2016</v>
      </c>
    </row>
    <row r="3" spans="1:5" ht="12.75" customHeight="1"/>
    <row r="4" spans="1:5" ht="21" customHeight="1">
      <c r="A4" s="766" t="s">
        <v>475</v>
      </c>
      <c r="B4" s="793" t="s">
        <v>477</v>
      </c>
      <c r="C4" s="793"/>
      <c r="D4" s="793"/>
    </row>
    <row r="5" spans="1:5" ht="15" customHeight="1">
      <c r="A5" s="792"/>
      <c r="B5" s="366" t="str">
        <f>Naslovnica!A20</f>
        <v>Studeni 2016.</v>
      </c>
      <c r="C5" s="368" t="str">
        <f>'5 Tablica 3,4'!A8</f>
        <v>Listopad 2016.</v>
      </c>
      <c r="D5" s="759" t="s">
        <v>476</v>
      </c>
    </row>
    <row r="6" spans="1:5" ht="15" customHeight="1">
      <c r="A6" s="792"/>
      <c r="B6" s="369" t="str">
        <f>Naslovnica!A24</f>
        <v>November 2016</v>
      </c>
      <c r="C6" s="370" t="str">
        <f>'5 Tablica 3,4'!B8</f>
        <v>October 2016</v>
      </c>
      <c r="D6" s="794"/>
    </row>
    <row r="7" spans="1:5" ht="45" customHeight="1">
      <c r="A7" s="388" t="s">
        <v>478</v>
      </c>
      <c r="B7" s="201">
        <v>28767</v>
      </c>
      <c r="C7" s="201">
        <v>28515</v>
      </c>
      <c r="D7" s="202">
        <v>8.8374539715938977E-3</v>
      </c>
      <c r="E7" s="87"/>
    </row>
    <row r="8" spans="1:5" ht="2.25" customHeight="1">
      <c r="B8" s="201"/>
      <c r="C8" s="201"/>
      <c r="D8" s="202"/>
    </row>
    <row r="9" spans="1:5" ht="45" customHeight="1">
      <c r="A9" s="388" t="s">
        <v>479</v>
      </c>
      <c r="B9" s="201">
        <v>760474.25307000021</v>
      </c>
      <c r="C9" s="201">
        <v>754043.36669000005</v>
      </c>
      <c r="D9" s="202">
        <v>8.5285365061025763E-3</v>
      </c>
      <c r="E9" s="87"/>
    </row>
    <row r="10" spans="1:5" ht="2.25" customHeight="1">
      <c r="B10" s="201"/>
      <c r="C10" s="201"/>
      <c r="D10" s="202"/>
    </row>
    <row r="11" spans="1:5" ht="45" customHeight="1">
      <c r="A11" s="388" t="s">
        <v>480</v>
      </c>
      <c r="B11" s="201">
        <v>743789.39453000005</v>
      </c>
      <c r="C11" s="201">
        <v>740710.86335999973</v>
      </c>
      <c r="D11" s="202">
        <v>4.1561847169832812E-3</v>
      </c>
    </row>
    <row r="12" spans="1:5" ht="12.75" customHeight="1">
      <c r="A12" s="46" t="s">
        <v>481</v>
      </c>
    </row>
    <row r="13" spans="1:5" ht="12.75" customHeight="1">
      <c r="A13" s="50" t="s">
        <v>482</v>
      </c>
    </row>
    <row r="14" spans="1:5" ht="12.75" customHeight="1"/>
    <row r="15" spans="1:5" ht="12.75" customHeight="1"/>
    <row r="16" spans="1:5" ht="12.75" customHeight="1">
      <c r="A16" s="75" t="s">
        <v>305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0" t="s">
        <v>869</v>
      </c>
      <c r="G1" s="516" t="s">
        <v>148</v>
      </c>
      <c r="J1" s="351" t="s">
        <v>1338</v>
      </c>
    </row>
    <row r="2" spans="1:11">
      <c r="A2" s="111" t="s">
        <v>870</v>
      </c>
      <c r="G2" s="118" t="s">
        <v>149</v>
      </c>
      <c r="J2" s="112" t="s">
        <v>1339</v>
      </c>
    </row>
    <row r="3" spans="1:11" ht="12.75" customHeight="1"/>
    <row r="4" spans="1:11" ht="12.75" customHeight="1"/>
    <row r="5" spans="1:11">
      <c r="A5" s="352"/>
      <c r="B5" s="353"/>
      <c r="C5" s="353" t="s">
        <v>1332</v>
      </c>
      <c r="D5" s="353"/>
      <c r="E5" s="354"/>
      <c r="F5" s="353" t="s">
        <v>1248</v>
      </c>
      <c r="G5" s="354"/>
      <c r="H5" s="775" t="s">
        <v>467</v>
      </c>
      <c r="I5" s="776"/>
      <c r="J5" s="776"/>
    </row>
    <row r="6" spans="1:11" ht="24">
      <c r="A6" s="352"/>
      <c r="B6" s="354"/>
      <c r="C6" s="393" t="s">
        <v>1333</v>
      </c>
      <c r="D6" s="354"/>
      <c r="E6" s="354"/>
      <c r="F6" s="393" t="s">
        <v>1249</v>
      </c>
      <c r="G6" s="354"/>
      <c r="H6" s="777" t="s">
        <v>1022</v>
      </c>
      <c r="I6" s="777"/>
      <c r="J6" s="355" t="s">
        <v>1021</v>
      </c>
    </row>
    <row r="7" spans="1:11" ht="30" customHeight="1">
      <c r="A7" s="356" t="s">
        <v>463</v>
      </c>
      <c r="B7" s="356" t="s">
        <v>464</v>
      </c>
      <c r="C7" s="356" t="s">
        <v>465</v>
      </c>
      <c r="D7" s="356" t="s">
        <v>466</v>
      </c>
      <c r="E7" s="356" t="s">
        <v>464</v>
      </c>
      <c r="F7" s="356" t="s">
        <v>465</v>
      </c>
      <c r="G7" s="356" t="s">
        <v>466</v>
      </c>
      <c r="H7" s="356" t="s">
        <v>464</v>
      </c>
      <c r="I7" s="356" t="s">
        <v>465</v>
      </c>
      <c r="J7" s="356" t="s">
        <v>466</v>
      </c>
    </row>
    <row r="8" spans="1:11" ht="12.75" customHeight="1">
      <c r="A8" s="144" t="s">
        <v>30</v>
      </c>
      <c r="B8" s="145">
        <v>3</v>
      </c>
      <c r="C8" s="145">
        <v>1</v>
      </c>
      <c r="D8" s="145">
        <v>4</v>
      </c>
      <c r="E8" s="146">
        <v>4</v>
      </c>
      <c r="F8" s="146">
        <v>1</v>
      </c>
      <c r="G8" s="145">
        <v>5</v>
      </c>
      <c r="H8" s="145">
        <v>-1</v>
      </c>
      <c r="I8" s="145">
        <v>0</v>
      </c>
      <c r="J8" s="147">
        <v>-0.19999999999999996</v>
      </c>
      <c r="K8" s="87"/>
    </row>
    <row r="9" spans="1:11" ht="12.75" customHeight="1">
      <c r="A9" s="144" t="s">
        <v>31</v>
      </c>
      <c r="B9" s="145">
        <v>134</v>
      </c>
      <c r="C9" s="145">
        <v>117</v>
      </c>
      <c r="D9" s="145">
        <v>251</v>
      </c>
      <c r="E9" s="146">
        <v>159</v>
      </c>
      <c r="F9" s="146">
        <v>101</v>
      </c>
      <c r="G9" s="145">
        <v>260</v>
      </c>
      <c r="H9" s="145">
        <v>-25</v>
      </c>
      <c r="I9" s="145">
        <v>16</v>
      </c>
      <c r="J9" s="147">
        <v>-3.4615384615384603E-2</v>
      </c>
      <c r="K9" s="87"/>
    </row>
    <row r="10" spans="1:11" ht="12.75" customHeight="1">
      <c r="A10" s="144" t="s">
        <v>32</v>
      </c>
      <c r="B10" s="145">
        <v>704</v>
      </c>
      <c r="C10" s="145">
        <v>749</v>
      </c>
      <c r="D10" s="145">
        <v>1453</v>
      </c>
      <c r="E10" s="146">
        <v>712</v>
      </c>
      <c r="F10" s="146">
        <v>760</v>
      </c>
      <c r="G10" s="145">
        <v>1472</v>
      </c>
      <c r="H10" s="145">
        <v>-8</v>
      </c>
      <c r="I10" s="145">
        <v>-11</v>
      </c>
      <c r="J10" s="147">
        <v>-1.2907608695652217E-2</v>
      </c>
    </row>
    <row r="11" spans="1:11" ht="12.75" customHeight="1">
      <c r="A11" s="144" t="s">
        <v>33</v>
      </c>
      <c r="B11" s="145">
        <v>1643</v>
      </c>
      <c r="C11" s="145">
        <v>1960</v>
      </c>
      <c r="D11" s="145">
        <v>3603</v>
      </c>
      <c r="E11" s="146">
        <v>1653</v>
      </c>
      <c r="F11" s="146">
        <v>2000</v>
      </c>
      <c r="G11" s="145">
        <v>3653</v>
      </c>
      <c r="H11" s="145">
        <v>-10</v>
      </c>
      <c r="I11" s="145">
        <v>-40</v>
      </c>
      <c r="J11" s="147">
        <v>-1.368738023542293E-2</v>
      </c>
    </row>
    <row r="12" spans="1:11" ht="12.75" customHeight="1">
      <c r="A12" s="144" t="s">
        <v>34</v>
      </c>
      <c r="B12" s="145">
        <v>2335</v>
      </c>
      <c r="C12" s="145">
        <v>2460</v>
      </c>
      <c r="D12" s="145">
        <v>4795</v>
      </c>
      <c r="E12" s="146">
        <v>2340</v>
      </c>
      <c r="F12" s="146">
        <v>2462</v>
      </c>
      <c r="G12" s="145">
        <v>4802</v>
      </c>
      <c r="H12" s="145">
        <v>-5</v>
      </c>
      <c r="I12" s="145">
        <v>-2</v>
      </c>
      <c r="J12" s="147">
        <v>-1.4577259475219151E-3</v>
      </c>
    </row>
    <row r="13" spans="1:11" ht="12.75" customHeight="1">
      <c r="A13" s="144" t="s">
        <v>35</v>
      </c>
      <c r="B13" s="145">
        <v>2677</v>
      </c>
      <c r="C13" s="145">
        <v>2516</v>
      </c>
      <c r="D13" s="145">
        <v>5193</v>
      </c>
      <c r="E13" s="146">
        <v>2679</v>
      </c>
      <c r="F13" s="146">
        <v>2521</v>
      </c>
      <c r="G13" s="145">
        <v>5200</v>
      </c>
      <c r="H13" s="145">
        <v>-2</v>
      </c>
      <c r="I13" s="145">
        <v>-5</v>
      </c>
      <c r="J13" s="147">
        <v>-1.3461538461538858E-3</v>
      </c>
    </row>
    <row r="14" spans="1:11" ht="12.75" customHeight="1">
      <c r="A14" s="144" t="s">
        <v>36</v>
      </c>
      <c r="B14" s="145">
        <v>2297</v>
      </c>
      <c r="C14" s="145">
        <v>2024</v>
      </c>
      <c r="D14" s="145">
        <v>4321</v>
      </c>
      <c r="E14" s="146">
        <v>2295</v>
      </c>
      <c r="F14" s="146">
        <v>1985</v>
      </c>
      <c r="G14" s="145">
        <v>4280</v>
      </c>
      <c r="H14" s="145">
        <v>2</v>
      </c>
      <c r="I14" s="145">
        <v>39</v>
      </c>
      <c r="J14" s="147">
        <v>9.5794392523365079E-3</v>
      </c>
    </row>
    <row r="15" spans="1:11" ht="12.75" customHeight="1">
      <c r="A15" s="144" t="s">
        <v>144</v>
      </c>
      <c r="B15" s="145">
        <v>3807</v>
      </c>
      <c r="C15" s="145">
        <v>3030</v>
      </c>
      <c r="D15" s="145">
        <v>6837</v>
      </c>
      <c r="E15" s="146">
        <v>3862</v>
      </c>
      <c r="F15" s="146">
        <v>3032</v>
      </c>
      <c r="G15" s="145">
        <v>6894</v>
      </c>
      <c r="H15" s="145">
        <v>-55</v>
      </c>
      <c r="I15" s="145">
        <v>-2</v>
      </c>
      <c r="J15" s="147">
        <v>-8.2680591818973248E-3</v>
      </c>
    </row>
    <row r="16" spans="1:11" ht="12.75" customHeight="1">
      <c r="A16" s="144" t="s">
        <v>145</v>
      </c>
      <c r="B16" s="145">
        <v>1268</v>
      </c>
      <c r="C16" s="145">
        <v>608</v>
      </c>
      <c r="D16" s="145">
        <v>1876</v>
      </c>
      <c r="E16" s="146">
        <v>1234</v>
      </c>
      <c r="F16" s="146">
        <v>580</v>
      </c>
      <c r="G16" s="145">
        <v>1814</v>
      </c>
      <c r="H16" s="145">
        <v>34</v>
      </c>
      <c r="I16" s="145">
        <v>28</v>
      </c>
      <c r="J16" s="147">
        <v>3.4178610804851184E-2</v>
      </c>
    </row>
    <row r="17" spans="1:11" ht="12.75" customHeight="1">
      <c r="A17" s="144" t="s">
        <v>146</v>
      </c>
      <c r="B17" s="145">
        <v>81</v>
      </c>
      <c r="C17" s="145">
        <v>14</v>
      </c>
      <c r="D17" s="145">
        <v>95</v>
      </c>
      <c r="E17" s="145">
        <v>73</v>
      </c>
      <c r="F17" s="145">
        <v>14</v>
      </c>
      <c r="G17" s="145">
        <v>87</v>
      </c>
      <c r="H17" s="145">
        <v>8</v>
      </c>
      <c r="I17" s="145">
        <v>0</v>
      </c>
      <c r="J17" s="147">
        <v>9.1954022988505857E-2</v>
      </c>
    </row>
    <row r="18" spans="1:11" ht="12.75" customHeight="1">
      <c r="A18" s="144" t="s">
        <v>147</v>
      </c>
      <c r="B18" s="145">
        <v>1</v>
      </c>
      <c r="C18" s="145">
        <v>0</v>
      </c>
      <c r="D18" s="145">
        <v>1</v>
      </c>
      <c r="E18" s="145">
        <v>1</v>
      </c>
      <c r="F18" s="145">
        <v>0</v>
      </c>
      <c r="G18" s="145">
        <v>1</v>
      </c>
      <c r="H18" s="145">
        <v>0</v>
      </c>
      <c r="I18" s="145">
        <v>0</v>
      </c>
      <c r="J18" s="147">
        <v>0</v>
      </c>
    </row>
    <row r="19" spans="1:11" ht="26.25" customHeight="1">
      <c r="A19" s="659" t="s">
        <v>1082</v>
      </c>
      <c r="B19" s="357">
        <v>14950</v>
      </c>
      <c r="C19" s="357">
        <v>13479</v>
      </c>
      <c r="D19" s="357">
        <v>28429</v>
      </c>
      <c r="E19" s="357">
        <v>15012</v>
      </c>
      <c r="F19" s="357">
        <v>13456</v>
      </c>
      <c r="G19" s="357">
        <v>28468</v>
      </c>
      <c r="H19" s="357">
        <v>-62</v>
      </c>
      <c r="I19" s="357">
        <v>23</v>
      </c>
      <c r="J19" s="358">
        <v>-1.3699592524940574E-3</v>
      </c>
    </row>
    <row r="20" spans="1:11" ht="12.75" customHeight="1">
      <c r="A20" s="36" t="s">
        <v>484</v>
      </c>
    </row>
    <row r="21" spans="1:11" ht="12.75" customHeight="1"/>
    <row r="22" spans="1:11" ht="12.75" customHeight="1"/>
    <row r="23" spans="1:11" ht="14.25" customHeight="1">
      <c r="A23" s="517" t="s">
        <v>1342</v>
      </c>
    </row>
    <row r="24" spans="1:11" ht="13.5" customHeight="1">
      <c r="A24" s="119" t="s">
        <v>1343</v>
      </c>
    </row>
    <row r="25" spans="1:11" ht="12.75" customHeight="1"/>
    <row r="26" spans="1:11" ht="12.75" customHeight="1">
      <c r="A26" s="634"/>
      <c r="B26" s="634"/>
      <c r="C26" s="634"/>
      <c r="D26" s="634"/>
      <c r="E26" s="634"/>
      <c r="F26" s="634"/>
      <c r="G26" s="634"/>
      <c r="H26" s="634"/>
      <c r="I26" s="634"/>
      <c r="J26" s="634"/>
    </row>
    <row r="27" spans="1:11" ht="12.75" customHeight="1">
      <c r="A27" s="634"/>
      <c r="B27" s="634"/>
      <c r="C27" s="634"/>
      <c r="D27" s="634"/>
      <c r="E27" s="634"/>
      <c r="F27" s="634"/>
      <c r="G27" s="634"/>
      <c r="H27" s="634"/>
      <c r="I27" s="634"/>
      <c r="J27" s="634"/>
      <c r="K27" s="87"/>
    </row>
    <row r="28" spans="1:11" ht="12.75" customHeight="1">
      <c r="A28" s="634"/>
      <c r="B28" s="634"/>
      <c r="C28" s="634"/>
      <c r="D28" s="634"/>
      <c r="E28" s="634"/>
      <c r="F28" s="634"/>
      <c r="G28" s="634"/>
      <c r="H28" s="634"/>
      <c r="I28" s="634"/>
      <c r="J28" s="634"/>
      <c r="K28" s="87"/>
    </row>
    <row r="29" spans="1:11" ht="12.75" customHeight="1">
      <c r="A29" s="634"/>
      <c r="B29" s="634"/>
      <c r="C29" s="634"/>
      <c r="D29" s="634"/>
      <c r="E29" s="634"/>
      <c r="F29" s="634"/>
      <c r="G29" s="634"/>
      <c r="H29" s="634"/>
      <c r="I29" s="634"/>
      <c r="J29" s="634"/>
      <c r="K29" s="87"/>
    </row>
    <row r="30" spans="1:11" ht="12.75" customHeight="1">
      <c r="A30" s="634"/>
      <c r="B30" s="634"/>
      <c r="C30" s="634"/>
      <c r="D30" s="634"/>
      <c r="E30" s="634"/>
      <c r="F30" s="634"/>
      <c r="G30" s="634"/>
      <c r="H30" s="634"/>
      <c r="I30" s="634"/>
      <c r="J30" s="634"/>
      <c r="K30" s="77"/>
    </row>
    <row r="31" spans="1:11" ht="12.75" customHeight="1">
      <c r="A31" s="634"/>
      <c r="B31" s="634"/>
      <c r="C31" s="634"/>
      <c r="D31" s="634"/>
      <c r="E31" s="634"/>
      <c r="F31" s="634"/>
      <c r="G31" s="634"/>
      <c r="H31" s="634"/>
      <c r="I31" s="634"/>
      <c r="J31" s="634"/>
    </row>
    <row r="32" spans="1:11" ht="12.75" customHeight="1">
      <c r="A32" s="634"/>
      <c r="B32" s="634"/>
      <c r="C32" s="634"/>
      <c r="D32" s="634"/>
      <c r="E32" s="634"/>
      <c r="F32" s="634"/>
      <c r="G32" s="634"/>
      <c r="H32" s="634"/>
      <c r="I32" s="634"/>
      <c r="J32" s="634"/>
    </row>
    <row r="33" spans="1:10" ht="12.75" customHeight="1">
      <c r="A33" s="634"/>
      <c r="B33" s="634"/>
      <c r="C33" s="634"/>
      <c r="D33" s="634"/>
      <c r="E33" s="634"/>
      <c r="F33" s="634"/>
      <c r="G33" s="634"/>
      <c r="H33" s="634"/>
      <c r="I33" s="634"/>
      <c r="J33" s="634"/>
    </row>
    <row r="34" spans="1:10" ht="12.75" customHeight="1">
      <c r="A34" s="634"/>
      <c r="B34" s="634"/>
      <c r="C34" s="634"/>
      <c r="D34" s="634"/>
      <c r="E34" s="634"/>
      <c r="F34" s="634"/>
      <c r="G34" s="634"/>
      <c r="H34" s="634"/>
      <c r="I34" s="634"/>
      <c r="J34" s="634"/>
    </row>
    <row r="35" spans="1:10" ht="12.75" customHeight="1">
      <c r="A35" s="634"/>
      <c r="B35" s="634"/>
      <c r="C35" s="634"/>
      <c r="D35" s="634"/>
      <c r="E35" s="634"/>
      <c r="F35" s="634"/>
      <c r="G35" s="634"/>
      <c r="H35" s="634"/>
      <c r="I35" s="634"/>
      <c r="J35" s="634"/>
    </row>
    <row r="36" spans="1:10" ht="12.75" customHeight="1">
      <c r="A36" s="634"/>
      <c r="B36" s="634"/>
      <c r="C36" s="634"/>
      <c r="D36" s="634"/>
      <c r="E36" s="634"/>
      <c r="F36" s="634"/>
      <c r="G36" s="634"/>
      <c r="H36" s="634"/>
      <c r="I36" s="634"/>
      <c r="J36" s="634"/>
    </row>
    <row r="37" spans="1:10" ht="12.75" customHeight="1">
      <c r="A37" s="634"/>
      <c r="B37" s="634"/>
      <c r="C37" s="634"/>
      <c r="D37" s="634"/>
      <c r="E37" s="634"/>
      <c r="F37" s="634"/>
      <c r="G37" s="634"/>
      <c r="H37" s="634"/>
      <c r="I37" s="634"/>
      <c r="J37" s="634"/>
    </row>
    <row r="38" spans="1:10" ht="12.75" customHeight="1">
      <c r="A38" s="634"/>
      <c r="B38" s="634"/>
      <c r="C38" s="634"/>
      <c r="D38" s="634"/>
      <c r="E38" s="634"/>
      <c r="F38" s="634"/>
      <c r="G38" s="634"/>
      <c r="H38" s="634"/>
      <c r="I38" s="634"/>
      <c r="J38" s="634"/>
    </row>
    <row r="39" spans="1:10" ht="12.75" customHeight="1">
      <c r="A39" s="634"/>
      <c r="B39" s="634"/>
      <c r="C39" s="634"/>
      <c r="D39" s="634"/>
      <c r="E39" s="634"/>
      <c r="F39" s="634"/>
      <c r="G39" s="634"/>
      <c r="H39" s="634"/>
      <c r="I39" s="634"/>
      <c r="J39" s="634"/>
    </row>
    <row r="40" spans="1:10" ht="12.75" customHeight="1">
      <c r="A40" s="634"/>
      <c r="B40" s="634"/>
      <c r="C40" s="634"/>
      <c r="D40" s="634"/>
      <c r="E40" s="634"/>
      <c r="F40" s="634"/>
      <c r="G40" s="634"/>
      <c r="H40" s="634"/>
      <c r="I40" s="634"/>
      <c r="J40" s="634"/>
    </row>
    <row r="41" spans="1:10" ht="12.75" customHeight="1">
      <c r="A41" s="634"/>
      <c r="B41" s="634"/>
      <c r="C41" s="634"/>
      <c r="D41" s="634"/>
      <c r="E41" s="634"/>
      <c r="F41" s="634"/>
      <c r="G41" s="634"/>
      <c r="H41" s="634"/>
      <c r="I41" s="634"/>
      <c r="J41" s="634"/>
    </row>
    <row r="42" spans="1:10" ht="12.75" customHeight="1">
      <c r="A42" s="634"/>
      <c r="B42" s="634"/>
      <c r="C42" s="634"/>
      <c r="D42" s="634"/>
      <c r="E42" s="634"/>
      <c r="F42" s="634"/>
      <c r="G42" s="634"/>
      <c r="H42" s="634"/>
      <c r="I42" s="634"/>
      <c r="J42" s="634"/>
    </row>
    <row r="43" spans="1:10" ht="12.75" customHeight="1">
      <c r="A43" s="634"/>
      <c r="B43" s="634"/>
      <c r="C43" s="634"/>
      <c r="D43" s="634"/>
      <c r="E43" s="634"/>
      <c r="F43" s="634"/>
      <c r="G43" s="634"/>
      <c r="H43" s="634"/>
      <c r="I43" s="634"/>
      <c r="J43" s="634"/>
    </row>
    <row r="44" spans="1:10" ht="12.75" customHeight="1">
      <c r="A44" s="634"/>
      <c r="B44" s="634"/>
      <c r="C44" s="634"/>
      <c r="D44" s="634"/>
      <c r="E44" s="634"/>
      <c r="F44" s="634"/>
      <c r="G44" s="634"/>
      <c r="H44" s="634"/>
      <c r="I44" s="634"/>
      <c r="J44" s="634"/>
    </row>
    <row r="45" spans="1:10" ht="12.75" customHeight="1">
      <c r="A45" s="634"/>
      <c r="B45" s="634"/>
      <c r="C45" s="634"/>
      <c r="D45" s="634"/>
      <c r="E45" s="634"/>
      <c r="F45" s="634"/>
      <c r="G45" s="634"/>
      <c r="H45" s="634"/>
      <c r="I45" s="634"/>
      <c r="J45" s="634"/>
    </row>
    <row r="46" spans="1:10" ht="12.75" customHeight="1">
      <c r="A46" s="634"/>
      <c r="B46" s="634"/>
      <c r="C46" s="634"/>
      <c r="D46" s="634"/>
      <c r="E46" s="634"/>
      <c r="F46" s="634"/>
      <c r="G46" s="634"/>
      <c r="H46" s="634"/>
      <c r="I46" s="634"/>
      <c r="J46" s="634"/>
    </row>
    <row r="47" spans="1:10" ht="12.75" customHeight="1">
      <c r="A47" s="634"/>
      <c r="B47" s="634"/>
      <c r="C47" s="634"/>
      <c r="D47" s="634"/>
      <c r="E47" s="634"/>
      <c r="F47" s="634"/>
      <c r="G47" s="634"/>
      <c r="H47" s="634"/>
      <c r="I47" s="634"/>
      <c r="J47" s="634"/>
    </row>
    <row r="48" spans="1:10" ht="12.75" customHeight="1">
      <c r="A48" s="634"/>
      <c r="B48" s="634"/>
      <c r="C48" s="634"/>
      <c r="D48" s="634"/>
      <c r="E48" s="634"/>
      <c r="F48" s="634"/>
      <c r="G48" s="634"/>
      <c r="H48" s="634"/>
      <c r="I48" s="634"/>
      <c r="J48" s="634"/>
    </row>
    <row r="49" spans="1:10" ht="12.75" customHeight="1">
      <c r="A49" s="634"/>
      <c r="B49" s="634"/>
      <c r="C49" s="634"/>
      <c r="D49" s="634"/>
      <c r="E49" s="634"/>
      <c r="F49" s="634"/>
      <c r="G49" s="634"/>
      <c r="H49" s="634"/>
      <c r="I49" s="634"/>
      <c r="J49" s="634"/>
    </row>
    <row r="50" spans="1:10" ht="12.75" customHeight="1">
      <c r="A50" s="634"/>
      <c r="B50" s="634"/>
      <c r="C50" s="634"/>
      <c r="D50" s="634"/>
      <c r="E50" s="634"/>
      <c r="F50" s="634"/>
      <c r="G50" s="634"/>
      <c r="H50" s="634"/>
      <c r="I50" s="634"/>
      <c r="J50" s="634"/>
    </row>
    <row r="51" spans="1:10" ht="12.75" customHeight="1">
      <c r="A51" s="634"/>
      <c r="B51" s="634"/>
      <c r="C51" s="634"/>
      <c r="D51" s="634"/>
      <c r="E51" s="634"/>
      <c r="F51" s="634"/>
      <c r="G51" s="634"/>
      <c r="H51" s="634"/>
      <c r="I51" s="634"/>
      <c r="J51" s="634"/>
    </row>
    <row r="52" spans="1:10" ht="12.75" customHeight="1">
      <c r="A52" s="634"/>
      <c r="B52" s="634"/>
      <c r="C52" s="634"/>
      <c r="D52" s="634"/>
      <c r="E52" s="634"/>
      <c r="F52" s="634"/>
      <c r="G52" s="634"/>
      <c r="H52" s="634"/>
      <c r="I52" s="634"/>
      <c r="J52" s="634"/>
    </row>
    <row r="53" spans="1:10" ht="12.75" customHeight="1">
      <c r="A53" s="634"/>
      <c r="B53" s="634"/>
      <c r="C53" s="634"/>
      <c r="D53" s="634"/>
      <c r="E53" s="634"/>
      <c r="F53" s="634"/>
      <c r="G53" s="634"/>
      <c r="H53" s="634"/>
      <c r="I53" s="634"/>
      <c r="J53" s="634"/>
    </row>
    <row r="54" spans="1:10" ht="12.75" customHeight="1">
      <c r="A54" s="634"/>
      <c r="B54" s="634"/>
      <c r="C54" s="634"/>
      <c r="D54" s="634"/>
      <c r="E54" s="634"/>
      <c r="F54" s="634"/>
      <c r="G54" s="634"/>
      <c r="H54" s="634"/>
      <c r="I54" s="634"/>
      <c r="J54" s="634"/>
    </row>
    <row r="55" spans="1:10" ht="12.75" customHeight="1">
      <c r="A55" s="634"/>
      <c r="B55" s="634"/>
      <c r="C55" s="634"/>
      <c r="D55" s="634"/>
      <c r="E55" s="634"/>
      <c r="F55" s="634"/>
      <c r="G55" s="634"/>
      <c r="H55" s="634"/>
      <c r="I55" s="634"/>
      <c r="J55" s="634"/>
    </row>
    <row r="56" spans="1:10" ht="12.75" customHeight="1">
      <c r="A56" s="634"/>
      <c r="B56" s="634"/>
      <c r="C56" s="634"/>
      <c r="D56" s="634"/>
      <c r="E56" s="634"/>
      <c r="F56" s="634"/>
      <c r="G56" s="634"/>
      <c r="H56" s="634"/>
      <c r="I56" s="634"/>
      <c r="J56" s="634"/>
    </row>
    <row r="57" spans="1:10" ht="12.75" customHeight="1">
      <c r="A57" s="634"/>
      <c r="B57" s="634"/>
      <c r="C57" s="634"/>
      <c r="D57" s="634"/>
      <c r="E57" s="634"/>
      <c r="F57" s="634"/>
      <c r="G57" s="634"/>
      <c r="H57" s="634"/>
      <c r="I57" s="634"/>
      <c r="J57" s="634"/>
    </row>
    <row r="58" spans="1:10" ht="12.75" customHeight="1">
      <c r="A58" s="634"/>
      <c r="B58" s="634"/>
      <c r="C58" s="634"/>
      <c r="D58" s="634"/>
      <c r="E58" s="634"/>
      <c r="F58" s="634"/>
      <c r="G58" s="634"/>
      <c r="H58" s="634"/>
      <c r="I58" s="634"/>
      <c r="J58" s="634"/>
    </row>
    <row r="59" spans="1:10" ht="12.75" customHeight="1">
      <c r="A59" s="634"/>
      <c r="B59" s="634"/>
      <c r="C59" s="634"/>
      <c r="D59" s="634"/>
      <c r="E59" s="634"/>
      <c r="F59" s="634"/>
      <c r="G59" s="634"/>
      <c r="H59" s="634"/>
      <c r="I59" s="634"/>
      <c r="J59" s="634"/>
    </row>
    <row r="60" spans="1:10" ht="12.75" customHeight="1">
      <c r="A60" s="634"/>
      <c r="B60" s="634"/>
      <c r="C60" s="634"/>
      <c r="D60" s="634"/>
      <c r="E60" s="634"/>
      <c r="F60" s="634"/>
      <c r="G60" s="634"/>
      <c r="H60" s="634"/>
      <c r="I60" s="634"/>
      <c r="J60" s="634"/>
    </row>
    <row r="61" spans="1:10" ht="12.75" customHeight="1">
      <c r="A61" s="634"/>
      <c r="B61" s="634"/>
      <c r="C61" s="634"/>
      <c r="D61" s="634"/>
      <c r="E61" s="634"/>
      <c r="F61" s="634"/>
      <c r="G61" s="634"/>
      <c r="H61" s="634"/>
      <c r="I61" s="634"/>
      <c r="J61" s="634"/>
    </row>
    <row r="62" spans="1:10" ht="12.75" customHeight="1">
      <c r="A62" s="634"/>
      <c r="B62" s="634"/>
      <c r="C62" s="634"/>
      <c r="D62" s="634"/>
      <c r="E62" s="634"/>
      <c r="F62" s="634"/>
      <c r="G62" s="634"/>
      <c r="H62" s="634"/>
      <c r="I62" s="634"/>
      <c r="J62" s="634"/>
    </row>
    <row r="63" spans="1:10" ht="12.75" customHeight="1">
      <c r="A63" s="634"/>
      <c r="B63" s="634"/>
      <c r="C63" s="634"/>
      <c r="D63" s="634"/>
      <c r="E63" s="634"/>
      <c r="F63" s="634"/>
      <c r="G63" s="634"/>
      <c r="H63" s="634"/>
      <c r="I63" s="634"/>
      <c r="J63" s="634"/>
    </row>
    <row r="64" spans="1:10" ht="12.75" customHeight="1">
      <c r="A64" s="634"/>
      <c r="B64" s="634"/>
      <c r="C64" s="634"/>
      <c r="D64" s="634"/>
      <c r="E64" s="634"/>
      <c r="F64" s="634"/>
      <c r="G64" s="634"/>
      <c r="H64" s="634"/>
      <c r="I64" s="634"/>
      <c r="J64" s="634"/>
    </row>
    <row r="65" spans="1:10" ht="12.75" customHeight="1">
      <c r="A65" s="634"/>
      <c r="B65" s="634"/>
      <c r="C65" s="634"/>
      <c r="D65" s="634"/>
      <c r="E65" s="634"/>
      <c r="F65" s="634"/>
      <c r="G65" s="634"/>
      <c r="H65" s="634"/>
      <c r="I65" s="634"/>
      <c r="J65" s="634"/>
    </row>
    <row r="66" spans="1:10" ht="12.75" customHeight="1">
      <c r="A66" s="634"/>
      <c r="B66" s="634"/>
      <c r="C66" s="634"/>
      <c r="D66" s="634"/>
      <c r="E66" s="634"/>
      <c r="F66" s="634"/>
      <c r="G66" s="634"/>
      <c r="H66" s="634"/>
      <c r="I66" s="634"/>
      <c r="J66" s="634"/>
    </row>
    <row r="67" spans="1:10" ht="12.75" customHeight="1">
      <c r="A67" s="36" t="s">
        <v>484</v>
      </c>
    </row>
    <row r="68" spans="1:10" ht="12.75" customHeight="1"/>
    <row r="69" spans="1:10" ht="12.75" customHeight="1"/>
    <row r="70" spans="1:10" ht="12.75" customHeight="1">
      <c r="A70" s="74" t="s">
        <v>305</v>
      </c>
    </row>
    <row r="71" spans="1:10" ht="12.75" customHeight="1"/>
    <row r="75" spans="1:10">
      <c r="J75" s="21" t="s">
        <v>352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923</v>
      </c>
    </row>
    <row r="6" spans="1:1">
      <c r="A6" s="72" t="s">
        <v>6</v>
      </c>
    </row>
    <row r="7" spans="1:1">
      <c r="A7" s="71" t="s">
        <v>924</v>
      </c>
    </row>
    <row r="8" spans="1:1">
      <c r="A8" s="110" t="s">
        <v>820</v>
      </c>
    </row>
    <row r="9" spans="1:1">
      <c r="A9" s="71" t="s">
        <v>7</v>
      </c>
    </row>
    <row r="10" spans="1:1">
      <c r="A10" s="72" t="s">
        <v>8</v>
      </c>
    </row>
    <row r="11" spans="1:1">
      <c r="A11" s="71" t="s">
        <v>925</v>
      </c>
    </row>
    <row r="12" spans="1:1">
      <c r="A12" s="110" t="s">
        <v>926</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927</v>
      </c>
    </row>
    <row r="28" spans="1:1">
      <c r="A28" s="110" t="s">
        <v>928</v>
      </c>
    </row>
    <row r="29" spans="1:1">
      <c r="A29" s="71" t="s">
        <v>929</v>
      </c>
    </row>
    <row r="30" spans="1:1">
      <c r="A30" s="110" t="s">
        <v>930</v>
      </c>
    </row>
    <row r="31" spans="1:1">
      <c r="A31" s="71" t="s">
        <v>23</v>
      </c>
    </row>
    <row r="32" spans="1:1">
      <c r="A32" s="110" t="s">
        <v>24</v>
      </c>
    </row>
    <row r="33" spans="1:2">
      <c r="A33" s="93" t="s">
        <v>852</v>
      </c>
    </row>
    <row r="34" spans="1:2">
      <c r="A34" s="110" t="s">
        <v>853</v>
      </c>
    </row>
    <row r="35" spans="1:2">
      <c r="A35" s="71" t="s">
        <v>931</v>
      </c>
      <c r="B35" s="92"/>
    </row>
    <row r="36" spans="1:2">
      <c r="A36" s="110" t="s">
        <v>934</v>
      </c>
      <c r="B36" s="92"/>
    </row>
    <row r="37" spans="1:2">
      <c r="A37" s="71" t="s">
        <v>932</v>
      </c>
      <c r="B37" s="92"/>
    </row>
    <row r="38" spans="1:2">
      <c r="A38" s="110" t="s">
        <v>935</v>
      </c>
      <c r="B38" s="92"/>
    </row>
    <row r="39" spans="1:2">
      <c r="A39" s="71" t="s">
        <v>933</v>
      </c>
      <c r="B39" s="92"/>
    </row>
    <row r="40" spans="1:2">
      <c r="A40" s="110" t="s">
        <v>936</v>
      </c>
      <c r="B40" s="92"/>
    </row>
    <row r="41" spans="1:2">
      <c r="A41" s="71" t="s">
        <v>938</v>
      </c>
    </row>
    <row r="42" spans="1:2">
      <c r="A42" s="110" t="s">
        <v>937</v>
      </c>
    </row>
    <row r="43" spans="1:2">
      <c r="A43" s="71" t="s">
        <v>940</v>
      </c>
    </row>
    <row r="44" spans="1:2">
      <c r="A44" s="110" t="s">
        <v>939</v>
      </c>
    </row>
    <row r="45" spans="1:2">
      <c r="A45" s="71" t="s">
        <v>334</v>
      </c>
    </row>
    <row r="46" spans="1:2">
      <c r="A46" s="110" t="s">
        <v>335</v>
      </c>
    </row>
    <row r="47" spans="1:2">
      <c r="A47" s="71" t="s">
        <v>858</v>
      </c>
    </row>
    <row r="48" spans="1:2">
      <c r="A48" s="110" t="s">
        <v>859</v>
      </c>
    </row>
    <row r="49" spans="1:1">
      <c r="A49" s="71" t="s">
        <v>357</v>
      </c>
    </row>
    <row r="50" spans="1:1">
      <c r="A50" s="110" t="s">
        <v>358</v>
      </c>
    </row>
    <row r="51" spans="1:1">
      <c r="A51" s="71" t="s">
        <v>941</v>
      </c>
    </row>
    <row r="52" spans="1:1">
      <c r="A52" s="110" t="s">
        <v>942</v>
      </c>
    </row>
    <row r="53" spans="1:1">
      <c r="A53" s="71" t="s">
        <v>359</v>
      </c>
    </row>
    <row r="54" spans="1:1">
      <c r="A54" s="110" t="s">
        <v>360</v>
      </c>
    </row>
    <row r="55" spans="1:1">
      <c r="A55" s="71" t="s">
        <v>862</v>
      </c>
    </row>
    <row r="56" spans="1:1">
      <c r="A56" s="110" t="s">
        <v>863</v>
      </c>
    </row>
    <row r="57" spans="1:1">
      <c r="A57" s="71" t="s">
        <v>338</v>
      </c>
    </row>
    <row r="58" spans="1:1">
      <c r="A58" s="110" t="s">
        <v>339</v>
      </c>
    </row>
    <row r="59" spans="1:1">
      <c r="A59" s="71" t="s">
        <v>340</v>
      </c>
    </row>
    <row r="60" spans="1:1">
      <c r="A60" s="110" t="s">
        <v>341</v>
      </c>
    </row>
    <row r="61" spans="1:1">
      <c r="A61" s="71" t="s">
        <v>944</v>
      </c>
    </row>
    <row r="62" spans="1:1">
      <c r="A62" s="110" t="s">
        <v>945</v>
      </c>
    </row>
    <row r="63" spans="1:1">
      <c r="A63" s="71" t="s">
        <v>946</v>
      </c>
    </row>
    <row r="64" spans="1:1">
      <c r="A64" s="110" t="s">
        <v>947</v>
      </c>
    </row>
    <row r="65" spans="1:1">
      <c r="A65" s="71" t="s">
        <v>948</v>
      </c>
    </row>
    <row r="66" spans="1:1">
      <c r="A66" s="110" t="s">
        <v>949</v>
      </c>
    </row>
    <row r="67" spans="1:1">
      <c r="A67" s="71" t="s">
        <v>950</v>
      </c>
    </row>
    <row r="68" spans="1:1">
      <c r="A68" s="110" t="s">
        <v>870</v>
      </c>
    </row>
    <row r="69" spans="1:1">
      <c r="A69" s="71" t="s">
        <v>361</v>
      </c>
    </row>
    <row r="70" spans="1:1">
      <c r="A70" s="110" t="s">
        <v>437</v>
      </c>
    </row>
    <row r="71" spans="1:1">
      <c r="A71" s="71" t="s">
        <v>988</v>
      </c>
    </row>
    <row r="72" spans="1:1">
      <c r="A72" s="110" t="s">
        <v>989</v>
      </c>
    </row>
    <row r="73" spans="1:1">
      <c r="A73" s="71" t="s">
        <v>342</v>
      </c>
    </row>
    <row r="74" spans="1:1">
      <c r="A74" s="110" t="s">
        <v>343</v>
      </c>
    </row>
    <row r="75" spans="1:1">
      <c r="A75" s="72"/>
    </row>
    <row r="76" spans="1:1">
      <c r="A76" s="108" t="s">
        <v>440</v>
      </c>
    </row>
    <row r="77" spans="1:1">
      <c r="A77" s="71"/>
    </row>
    <row r="78" spans="1:1">
      <c r="A78" s="103" t="s">
        <v>402</v>
      </c>
    </row>
    <row r="79" spans="1:1">
      <c r="A79" s="104" t="s">
        <v>403</v>
      </c>
    </row>
    <row r="80" spans="1:1">
      <c r="A80" s="71" t="s">
        <v>871</v>
      </c>
    </row>
    <row r="81" spans="1:1">
      <c r="A81" s="129" t="s">
        <v>951</v>
      </c>
    </row>
    <row r="82" spans="1:1">
      <c r="A82" s="109" t="s">
        <v>435</v>
      </c>
    </row>
    <row r="83" spans="1:1">
      <c r="A83" s="135" t="s">
        <v>436</v>
      </c>
    </row>
    <row r="84" spans="1:1">
      <c r="A84" s="71" t="s">
        <v>873</v>
      </c>
    </row>
    <row r="85" spans="1:1">
      <c r="A85" s="110" t="s">
        <v>952</v>
      </c>
    </row>
    <row r="86" spans="1:1">
      <c r="A86" s="109" t="s">
        <v>593</v>
      </c>
    </row>
    <row r="87" spans="1:1">
      <c r="A87" s="135" t="s">
        <v>594</v>
      </c>
    </row>
    <row r="88" spans="1:1">
      <c r="A88" s="71"/>
    </row>
    <row r="89" spans="1:1">
      <c r="A89" s="103" t="s">
        <v>407</v>
      </c>
    </row>
    <row r="90" spans="1:1">
      <c r="A90" s="104" t="s">
        <v>408</v>
      </c>
    </row>
    <row r="91" spans="1:1">
      <c r="A91" s="71" t="s">
        <v>875</v>
      </c>
    </row>
    <row r="92" spans="1:1">
      <c r="A92" s="110" t="s">
        <v>953</v>
      </c>
    </row>
    <row r="93" spans="1:1">
      <c r="A93" s="102" t="s">
        <v>438</v>
      </c>
    </row>
    <row r="94" spans="1:1">
      <c r="A94" s="110" t="s">
        <v>439</v>
      </c>
    </row>
    <row r="95" spans="1:1">
      <c r="A95" s="71" t="s">
        <v>877</v>
      </c>
    </row>
    <row r="96" spans="1:1">
      <c r="A96" s="110" t="s">
        <v>954</v>
      </c>
    </row>
    <row r="97" spans="1:1">
      <c r="A97" s="102" t="s">
        <v>595</v>
      </c>
    </row>
    <row r="98" spans="1:1">
      <c r="A98" s="136" t="s">
        <v>596</v>
      </c>
    </row>
    <row r="99" spans="1:1">
      <c r="A99" s="71"/>
    </row>
    <row r="100" spans="1:1">
      <c r="A100" s="108" t="s">
        <v>415</v>
      </c>
    </row>
    <row r="101" spans="1:1">
      <c r="A101" s="34"/>
    </row>
    <row r="102" spans="1:1">
      <c r="A102" s="71" t="s">
        <v>955</v>
      </c>
    </row>
    <row r="103" spans="1:1">
      <c r="A103" s="110" t="s">
        <v>956</v>
      </c>
    </row>
    <row r="104" spans="1:1">
      <c r="A104" s="71" t="s">
        <v>957</v>
      </c>
    </row>
    <row r="105" spans="1:1">
      <c r="A105" s="110" t="s">
        <v>958</v>
      </c>
    </row>
    <row r="106" spans="1:1">
      <c r="A106" s="71" t="s">
        <v>410</v>
      </c>
    </row>
    <row r="107" spans="1:1">
      <c r="A107" s="110" t="s">
        <v>411</v>
      </c>
    </row>
    <row r="108" spans="1:1">
      <c r="A108" s="71" t="s">
        <v>427</v>
      </c>
    </row>
    <row r="109" spans="1:1">
      <c r="A109" s="110" t="s">
        <v>428</v>
      </c>
    </row>
    <row r="110" spans="1:1">
      <c r="A110" s="3"/>
    </row>
    <row r="111" spans="1:1">
      <c r="A111" s="108" t="s">
        <v>416</v>
      </c>
    </row>
    <row r="112" spans="1:1">
      <c r="A112" s="4"/>
    </row>
    <row r="113" spans="1:1">
      <c r="A113" s="71" t="s">
        <v>879</v>
      </c>
    </row>
    <row r="114" spans="1:1">
      <c r="A114" s="110" t="s">
        <v>959</v>
      </c>
    </row>
    <row r="115" spans="1:1">
      <c r="A115" s="71" t="s">
        <v>880</v>
      </c>
    </row>
    <row r="116" spans="1:1">
      <c r="A116" s="110" t="s">
        <v>881</v>
      </c>
    </row>
    <row r="117" spans="1:1">
      <c r="A117" s="71" t="s">
        <v>882</v>
      </c>
    </row>
    <row r="118" spans="1:1">
      <c r="A118" s="110" t="s">
        <v>960</v>
      </c>
    </row>
    <row r="119" spans="1:1">
      <c r="A119" s="71" t="s">
        <v>883</v>
      </c>
    </row>
    <row r="120" spans="1:1">
      <c r="A120" s="129" t="s">
        <v>884</v>
      </c>
    </row>
    <row r="121" spans="1:1">
      <c r="A121" s="71" t="s">
        <v>885</v>
      </c>
    </row>
    <row r="122" spans="1:1">
      <c r="A122" s="110" t="s">
        <v>886</v>
      </c>
    </row>
    <row r="123" spans="1:1">
      <c r="A123" s="71" t="s">
        <v>887</v>
      </c>
    </row>
    <row r="124" spans="1:1">
      <c r="A124" s="110" t="s">
        <v>888</v>
      </c>
    </row>
    <row r="125" spans="1:1">
      <c r="A125" s="35"/>
    </row>
    <row r="126" spans="1:1">
      <c r="A126" s="108" t="s">
        <v>417</v>
      </c>
    </row>
    <row r="127" spans="1:1">
      <c r="A127" s="34"/>
    </row>
    <row r="128" spans="1:1">
      <c r="A128" s="71" t="s">
        <v>961</v>
      </c>
    </row>
    <row r="129" spans="1:1">
      <c r="A129" s="72" t="s">
        <v>1072</v>
      </c>
    </row>
    <row r="130" spans="1:1">
      <c r="A130" s="71" t="s">
        <v>962</v>
      </c>
    </row>
    <row r="131" spans="1:1">
      <c r="A131" s="110" t="s">
        <v>963</v>
      </c>
    </row>
    <row r="132" spans="1:1">
      <c r="A132" s="555" t="s">
        <v>892</v>
      </c>
    </row>
    <row r="133" spans="1:1">
      <c r="A133" s="129" t="s">
        <v>893</v>
      </c>
    </row>
    <row r="134" spans="1:1">
      <c r="A134" s="71" t="s">
        <v>964</v>
      </c>
    </row>
    <row r="135" spans="1:1">
      <c r="A135" s="72" t="s">
        <v>965</v>
      </c>
    </row>
    <row r="136" spans="1:1">
      <c r="A136" s="71" t="s">
        <v>1036</v>
      </c>
    </row>
    <row r="137" spans="1:1">
      <c r="A137" s="72" t="s">
        <v>1037</v>
      </c>
    </row>
    <row r="138" spans="1:1">
      <c r="A138" s="71" t="s">
        <v>1289</v>
      </c>
    </row>
    <row r="139" spans="1:1">
      <c r="A139" s="72" t="s">
        <v>1290</v>
      </c>
    </row>
    <row r="140" spans="1:1">
      <c r="A140" s="71" t="s">
        <v>895</v>
      </c>
    </row>
    <row r="141" spans="1:1">
      <c r="A141" s="72" t="s">
        <v>966</v>
      </c>
    </row>
    <row r="142" spans="1:1">
      <c r="A142" s="71" t="s">
        <v>967</v>
      </c>
    </row>
    <row r="143" spans="1:1">
      <c r="A143" s="72" t="s">
        <v>968</v>
      </c>
    </row>
    <row r="144" spans="1:1">
      <c r="A144" s="71" t="s">
        <v>969</v>
      </c>
    </row>
    <row r="145" spans="1:1">
      <c r="A145" s="72" t="s">
        <v>1073</v>
      </c>
    </row>
    <row r="146" spans="1:1">
      <c r="A146" s="71" t="s">
        <v>1075</v>
      </c>
    </row>
    <row r="147" spans="1:1">
      <c r="A147" s="72" t="s">
        <v>1076</v>
      </c>
    </row>
    <row r="148" spans="1:1">
      <c r="A148" s="71" t="s">
        <v>970</v>
      </c>
    </row>
    <row r="149" spans="1:1">
      <c r="A149" s="72" t="s">
        <v>1074</v>
      </c>
    </row>
    <row r="150" spans="1:1">
      <c r="A150" s="71" t="s">
        <v>971</v>
      </c>
    </row>
    <row r="151" spans="1:1">
      <c r="A151" s="110" t="s">
        <v>972</v>
      </c>
    </row>
    <row r="152" spans="1:1">
      <c r="A152" s="35"/>
    </row>
    <row r="153" spans="1:1">
      <c r="A153" s="108" t="s">
        <v>418</v>
      </c>
    </row>
    <row r="154" spans="1:1">
      <c r="A154" s="35"/>
    </row>
    <row r="155" spans="1:1">
      <c r="A155" s="71" t="s">
        <v>973</v>
      </c>
    </row>
    <row r="156" spans="1:1">
      <c r="A156" s="72" t="s">
        <v>974</v>
      </c>
    </row>
    <row r="157" spans="1:1">
      <c r="A157" s="71" t="s">
        <v>903</v>
      </c>
    </row>
    <row r="158" spans="1:1">
      <c r="A158" s="72" t="s">
        <v>975</v>
      </c>
    </row>
    <row r="159" spans="1:1">
      <c r="A159" s="71" t="s">
        <v>976</v>
      </c>
    </row>
    <row r="160" spans="1:1">
      <c r="A160" s="72" t="s">
        <v>977</v>
      </c>
    </row>
    <row r="161" spans="1:5">
      <c r="A161" s="71" t="s">
        <v>978</v>
      </c>
    </row>
    <row r="162" spans="1:5">
      <c r="A162" s="110" t="s">
        <v>908</v>
      </c>
    </row>
    <row r="163" spans="1:5">
      <c r="A163" s="71" t="s">
        <v>909</v>
      </c>
    </row>
    <row r="164" spans="1:5">
      <c r="A164" s="110" t="s">
        <v>910</v>
      </c>
    </row>
    <row r="165" spans="1:5">
      <c r="A165" s="71" t="s">
        <v>979</v>
      </c>
    </row>
    <row r="166" spans="1:5">
      <c r="A166" s="110" t="s">
        <v>980</v>
      </c>
    </row>
    <row r="167" spans="1:5">
      <c r="A167" s="93" t="s">
        <v>981</v>
      </c>
    </row>
    <row r="168" spans="1:5">
      <c r="A168" s="129" t="s">
        <v>914</v>
      </c>
    </row>
    <row r="169" spans="1:5">
      <c r="A169" s="93" t="s">
        <v>915</v>
      </c>
    </row>
    <row r="170" spans="1:5">
      <c r="A170" s="129" t="s">
        <v>916</v>
      </c>
    </row>
    <row r="171" spans="1:5">
      <c r="A171" s="5"/>
    </row>
    <row r="172" spans="1:5">
      <c r="A172" s="108" t="s">
        <v>1226</v>
      </c>
    </row>
    <row r="173" spans="1:5" ht="27.75" customHeight="1">
      <c r="A173" s="681" t="s">
        <v>1224</v>
      </c>
      <c r="B173" s="681"/>
      <c r="C173" s="681"/>
      <c r="D173" s="681"/>
      <c r="E173" s="681"/>
    </row>
    <row r="174" spans="1:5">
      <c r="A174" s="105" t="s">
        <v>982</v>
      </c>
    </row>
    <row r="175" spans="1:5">
      <c r="A175" s="549" t="s">
        <v>918</v>
      </c>
    </row>
    <row r="176" spans="1:5">
      <c r="A176" s="105" t="s">
        <v>919</v>
      </c>
    </row>
    <row r="177" spans="1:1">
      <c r="A177" s="549" t="s">
        <v>920</v>
      </c>
    </row>
    <row r="178" spans="1:1">
      <c r="A178" s="105" t="s">
        <v>983</v>
      </c>
    </row>
    <row r="179" spans="1:1">
      <c r="A179" s="549" t="s">
        <v>984</v>
      </c>
    </row>
    <row r="180" spans="1:1">
      <c r="A180" s="5"/>
    </row>
    <row r="185" spans="1:1">
      <c r="A185" s="41" t="s">
        <v>135</v>
      </c>
    </row>
    <row r="186" spans="1:1" ht="25.5">
      <c r="A186" s="70" t="s">
        <v>1083</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6" t="s">
        <v>1268</v>
      </c>
      <c r="J1" s="351" t="str">
        <f>Naslovnica!A20</f>
        <v>Studeni 2016.</v>
      </c>
    </row>
    <row r="2" spans="1:11" ht="12.75" customHeight="1">
      <c r="A2" s="111" t="s">
        <v>1269</v>
      </c>
      <c r="J2" s="112" t="str">
        <f>Naslovnica!A24</f>
        <v>November 2016</v>
      </c>
    </row>
    <row r="3" spans="1:11" ht="12.75" customHeight="1"/>
    <row r="4" spans="1:11" ht="51" customHeight="1">
      <c r="A4" s="766" t="s">
        <v>485</v>
      </c>
      <c r="B4" s="759" t="s">
        <v>486</v>
      </c>
      <c r="C4" s="747" t="s">
        <v>775</v>
      </c>
      <c r="D4" s="747"/>
      <c r="E4" s="773" t="s">
        <v>1030</v>
      </c>
      <c r="F4" s="773"/>
      <c r="G4" s="773"/>
      <c r="H4" s="773"/>
      <c r="I4" s="773"/>
      <c r="J4" s="356"/>
    </row>
    <row r="5" spans="1:11" ht="10.5" customHeight="1">
      <c r="A5" s="766"/>
      <c r="B5" s="759"/>
      <c r="C5" s="708"/>
      <c r="D5" s="708"/>
      <c r="E5" s="769" t="s">
        <v>1291</v>
      </c>
      <c r="F5" s="789"/>
      <c r="G5" s="710"/>
      <c r="H5" s="710"/>
      <c r="I5" s="710"/>
      <c r="J5" s="708"/>
    </row>
    <row r="6" spans="1:11" ht="33.75" customHeight="1">
      <c r="A6" s="795"/>
      <c r="B6" s="759"/>
      <c r="C6" s="366" t="str">
        <f>Naslovnica!A20</f>
        <v>Studeni 2016.</v>
      </c>
      <c r="D6" s="368" t="str">
        <f>'5 Tablica 3,4'!A8</f>
        <v>Listopad 2016.</v>
      </c>
      <c r="E6" s="366" t="str">
        <f>Naslovnica!A20</f>
        <v>Studeni 2016.</v>
      </c>
      <c r="F6" s="368" t="str">
        <f>'5 Tablica 3,4'!A8</f>
        <v>Listopad 2016.</v>
      </c>
      <c r="G6" s="408" t="s">
        <v>188</v>
      </c>
      <c r="H6" s="408" t="s">
        <v>189</v>
      </c>
      <c r="I6" s="405" t="s">
        <v>163</v>
      </c>
      <c r="J6" s="405" t="s">
        <v>190</v>
      </c>
    </row>
    <row r="7" spans="1:11" ht="46.5" customHeight="1">
      <c r="A7" s="795"/>
      <c r="B7" s="759"/>
      <c r="C7" s="369" t="str">
        <f>Naslovnica!A24</f>
        <v>November 2016</v>
      </c>
      <c r="D7" s="370" t="str">
        <f>'5 Tablica 3,4'!B8</f>
        <v>October 2016</v>
      </c>
      <c r="E7" s="369" t="str">
        <f>Naslovnica!A24</f>
        <v>November 2016</v>
      </c>
      <c r="F7" s="370" t="str">
        <f>'5 Tablica 3,4'!B8</f>
        <v>October 2016</v>
      </c>
      <c r="G7" s="369" t="s">
        <v>165</v>
      </c>
      <c r="H7" s="369" t="s">
        <v>191</v>
      </c>
      <c r="I7" s="371" t="s">
        <v>192</v>
      </c>
      <c r="J7" s="396" t="s">
        <v>168</v>
      </c>
    </row>
    <row r="8" spans="1:11" ht="12.75" customHeight="1">
      <c r="A8" s="203" t="s">
        <v>1062</v>
      </c>
      <c r="B8" s="203" t="s">
        <v>567</v>
      </c>
      <c r="C8" s="204">
        <v>154.566</v>
      </c>
      <c r="D8" s="204">
        <v>154.97329999999999</v>
      </c>
      <c r="E8" s="166">
        <v>-2.6281946632096772E-3</v>
      </c>
      <c r="F8" s="166">
        <v>1.4624900565996369E-2</v>
      </c>
      <c r="G8" s="166">
        <v>4.1759059433767634E-2</v>
      </c>
      <c r="H8" s="166">
        <v>4.0225750375701058E-2</v>
      </c>
      <c r="I8" s="166">
        <v>9.2422827281231745E-2</v>
      </c>
      <c r="J8" s="205" t="s">
        <v>566</v>
      </c>
      <c r="K8" s="87"/>
    </row>
    <row r="9" spans="1:11" ht="12.75" customHeight="1">
      <c r="A9" s="203" t="s">
        <v>1062</v>
      </c>
      <c r="B9" s="203" t="s">
        <v>568</v>
      </c>
      <c r="C9" s="204">
        <v>255.2585</v>
      </c>
      <c r="D9" s="204">
        <v>256.46839999999997</v>
      </c>
      <c r="E9" s="166">
        <v>-4.7175402505726877E-3</v>
      </c>
      <c r="F9" s="166">
        <v>1.2967582623312757E-2</v>
      </c>
      <c r="G9" s="166">
        <v>3.8811809787987719E-2</v>
      </c>
      <c r="H9" s="166">
        <v>3.5915968807894182E-2</v>
      </c>
      <c r="I9" s="166">
        <v>8.1434964479912386E-2</v>
      </c>
      <c r="J9" s="205" t="s">
        <v>176</v>
      </c>
      <c r="K9" s="87"/>
    </row>
    <row r="10" spans="1:11" ht="12.75" customHeight="1">
      <c r="A10" s="203" t="s">
        <v>1062</v>
      </c>
      <c r="B10" s="203" t="s">
        <v>569</v>
      </c>
      <c r="C10" s="204">
        <v>248.6078</v>
      </c>
      <c r="D10" s="204">
        <v>249.49950000000001</v>
      </c>
      <c r="E10" s="166">
        <v>-3.5739550580262259E-3</v>
      </c>
      <c r="F10" s="166">
        <v>1.3486094496089325E-2</v>
      </c>
      <c r="G10" s="166">
        <v>3.9194720421082185E-2</v>
      </c>
      <c r="H10" s="166">
        <v>3.4203351445884114E-2</v>
      </c>
      <c r="I10" s="166">
        <v>8.0780569804325797E-2</v>
      </c>
      <c r="J10" s="205" t="s">
        <v>177</v>
      </c>
      <c r="K10" s="87"/>
    </row>
    <row r="11" spans="1:11" ht="12.75" customHeight="1">
      <c r="A11" s="203" t="s">
        <v>1062</v>
      </c>
      <c r="B11" s="206" t="s">
        <v>570</v>
      </c>
      <c r="C11" s="204">
        <v>268.95499999999998</v>
      </c>
      <c r="D11" s="204">
        <v>270.03570000000002</v>
      </c>
      <c r="E11" s="166">
        <v>-4.0020634308724204E-3</v>
      </c>
      <c r="F11" s="166">
        <v>1.2552111417003171E-2</v>
      </c>
      <c r="G11" s="166">
        <v>3.9536837841452191E-2</v>
      </c>
      <c r="H11" s="166">
        <v>3.6205850341446418E-2</v>
      </c>
      <c r="I11" s="166">
        <v>8.0755713778039251E-2</v>
      </c>
      <c r="J11" s="205" t="s">
        <v>175</v>
      </c>
    </row>
    <row r="12" spans="1:11" ht="12.75" customHeight="1">
      <c r="A12" s="203" t="s">
        <v>1062</v>
      </c>
      <c r="B12" s="206" t="s">
        <v>571</v>
      </c>
      <c r="C12" s="204">
        <v>132.42519999999999</v>
      </c>
      <c r="D12" s="204">
        <v>132.68219999999999</v>
      </c>
      <c r="E12" s="166">
        <v>-1.9369591399600323E-3</v>
      </c>
      <c r="F12" s="166">
        <v>1.4489185486041308E-2</v>
      </c>
      <c r="G12" s="166">
        <v>4.0725980426443487E-2</v>
      </c>
      <c r="H12" s="166">
        <v>3.9001430316591798E-2</v>
      </c>
      <c r="I12" s="166">
        <v>6.9766519800373628E-2</v>
      </c>
      <c r="J12" s="205" t="s">
        <v>565</v>
      </c>
    </row>
    <row r="13" spans="1:11" ht="12.75" customHeight="1">
      <c r="A13" s="203" t="s">
        <v>1062</v>
      </c>
      <c r="B13" s="206" t="s">
        <v>572</v>
      </c>
      <c r="C13" s="204">
        <v>198.2261</v>
      </c>
      <c r="D13" s="204">
        <v>199.03550000000001</v>
      </c>
      <c r="E13" s="166">
        <v>-4.0666112326696027E-3</v>
      </c>
      <c r="F13" s="166">
        <v>1.2761057479967223E-2</v>
      </c>
      <c r="G13" s="166">
        <v>3.7306727633990906E-2</v>
      </c>
      <c r="H13" s="166">
        <v>3.4291483611090849E-2</v>
      </c>
      <c r="I13" s="166">
        <v>8.7603627403400663E-2</v>
      </c>
      <c r="J13" s="205" t="s">
        <v>178</v>
      </c>
    </row>
    <row r="14" spans="1:11" ht="12.75" customHeight="1">
      <c r="A14" s="206" t="s">
        <v>1063</v>
      </c>
      <c r="B14" s="206" t="s">
        <v>573</v>
      </c>
      <c r="C14" s="204">
        <v>138.65029999999999</v>
      </c>
      <c r="D14" s="204">
        <v>138.7629</v>
      </c>
      <c r="E14" s="166">
        <v>-8.1145608804669461E-4</v>
      </c>
      <c r="F14" s="166">
        <v>6.6640405152770038E-3</v>
      </c>
      <c r="G14" s="166">
        <v>4.2733557898473357E-2</v>
      </c>
      <c r="H14" s="166">
        <v>4.2709248318432688E-2</v>
      </c>
      <c r="I14" s="166">
        <v>2.9599687996657575E-2</v>
      </c>
      <c r="J14" s="205" t="s">
        <v>180</v>
      </c>
    </row>
    <row r="15" spans="1:11" ht="12.75" customHeight="1">
      <c r="A15" s="206" t="s">
        <v>1063</v>
      </c>
      <c r="B15" s="206" t="s">
        <v>574</v>
      </c>
      <c r="C15" s="204">
        <v>161.85929999999999</v>
      </c>
      <c r="D15" s="204">
        <v>161.81899999999999</v>
      </c>
      <c r="E15" s="166">
        <v>2.4904368461059581E-4</v>
      </c>
      <c r="F15" s="166">
        <v>8.2073897036603893E-3</v>
      </c>
      <c r="G15" s="166">
        <v>4.8232775257817405E-2</v>
      </c>
      <c r="H15" s="166">
        <v>5.0144520390188692E-2</v>
      </c>
      <c r="I15" s="166">
        <v>5.8299025529382931E-2</v>
      </c>
      <c r="J15" s="205" t="s">
        <v>182</v>
      </c>
    </row>
    <row r="16" spans="1:11" ht="12.75" customHeight="1">
      <c r="A16" s="206" t="s">
        <v>1063</v>
      </c>
      <c r="B16" s="206" t="s">
        <v>575</v>
      </c>
      <c r="C16" s="204">
        <v>148.93979999999999</v>
      </c>
      <c r="D16" s="204">
        <v>148.9691</v>
      </c>
      <c r="E16" s="166">
        <v>-1.9668508435646267E-4</v>
      </c>
      <c r="F16" s="166">
        <v>7.7750071370683155E-3</v>
      </c>
      <c r="G16" s="166">
        <v>4.9729356375630834E-2</v>
      </c>
      <c r="H16" s="166">
        <v>5.1823603563521607E-2</v>
      </c>
      <c r="I16" s="166">
        <v>3.840867431669559E-2</v>
      </c>
      <c r="J16" s="205" t="s">
        <v>181</v>
      </c>
    </row>
    <row r="17" spans="1:10" ht="12.75" customHeight="1">
      <c r="A17" s="203" t="s">
        <v>1011</v>
      </c>
      <c r="B17" s="203" t="s">
        <v>576</v>
      </c>
      <c r="C17" s="204">
        <v>184.72790000000001</v>
      </c>
      <c r="D17" s="204">
        <v>183.75659999999999</v>
      </c>
      <c r="E17" s="166">
        <v>5.2857965373761468E-3</v>
      </c>
      <c r="F17" s="166">
        <v>1.1891152506756741E-2</v>
      </c>
      <c r="G17" s="166">
        <v>9.979472011564261E-2</v>
      </c>
      <c r="H17" s="166">
        <v>0.10626306639510327</v>
      </c>
      <c r="I17" s="166">
        <v>8.0535721021088191E-2</v>
      </c>
      <c r="J17" s="205" t="s">
        <v>179</v>
      </c>
    </row>
    <row r="18" spans="1:10" ht="12.75" customHeight="1">
      <c r="A18" s="203" t="s">
        <v>1011</v>
      </c>
      <c r="B18" s="203" t="s">
        <v>1077</v>
      </c>
      <c r="C18" s="204">
        <v>110.74169999999999</v>
      </c>
      <c r="D18" s="204">
        <v>109.63809999999999</v>
      </c>
      <c r="E18" s="166">
        <v>1.0065843899155496E-2</v>
      </c>
      <c r="F18" s="166">
        <v>1.1114707805472239E-2</v>
      </c>
      <c r="G18" s="166">
        <v>0.10848225144363735</v>
      </c>
      <c r="H18" s="166" t="s">
        <v>1015</v>
      </c>
      <c r="I18" s="166" t="s">
        <v>1015</v>
      </c>
      <c r="J18" s="205" t="s">
        <v>1078</v>
      </c>
    </row>
    <row r="19" spans="1:10" ht="12.75" customHeight="1">
      <c r="A19" s="206" t="s">
        <v>1010</v>
      </c>
      <c r="B19" s="203" t="s">
        <v>577</v>
      </c>
      <c r="C19" s="204">
        <v>234.1593</v>
      </c>
      <c r="D19" s="204">
        <v>233.09450000000001</v>
      </c>
      <c r="E19" s="166">
        <v>4.5681043525265122E-3</v>
      </c>
      <c r="F19" s="166">
        <v>5.0534122390022401E-3</v>
      </c>
      <c r="G19" s="166">
        <v>4.8714586294832336E-2</v>
      </c>
      <c r="H19" s="166">
        <v>5.1439222356531318E-2</v>
      </c>
      <c r="I19" s="166">
        <v>7.4893665423456657E-2</v>
      </c>
      <c r="J19" s="205" t="s">
        <v>184</v>
      </c>
    </row>
    <row r="20" spans="1:10" ht="12.75" customHeight="1">
      <c r="A20" s="206" t="s">
        <v>1010</v>
      </c>
      <c r="B20" s="203" t="s">
        <v>578</v>
      </c>
      <c r="C20" s="204">
        <v>248.0121</v>
      </c>
      <c r="D20" s="204">
        <v>247.13</v>
      </c>
      <c r="E20" s="166">
        <v>3.5693764415490161E-3</v>
      </c>
      <c r="F20" s="166">
        <v>5.0486277118987977E-3</v>
      </c>
      <c r="G20" s="166">
        <v>5.0773615514423956E-2</v>
      </c>
      <c r="H20" s="166">
        <v>4.8825964280760442E-2</v>
      </c>
      <c r="I20" s="166">
        <v>7.5843733561210103E-2</v>
      </c>
      <c r="J20" s="205" t="s">
        <v>183</v>
      </c>
    </row>
    <row r="21" spans="1:10" ht="12.75" customHeight="1">
      <c r="A21" s="206" t="s">
        <v>1010</v>
      </c>
      <c r="B21" s="206" t="s">
        <v>579</v>
      </c>
      <c r="C21" s="204">
        <v>213.56870000000001</v>
      </c>
      <c r="D21" s="204">
        <v>212.52549999999999</v>
      </c>
      <c r="E21" s="166">
        <v>4.9085874400954851E-3</v>
      </c>
      <c r="F21" s="166">
        <v>5.4201016369587116E-3</v>
      </c>
      <c r="G21" s="166">
        <v>5.1066378466911241E-2</v>
      </c>
      <c r="H21" s="166">
        <v>5.3123986047020823E-2</v>
      </c>
      <c r="I21" s="166">
        <v>7.0506915930633074E-2</v>
      </c>
      <c r="J21" s="205" t="s">
        <v>185</v>
      </c>
    </row>
    <row r="22" spans="1:10" ht="12.75" customHeight="1">
      <c r="A22" s="206" t="s">
        <v>1010</v>
      </c>
      <c r="B22" s="206" t="s">
        <v>1061</v>
      </c>
      <c r="C22" s="204">
        <v>112.3689</v>
      </c>
      <c r="D22" s="204">
        <v>112.2594</v>
      </c>
      <c r="E22" s="166">
        <v>9.7541943035502629E-4</v>
      </c>
      <c r="F22" s="166">
        <v>3.6753888309627697E-2</v>
      </c>
      <c r="G22" s="166">
        <v>0.10652132169391877</v>
      </c>
      <c r="H22" s="166">
        <v>0.12200711134010113</v>
      </c>
      <c r="I22" s="166">
        <v>0.11532023796763902</v>
      </c>
      <c r="J22" s="205">
        <v>42314</v>
      </c>
    </row>
    <row r="23" spans="1:10" ht="12.75" customHeight="1">
      <c r="A23" s="206" t="s">
        <v>1010</v>
      </c>
      <c r="B23" s="206" t="s">
        <v>580</v>
      </c>
      <c r="C23" s="204">
        <v>165.49979999999999</v>
      </c>
      <c r="D23" s="204">
        <v>165.2927</v>
      </c>
      <c r="E23" s="166">
        <v>1.2529288952264496E-3</v>
      </c>
      <c r="F23" s="166">
        <v>6.1111932835307033E-3</v>
      </c>
      <c r="G23" s="166">
        <v>4.3884187374599593E-2</v>
      </c>
      <c r="H23" s="166">
        <v>5.0864440228282203E-2</v>
      </c>
      <c r="I23" s="166">
        <v>5.7251588347297266E-2</v>
      </c>
      <c r="J23" s="205" t="s">
        <v>187</v>
      </c>
    </row>
    <row r="24" spans="1:10" ht="12.75" customHeight="1">
      <c r="A24" s="206" t="s">
        <v>1010</v>
      </c>
      <c r="B24" s="203" t="s">
        <v>581</v>
      </c>
      <c r="C24" s="204">
        <v>209.66239999999999</v>
      </c>
      <c r="D24" s="204">
        <v>209.7099</v>
      </c>
      <c r="E24" s="166">
        <v>-2.2650337442349476E-4</v>
      </c>
      <c r="F24" s="166">
        <v>1.3984786594564515E-2</v>
      </c>
      <c r="G24" s="166">
        <v>8.7060263077393604E-2</v>
      </c>
      <c r="H24" s="166">
        <v>8.6808383143518159E-2</v>
      </c>
      <c r="I24" s="166">
        <v>7.7215280445070533E-2</v>
      </c>
      <c r="J24" s="205" t="s">
        <v>186</v>
      </c>
    </row>
    <row r="25" spans="1:10" ht="12.75" customHeight="1">
      <c r="A25" s="51" t="s">
        <v>487</v>
      </c>
    </row>
    <row r="26" spans="1:10" ht="12.75" customHeight="1">
      <c r="A26" s="51"/>
    </row>
    <row r="27" spans="1:10" ht="12.75" customHeight="1">
      <c r="A27" s="51"/>
    </row>
    <row r="28" spans="1:10" ht="12.75" customHeight="1">
      <c r="A28" s="653"/>
    </row>
    <row r="29" spans="1:10" ht="12.75" customHeight="1"/>
    <row r="30" spans="1:10" ht="12.75" customHeight="1"/>
    <row r="31" spans="1:10" ht="12.75" customHeight="1"/>
    <row r="32" spans="1:10" ht="12.75" customHeight="1"/>
    <row r="33" spans="1:11" ht="12.75" customHeight="1">
      <c r="A33" s="443" t="s">
        <v>342</v>
      </c>
      <c r="J33" s="351" t="str">
        <f>Naslovnica!A20</f>
        <v>Studeni 2016.</v>
      </c>
    </row>
    <row r="34" spans="1:11" ht="12.75" customHeight="1">
      <c r="A34" s="122" t="s">
        <v>343</v>
      </c>
      <c r="J34" s="112" t="str">
        <f>Naslovnica!A24</f>
        <v>November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487</v>
      </c>
    </row>
    <row r="68" spans="1:10" ht="12.75" customHeight="1"/>
    <row r="69" spans="1:10" ht="12.75" customHeight="1">
      <c r="A69" s="74" t="s">
        <v>305</v>
      </c>
    </row>
    <row r="70" spans="1:10" ht="12.75" customHeight="1"/>
    <row r="71" spans="1:10" ht="12.75" customHeight="1"/>
    <row r="72" spans="1:10" ht="12.75" customHeight="1"/>
    <row r="73" spans="1:10" ht="12.75" customHeight="1"/>
    <row r="74" spans="1:10" ht="12.75" customHeight="1"/>
    <row r="76" spans="1:10">
      <c r="J76" s="652" t="s">
        <v>353</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3" t="s">
        <v>400</v>
      </c>
      <c r="B1" s="524"/>
      <c r="C1" s="524"/>
      <c r="D1" s="524"/>
      <c r="E1" s="524"/>
      <c r="F1" s="524"/>
      <c r="G1" s="524"/>
      <c r="H1" s="524"/>
      <c r="I1" s="524"/>
    </row>
    <row r="2" spans="1:9">
      <c r="A2" s="525" t="s">
        <v>401</v>
      </c>
      <c r="B2" s="524"/>
      <c r="C2" s="524"/>
      <c r="D2" s="524"/>
      <c r="E2" s="524"/>
      <c r="F2" s="524"/>
      <c r="G2" s="524"/>
      <c r="H2" s="524"/>
      <c r="I2" s="524"/>
    </row>
    <row r="4" spans="1:9">
      <c r="A4" s="97" t="s">
        <v>402</v>
      </c>
      <c r="I4" s="98"/>
    </row>
    <row r="5" spans="1:9">
      <c r="A5" s="99" t="s">
        <v>403</v>
      </c>
      <c r="I5" s="100"/>
    </row>
    <row r="7" spans="1:9" ht="26.25" customHeight="1">
      <c r="A7" s="799" t="s">
        <v>871</v>
      </c>
      <c r="B7" s="799"/>
      <c r="C7" s="799"/>
      <c r="D7" s="97"/>
      <c r="E7" s="799" t="s">
        <v>432</v>
      </c>
      <c r="F7" s="799"/>
      <c r="G7" s="799"/>
      <c r="H7" s="799"/>
      <c r="I7" s="97"/>
    </row>
    <row r="8" spans="1:9" ht="27.75" customHeight="1">
      <c r="A8" s="798" t="s">
        <v>872</v>
      </c>
      <c r="B8" s="798"/>
      <c r="C8" s="798"/>
      <c r="E8" s="798" t="s">
        <v>431</v>
      </c>
      <c r="F8" s="798"/>
      <c r="G8" s="798"/>
      <c r="H8" s="798"/>
    </row>
    <row r="10" spans="1:9" ht="26.25" customHeight="1">
      <c r="A10" s="409" t="s">
        <v>404</v>
      </c>
      <c r="B10" s="409" t="s">
        <v>430</v>
      </c>
      <c r="C10" s="409" t="s">
        <v>405</v>
      </c>
    </row>
    <row r="11" spans="1:9">
      <c r="A11" s="207" t="s">
        <v>429</v>
      </c>
      <c r="B11" s="631" t="s">
        <v>990</v>
      </c>
      <c r="C11" s="208">
        <v>214</v>
      </c>
    </row>
    <row r="12" spans="1:9">
      <c r="A12" s="207" t="s">
        <v>609</v>
      </c>
      <c r="B12" s="208">
        <v>49</v>
      </c>
      <c r="C12" s="208">
        <v>49</v>
      </c>
    </row>
    <row r="13" spans="1:9">
      <c r="A13" s="207" t="s">
        <v>669</v>
      </c>
      <c r="B13" s="208">
        <v>59</v>
      </c>
      <c r="C13" s="208">
        <v>59</v>
      </c>
    </row>
    <row r="14" spans="1:9">
      <c r="A14" s="207" t="s">
        <v>1009</v>
      </c>
      <c r="B14" s="208">
        <v>96</v>
      </c>
      <c r="C14" s="208">
        <v>95</v>
      </c>
    </row>
    <row r="15" spans="1:9">
      <c r="A15" s="207" t="s">
        <v>1080</v>
      </c>
      <c r="B15" s="208">
        <v>137</v>
      </c>
      <c r="C15" s="208">
        <v>135</v>
      </c>
    </row>
    <row r="16" spans="1:9">
      <c r="A16" s="51" t="s">
        <v>487</v>
      </c>
    </row>
    <row r="17" spans="1:9">
      <c r="A17" s="51"/>
    </row>
    <row r="23" spans="1:9">
      <c r="E23" s="51" t="s">
        <v>487</v>
      </c>
    </row>
    <row r="24" spans="1:9">
      <c r="E24" s="51"/>
    </row>
    <row r="25" spans="1:9" ht="27" customHeight="1">
      <c r="A25" s="799" t="s">
        <v>873</v>
      </c>
      <c r="B25" s="799"/>
      <c r="C25" s="799"/>
      <c r="E25" s="799" t="s">
        <v>589</v>
      </c>
      <c r="F25" s="799"/>
      <c r="G25" s="799"/>
      <c r="H25" s="800" t="s">
        <v>657</v>
      </c>
      <c r="I25" s="800"/>
    </row>
    <row r="26" spans="1:9" ht="30" customHeight="1">
      <c r="A26" s="798" t="s">
        <v>874</v>
      </c>
      <c r="B26" s="798"/>
      <c r="C26" s="798"/>
      <c r="E26" s="798" t="s">
        <v>590</v>
      </c>
      <c r="F26" s="798"/>
      <c r="G26" s="798"/>
      <c r="H26" s="137"/>
      <c r="I26" s="138"/>
    </row>
    <row r="28" spans="1:9" ht="27" customHeight="1">
      <c r="A28" s="409" t="s">
        <v>406</v>
      </c>
      <c r="B28" s="409" t="s">
        <v>430</v>
      </c>
      <c r="C28" s="409" t="s">
        <v>405</v>
      </c>
    </row>
    <row r="29" spans="1:9">
      <c r="A29" s="209" t="s">
        <v>1057</v>
      </c>
      <c r="B29" s="208">
        <v>126</v>
      </c>
      <c r="C29" s="208">
        <v>124</v>
      </c>
    </row>
    <row r="30" spans="1:9">
      <c r="A30" s="209" t="s">
        <v>1081</v>
      </c>
      <c r="B30" s="208">
        <v>137</v>
      </c>
      <c r="C30" s="208">
        <v>135</v>
      </c>
    </row>
    <row r="31" spans="1:9">
      <c r="A31" s="209" t="s">
        <v>1221</v>
      </c>
      <c r="B31" s="208">
        <v>146</v>
      </c>
      <c r="C31" s="208">
        <v>144</v>
      </c>
    </row>
    <row r="32" spans="1:9">
      <c r="A32" s="209" t="s">
        <v>1250</v>
      </c>
      <c r="B32" s="208">
        <v>166</v>
      </c>
      <c r="C32" s="208">
        <v>164</v>
      </c>
    </row>
    <row r="33" spans="1:9">
      <c r="A33" s="209" t="s">
        <v>1334</v>
      </c>
      <c r="B33" s="208">
        <v>179</v>
      </c>
      <c r="C33" s="208">
        <v>177</v>
      </c>
    </row>
    <row r="34" spans="1:9" ht="15">
      <c r="A34" s="51" t="s">
        <v>487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487</v>
      </c>
    </row>
    <row r="41" spans="1:9">
      <c r="E41" s="51"/>
    </row>
    <row r="42" spans="1:9" ht="68.25" customHeight="1">
      <c r="A42" s="796" t="s">
        <v>992</v>
      </c>
      <c r="B42" s="796"/>
      <c r="C42" s="796"/>
      <c r="D42" s="796"/>
      <c r="E42" s="796"/>
      <c r="F42" s="796"/>
      <c r="G42" s="796"/>
      <c r="H42" s="796"/>
      <c r="I42" s="796"/>
    </row>
    <row r="44" spans="1:9" ht="69" customHeight="1">
      <c r="A44" s="797" t="s">
        <v>991</v>
      </c>
      <c r="B44" s="797"/>
      <c r="C44" s="797"/>
      <c r="D44" s="797"/>
      <c r="E44" s="797"/>
      <c r="F44" s="797"/>
      <c r="G44" s="797"/>
      <c r="H44" s="797"/>
      <c r="I44" s="797"/>
    </row>
    <row r="45" spans="1:9">
      <c r="A45" s="74" t="s">
        <v>305</v>
      </c>
    </row>
    <row r="46" spans="1:9">
      <c r="I46" s="101"/>
    </row>
    <row r="47" spans="1:9">
      <c r="I47" s="101" t="s">
        <v>1055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407</v>
      </c>
      <c r="I1" s="98"/>
    </row>
    <row r="2" spans="1:9">
      <c r="A2" s="99" t="s">
        <v>408</v>
      </c>
      <c r="I2" s="100"/>
    </row>
    <row r="4" spans="1:9" ht="26.25" customHeight="1">
      <c r="A4" s="799" t="s">
        <v>875</v>
      </c>
      <c r="B4" s="799"/>
      <c r="C4" s="799"/>
      <c r="D4" s="97"/>
      <c r="E4" s="799" t="s">
        <v>433</v>
      </c>
      <c r="F4" s="799"/>
      <c r="G4" s="799"/>
      <c r="H4" s="799"/>
      <c r="I4" s="97"/>
    </row>
    <row r="5" spans="1:9" ht="27.75" customHeight="1">
      <c r="A5" s="798" t="s">
        <v>876</v>
      </c>
      <c r="B5" s="798"/>
      <c r="C5" s="798"/>
      <c r="E5" s="798" t="s">
        <v>434</v>
      </c>
      <c r="F5" s="798"/>
      <c r="G5" s="798"/>
      <c r="H5" s="798"/>
    </row>
    <row r="7" spans="1:9" ht="26.25" customHeight="1">
      <c r="A7" s="409" t="s">
        <v>404</v>
      </c>
      <c r="B7" s="409" t="s">
        <v>430</v>
      </c>
      <c r="C7" s="409" t="s">
        <v>405</v>
      </c>
    </row>
    <row r="8" spans="1:9">
      <c r="A8" s="207" t="s">
        <v>429</v>
      </c>
      <c r="B8" s="208">
        <v>8027</v>
      </c>
      <c r="C8" s="208">
        <v>8367</v>
      </c>
    </row>
    <row r="9" spans="1:9">
      <c r="A9" s="207" t="s">
        <v>609</v>
      </c>
      <c r="B9" s="208">
        <v>10639</v>
      </c>
      <c r="C9" s="208">
        <v>11091</v>
      </c>
    </row>
    <row r="10" spans="1:9">
      <c r="A10" s="207" t="s">
        <v>669</v>
      </c>
      <c r="B10" s="208">
        <v>13311</v>
      </c>
      <c r="C10" s="208">
        <v>13874</v>
      </c>
    </row>
    <row r="11" spans="1:9">
      <c r="A11" s="207" t="s">
        <v>1009</v>
      </c>
      <c r="B11" s="208">
        <v>14706</v>
      </c>
      <c r="C11" s="208">
        <v>15335</v>
      </c>
    </row>
    <row r="12" spans="1:9">
      <c r="A12" s="207" t="s">
        <v>1080</v>
      </c>
      <c r="B12" s="208">
        <v>14285</v>
      </c>
      <c r="C12" s="208">
        <v>14904</v>
      </c>
    </row>
    <row r="13" spans="1:9">
      <c r="A13" s="51" t="s">
        <v>487</v>
      </c>
    </row>
    <row r="14" spans="1:9">
      <c r="A14" s="51"/>
    </row>
    <row r="20" spans="1:9">
      <c r="E20" s="51" t="s">
        <v>487</v>
      </c>
    </row>
    <row r="22" spans="1:9" ht="27" customHeight="1">
      <c r="A22" s="799" t="s">
        <v>877</v>
      </c>
      <c r="B22" s="799"/>
      <c r="C22" s="799"/>
      <c r="E22" s="799" t="s">
        <v>591</v>
      </c>
      <c r="F22" s="799"/>
      <c r="G22" s="799"/>
      <c r="H22" s="800" t="s">
        <v>657</v>
      </c>
      <c r="I22" s="800"/>
    </row>
    <row r="23" spans="1:9" ht="30" customHeight="1">
      <c r="A23" s="798" t="s">
        <v>878</v>
      </c>
      <c r="B23" s="798"/>
      <c r="C23" s="798"/>
      <c r="E23" s="798" t="s">
        <v>592</v>
      </c>
      <c r="F23" s="798"/>
      <c r="G23" s="798"/>
      <c r="H23" s="137"/>
    </row>
    <row r="25" spans="1:9" ht="27" customHeight="1">
      <c r="A25" s="409" t="s">
        <v>406</v>
      </c>
      <c r="B25" s="409" t="s">
        <v>430</v>
      </c>
      <c r="C25" s="409" t="s">
        <v>405</v>
      </c>
    </row>
    <row r="26" spans="1:9">
      <c r="A26" s="209" t="s">
        <v>1057</v>
      </c>
      <c r="B26" s="208">
        <v>14547</v>
      </c>
      <c r="C26" s="208">
        <v>15181</v>
      </c>
    </row>
    <row r="27" spans="1:9">
      <c r="A27" s="209" t="s">
        <v>1081</v>
      </c>
      <c r="B27" s="208">
        <v>14285</v>
      </c>
      <c r="C27" s="208">
        <v>14904</v>
      </c>
    </row>
    <row r="28" spans="1:9">
      <c r="A28" s="209" t="s">
        <v>1221</v>
      </c>
      <c r="B28" s="208">
        <v>13915</v>
      </c>
      <c r="C28" s="208">
        <v>14502</v>
      </c>
    </row>
    <row r="29" spans="1:9">
      <c r="A29" s="209" t="s">
        <v>1250</v>
      </c>
      <c r="B29" s="208">
        <v>13535</v>
      </c>
      <c r="C29" s="208">
        <v>14097</v>
      </c>
    </row>
    <row r="30" spans="1:9">
      <c r="A30" s="209" t="s">
        <v>1334</v>
      </c>
      <c r="B30" s="208">
        <v>13312</v>
      </c>
      <c r="C30" s="208">
        <v>13851</v>
      </c>
    </row>
    <row r="31" spans="1:9" ht="15">
      <c r="A31" s="51" t="s">
        <v>487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487</v>
      </c>
    </row>
    <row r="38" spans="1:5" ht="15">
      <c r="A38"/>
      <c r="B38"/>
      <c r="C38"/>
      <c r="E38" s="51"/>
    </row>
    <row r="39" spans="1:5">
      <c r="A39" s="74" t="s">
        <v>305</v>
      </c>
    </row>
    <row r="54" spans="9:9">
      <c r="I54" s="101"/>
    </row>
    <row r="55" spans="9:9">
      <c r="I55" s="101" t="s">
        <v>1056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19" t="s">
        <v>419</v>
      </c>
      <c r="B1" s="334"/>
      <c r="C1" s="334"/>
      <c r="D1" s="335"/>
      <c r="E1" s="335"/>
      <c r="F1" s="335"/>
      <c r="G1" s="335"/>
      <c r="H1" s="335"/>
      <c r="I1" s="335"/>
      <c r="J1" s="335"/>
      <c r="K1" s="335"/>
      <c r="L1" s="335"/>
      <c r="M1" s="335"/>
      <c r="N1" s="335"/>
      <c r="O1" s="335"/>
      <c r="P1" s="335"/>
    </row>
    <row r="2" spans="1:16" ht="18">
      <c r="A2" s="336" t="s">
        <v>420</v>
      </c>
      <c r="B2" s="334"/>
      <c r="C2" s="334"/>
      <c r="D2" s="335"/>
      <c r="E2" s="335"/>
      <c r="F2" s="335"/>
      <c r="G2" s="335"/>
      <c r="H2" s="335"/>
      <c r="I2" s="335"/>
      <c r="J2" s="335"/>
      <c r="K2" s="335"/>
      <c r="L2" s="335"/>
      <c r="M2" s="335"/>
      <c r="N2" s="335"/>
      <c r="O2" s="335"/>
      <c r="P2" s="335"/>
    </row>
    <row r="3" spans="1:16" ht="12.75" customHeight="1">
      <c r="A3" s="479" t="s">
        <v>1368</v>
      </c>
    </row>
    <row r="4" spans="1:16" ht="12.75" customHeight="1">
      <c r="A4" s="123" t="s">
        <v>1375</v>
      </c>
      <c r="H4" s="87"/>
      <c r="J4" s="87"/>
    </row>
    <row r="5" spans="1:16" ht="12.75" customHeight="1">
      <c r="L5" s="801" t="s">
        <v>132</v>
      </c>
      <c r="M5" s="802"/>
      <c r="N5" s="802"/>
      <c r="O5" s="802"/>
      <c r="P5" s="802"/>
    </row>
    <row r="6" spans="1:16" ht="24" customHeight="1">
      <c r="A6" s="803" t="s">
        <v>490</v>
      </c>
      <c r="B6" s="805" t="s">
        <v>660</v>
      </c>
      <c r="C6" s="805"/>
      <c r="D6" s="805"/>
      <c r="E6" s="805"/>
      <c r="F6" s="805"/>
      <c r="G6" s="805" t="s">
        <v>661</v>
      </c>
      <c r="H6" s="805"/>
      <c r="I6" s="805"/>
      <c r="J6" s="805"/>
      <c r="K6" s="805"/>
      <c r="L6" s="805" t="s">
        <v>659</v>
      </c>
      <c r="M6" s="805"/>
      <c r="N6" s="805"/>
      <c r="O6" s="805"/>
      <c r="P6" s="805"/>
    </row>
    <row r="7" spans="1:16" ht="48" customHeight="1">
      <c r="A7" s="804"/>
      <c r="B7" s="803" t="s">
        <v>488</v>
      </c>
      <c r="C7" s="803"/>
      <c r="D7" s="803"/>
      <c r="E7" s="803" t="s">
        <v>1025</v>
      </c>
      <c r="F7" s="803"/>
      <c r="G7" s="803" t="s">
        <v>488</v>
      </c>
      <c r="H7" s="803"/>
      <c r="I7" s="803"/>
      <c r="J7" s="803" t="s">
        <v>1026</v>
      </c>
      <c r="K7" s="803"/>
      <c r="L7" s="803" t="s">
        <v>489</v>
      </c>
      <c r="M7" s="803"/>
      <c r="N7" s="803"/>
      <c r="O7" s="803" t="s">
        <v>1026</v>
      </c>
      <c r="P7" s="803"/>
    </row>
    <row r="8" spans="1:16" ht="24">
      <c r="A8" s="804"/>
      <c r="B8" s="410" t="s">
        <v>1366</v>
      </c>
      <c r="C8" s="410" t="s">
        <v>1367</v>
      </c>
      <c r="D8" s="411" t="s">
        <v>491</v>
      </c>
      <c r="E8" s="718" t="s">
        <v>1366</v>
      </c>
      <c r="F8" s="718" t="s">
        <v>1367</v>
      </c>
      <c r="G8" s="718" t="s">
        <v>1366</v>
      </c>
      <c r="H8" s="718" t="s">
        <v>1367</v>
      </c>
      <c r="I8" s="411" t="s">
        <v>491</v>
      </c>
      <c r="J8" s="718" t="s">
        <v>1366</v>
      </c>
      <c r="K8" s="718" t="s">
        <v>1367</v>
      </c>
      <c r="L8" s="718" t="s">
        <v>1366</v>
      </c>
      <c r="M8" s="718" t="s">
        <v>1367</v>
      </c>
      <c r="N8" s="411" t="s">
        <v>491</v>
      </c>
      <c r="O8" s="718" t="s">
        <v>1366</v>
      </c>
      <c r="P8" s="718" t="s">
        <v>1367</v>
      </c>
    </row>
    <row r="9" spans="1:16" ht="14.25" customHeight="1">
      <c r="A9" s="210" t="s">
        <v>1420</v>
      </c>
      <c r="B9" s="211">
        <v>0</v>
      </c>
      <c r="C9" s="211">
        <v>52456.34</v>
      </c>
      <c r="D9" s="212" t="s">
        <v>994</v>
      </c>
      <c r="E9" s="213" t="s">
        <v>994</v>
      </c>
      <c r="F9" s="214">
        <v>9.7162370163758876E-3</v>
      </c>
      <c r="G9" s="211">
        <v>183222.565</v>
      </c>
      <c r="H9" s="211">
        <v>219884.997</v>
      </c>
      <c r="I9" s="212">
        <v>120.00977990893207</v>
      </c>
      <c r="J9" s="213">
        <v>6.9977946133145438E-2</v>
      </c>
      <c r="K9" s="214">
        <v>8.3097267058829943E-2</v>
      </c>
      <c r="L9" s="211">
        <v>183222.565</v>
      </c>
      <c r="M9" s="211">
        <v>272341.337</v>
      </c>
      <c r="N9" s="215">
        <v>148.63962689311768</v>
      </c>
      <c r="O9" s="216">
        <v>2.3003746674349387E-2</v>
      </c>
      <c r="P9" s="214">
        <v>3.3852463834361343E-2</v>
      </c>
    </row>
    <row r="10" spans="1:16" ht="14.25" customHeight="1">
      <c r="A10" s="210" t="s">
        <v>1421</v>
      </c>
      <c r="B10" s="211">
        <v>621757.00257000001</v>
      </c>
      <c r="C10" s="211">
        <v>541891.45426000003</v>
      </c>
      <c r="D10" s="212">
        <v>87.15486146840648</v>
      </c>
      <c r="E10" s="213">
        <v>0.1162899294536555</v>
      </c>
      <c r="F10" s="214">
        <v>0.10037196279303462</v>
      </c>
      <c r="G10" s="211">
        <v>491756.68191000004</v>
      </c>
      <c r="H10" s="211">
        <v>490790.60800000001</v>
      </c>
      <c r="I10" s="212">
        <v>99.803546358282773</v>
      </c>
      <c r="J10" s="213">
        <v>0.18781596359221539</v>
      </c>
      <c r="K10" s="214">
        <v>0.18547585683138498</v>
      </c>
      <c r="L10" s="211">
        <v>1113513.6844800001</v>
      </c>
      <c r="M10" s="211">
        <v>1032682.06226</v>
      </c>
      <c r="N10" s="215">
        <v>92.74085057537954</v>
      </c>
      <c r="O10" s="216">
        <v>0.13980257680706157</v>
      </c>
      <c r="P10" s="214">
        <v>0.12836403224770224</v>
      </c>
    </row>
    <row r="11" spans="1:16" ht="14.25" customHeight="1">
      <c r="A11" s="210" t="s">
        <v>1422</v>
      </c>
      <c r="B11" s="211">
        <v>61487.342969999998</v>
      </c>
      <c r="C11" s="211">
        <v>37096.134810000003</v>
      </c>
      <c r="D11" s="212">
        <v>60.331334902696</v>
      </c>
      <c r="E11" s="213">
        <v>1.1500246473651905E-2</v>
      </c>
      <c r="F11" s="214">
        <v>6.8711396602468295E-3</v>
      </c>
      <c r="G11" s="211">
        <v>0</v>
      </c>
      <c r="H11" s="211">
        <v>0</v>
      </c>
      <c r="I11" s="212" t="s">
        <v>994</v>
      </c>
      <c r="J11" s="213" t="s">
        <v>994</v>
      </c>
      <c r="K11" s="214" t="s">
        <v>994</v>
      </c>
      <c r="L11" s="211">
        <v>61487.342969999998</v>
      </c>
      <c r="M11" s="211">
        <v>37096.134810000003</v>
      </c>
      <c r="N11" s="215">
        <v>60.331334902696</v>
      </c>
      <c r="O11" s="216">
        <v>7.7197874691947331E-3</v>
      </c>
      <c r="P11" s="214">
        <v>4.6111088969579307E-3</v>
      </c>
    </row>
    <row r="12" spans="1:16" ht="14.25" customHeight="1">
      <c r="A12" s="210" t="s">
        <v>1423</v>
      </c>
      <c r="B12" s="211">
        <v>1695564.83311</v>
      </c>
      <c r="C12" s="211">
        <v>1648070.1705</v>
      </c>
      <c r="D12" s="212">
        <v>97.19888843631621</v>
      </c>
      <c r="E12" s="213">
        <v>0.3171289008590813</v>
      </c>
      <c r="F12" s="214">
        <v>0.30526415674820284</v>
      </c>
      <c r="G12" s="211">
        <v>444709.43206999998</v>
      </c>
      <c r="H12" s="211">
        <v>490503.90910000005</v>
      </c>
      <c r="I12" s="212">
        <v>110.29761766392932</v>
      </c>
      <c r="J12" s="214">
        <v>0.1698472711715184</v>
      </c>
      <c r="K12" s="214">
        <v>0.18536750976185404</v>
      </c>
      <c r="L12" s="211">
        <v>2140274.2651800001</v>
      </c>
      <c r="M12" s="211">
        <v>2138574.0795999998</v>
      </c>
      <c r="N12" s="215">
        <v>99.920562256545324</v>
      </c>
      <c r="O12" s="216">
        <v>0.26871322868899911</v>
      </c>
      <c r="P12" s="214">
        <v>0.26582817902065886</v>
      </c>
    </row>
    <row r="13" spans="1:16" ht="14.25" customHeight="1">
      <c r="A13" s="210" t="s">
        <v>1424</v>
      </c>
      <c r="B13" s="211">
        <v>213150.78029</v>
      </c>
      <c r="C13" s="211">
        <v>274348.85473000002</v>
      </c>
      <c r="D13" s="212">
        <v>128.71116603783369</v>
      </c>
      <c r="E13" s="213">
        <v>3.9866521969931602E-2</v>
      </c>
      <c r="F13" s="214">
        <v>5.0816326448394178E-2</v>
      </c>
      <c r="G13" s="211">
        <v>0</v>
      </c>
      <c r="H13" s="211">
        <v>0</v>
      </c>
      <c r="I13" s="212" t="s">
        <v>994</v>
      </c>
      <c r="J13" s="213" t="s">
        <v>994</v>
      </c>
      <c r="K13" s="214" t="s">
        <v>994</v>
      </c>
      <c r="L13" s="211">
        <v>213150.78029</v>
      </c>
      <c r="M13" s="211">
        <v>274348.85473000002</v>
      </c>
      <c r="N13" s="215">
        <v>128.71116603783369</v>
      </c>
      <c r="O13" s="216">
        <v>2.676125919987565E-2</v>
      </c>
      <c r="P13" s="214">
        <v>3.4102001499485113E-2</v>
      </c>
    </row>
    <row r="14" spans="1:16" ht="14.25" customHeight="1">
      <c r="A14" s="210" t="s">
        <v>1425</v>
      </c>
      <c r="B14" s="211">
        <v>38787.126109999997</v>
      </c>
      <c r="C14" s="211">
        <v>60617.236810000002</v>
      </c>
      <c r="D14" s="212">
        <v>156.28184629634578</v>
      </c>
      <c r="E14" s="213">
        <v>7.2545257076282342E-3</v>
      </c>
      <c r="F14" s="214">
        <v>1.1227840907767205E-2</v>
      </c>
      <c r="G14" s="211">
        <v>0</v>
      </c>
      <c r="H14" s="211">
        <v>0</v>
      </c>
      <c r="I14" s="212" t="s">
        <v>994</v>
      </c>
      <c r="J14" s="213" t="s">
        <v>994</v>
      </c>
      <c r="K14" s="214" t="s">
        <v>994</v>
      </c>
      <c r="L14" s="211">
        <v>38787.126109999997</v>
      </c>
      <c r="M14" s="211">
        <v>60617.236810000002</v>
      </c>
      <c r="N14" s="215">
        <v>156.28184629634578</v>
      </c>
      <c r="O14" s="216">
        <v>4.8697562074872308E-3</v>
      </c>
      <c r="P14" s="214">
        <v>7.5348195006086872E-3</v>
      </c>
    </row>
    <row r="15" spans="1:16" ht="14.25" customHeight="1">
      <c r="A15" s="210" t="s">
        <v>1426</v>
      </c>
      <c r="B15" s="211">
        <v>0</v>
      </c>
      <c r="C15" s="211">
        <v>0</v>
      </c>
      <c r="D15" s="212" t="s">
        <v>994</v>
      </c>
      <c r="E15" s="213" t="s">
        <v>994</v>
      </c>
      <c r="F15" s="214" t="s">
        <v>994</v>
      </c>
      <c r="G15" s="211">
        <v>895.13068999999996</v>
      </c>
      <c r="H15" s="211">
        <v>2319.8974600000001</v>
      </c>
      <c r="I15" s="212">
        <v>259.16857570820196</v>
      </c>
      <c r="J15" s="213">
        <v>3.4187605225887596E-4</v>
      </c>
      <c r="K15" s="214">
        <v>8.7671801811344701E-4</v>
      </c>
      <c r="L15" s="211">
        <v>895.13068999999996</v>
      </c>
      <c r="M15" s="211">
        <v>2319.8974600000001</v>
      </c>
      <c r="N15" s="215">
        <v>259.16857570820196</v>
      </c>
      <c r="O15" s="216">
        <v>1.1238440872823481E-4</v>
      </c>
      <c r="P15" s="214">
        <v>2.8836696525462365E-4</v>
      </c>
    </row>
    <row r="16" spans="1:16" ht="14.25" customHeight="1">
      <c r="A16" s="210" t="s">
        <v>1427</v>
      </c>
      <c r="B16" s="211">
        <v>0</v>
      </c>
      <c r="C16" s="211">
        <v>0</v>
      </c>
      <c r="D16" s="212" t="s">
        <v>994</v>
      </c>
      <c r="E16" s="213" t="s">
        <v>994</v>
      </c>
      <c r="F16" s="214" t="s">
        <v>994</v>
      </c>
      <c r="G16" s="211">
        <v>162694.54188999999</v>
      </c>
      <c r="H16" s="211">
        <v>159653.58736</v>
      </c>
      <c r="I16" s="212">
        <v>98.130881039601178</v>
      </c>
      <c r="J16" s="213">
        <v>6.2137706065490309E-2</v>
      </c>
      <c r="K16" s="214">
        <v>6.0335070453916215E-2</v>
      </c>
      <c r="L16" s="211">
        <v>162694.54188999999</v>
      </c>
      <c r="M16" s="211">
        <v>159653.58736</v>
      </c>
      <c r="N16" s="215">
        <v>98.130881039601178</v>
      </c>
      <c r="O16" s="216">
        <v>2.042643615941565E-2</v>
      </c>
      <c r="P16" s="214">
        <v>1.9845196295450548E-2</v>
      </c>
    </row>
    <row r="17" spans="1:16" ht="14.25" customHeight="1">
      <c r="A17" s="210" t="s">
        <v>1428</v>
      </c>
      <c r="B17" s="211">
        <v>725962.77924000006</v>
      </c>
      <c r="C17" s="211">
        <v>740903.71163000003</v>
      </c>
      <c r="D17" s="212">
        <v>102.0580851824995</v>
      </c>
      <c r="E17" s="213">
        <v>0.13577999127447654</v>
      </c>
      <c r="F17" s="214">
        <v>0.13723405156573434</v>
      </c>
      <c r="G17" s="211">
        <v>0</v>
      </c>
      <c r="H17" s="211">
        <v>0</v>
      </c>
      <c r="I17" s="212" t="s">
        <v>994</v>
      </c>
      <c r="J17" s="213" t="s">
        <v>994</v>
      </c>
      <c r="K17" s="214" t="s">
        <v>994</v>
      </c>
      <c r="L17" s="211">
        <v>725962.77924000006</v>
      </c>
      <c r="M17" s="211">
        <v>740903.71163000003</v>
      </c>
      <c r="N17" s="215">
        <v>102.0580851824995</v>
      </c>
      <c r="O17" s="216">
        <v>9.114523567904198E-2</v>
      </c>
      <c r="P17" s="214">
        <v>9.2095516527109733E-2</v>
      </c>
    </row>
    <row r="18" spans="1:16" ht="14.25" customHeight="1">
      <c r="A18" s="210" t="s">
        <v>1429</v>
      </c>
      <c r="B18" s="211">
        <v>248911.56340000001</v>
      </c>
      <c r="C18" s="211">
        <v>257657.43434000001</v>
      </c>
      <c r="D18" s="212">
        <v>103.51364589918444</v>
      </c>
      <c r="E18" s="213">
        <v>4.6555017520251006E-2</v>
      </c>
      <c r="F18" s="214">
        <v>4.7724654466528696E-2</v>
      </c>
      <c r="G18" s="211">
        <v>195013.11275999999</v>
      </c>
      <c r="H18" s="211">
        <v>207792.90763</v>
      </c>
      <c r="I18" s="212">
        <v>106.55330028280095</v>
      </c>
      <c r="J18" s="213">
        <v>7.4481094072535753E-2</v>
      </c>
      <c r="K18" s="214">
        <v>7.8527516537478415E-2</v>
      </c>
      <c r="L18" s="211">
        <v>443924.67616000003</v>
      </c>
      <c r="M18" s="211">
        <v>465450.34197000001</v>
      </c>
      <c r="N18" s="215">
        <v>104.84894554549197</v>
      </c>
      <c r="O18" s="216">
        <v>5.5735115338425859E-2</v>
      </c>
      <c r="P18" s="214">
        <v>5.7856222055010863E-2</v>
      </c>
    </row>
    <row r="19" spans="1:16" ht="14.25" customHeight="1">
      <c r="A19" s="210" t="s">
        <v>1430</v>
      </c>
      <c r="B19" s="211">
        <v>127642.80325</v>
      </c>
      <c r="C19" s="211">
        <v>118436.9235</v>
      </c>
      <c r="D19" s="212">
        <v>92.787780027073325</v>
      </c>
      <c r="E19" s="213">
        <v>2.3873591328853878E-2</v>
      </c>
      <c r="F19" s="214">
        <v>2.1937504984457158E-2</v>
      </c>
      <c r="G19" s="211">
        <v>224164.73003000001</v>
      </c>
      <c r="H19" s="211">
        <v>218955.30027000001</v>
      </c>
      <c r="I19" s="212">
        <v>97.676070736327333</v>
      </c>
      <c r="J19" s="213">
        <v>8.5614931779775208E-2</v>
      </c>
      <c r="K19" s="214">
        <v>8.2745923135822172E-2</v>
      </c>
      <c r="L19" s="211">
        <v>351807.53327999997</v>
      </c>
      <c r="M19" s="211">
        <v>337392.22376999998</v>
      </c>
      <c r="N19" s="215">
        <v>95.902501184212269</v>
      </c>
      <c r="O19" s="216">
        <v>4.4169730806360344E-2</v>
      </c>
      <c r="P19" s="214">
        <v>4.1938393117195695E-2</v>
      </c>
    </row>
    <row r="20" spans="1:16" ht="14.25" customHeight="1">
      <c r="A20" s="210" t="s">
        <v>1431</v>
      </c>
      <c r="B20" s="211">
        <v>165434.38337999998</v>
      </c>
      <c r="C20" s="211">
        <v>173805.98699</v>
      </c>
      <c r="D20" s="212">
        <v>105.06037707455928</v>
      </c>
      <c r="E20" s="213">
        <v>3.0941915721010738E-2</v>
      </c>
      <c r="F20" s="214">
        <v>3.2193251844485987E-2</v>
      </c>
      <c r="G20" s="211">
        <v>0</v>
      </c>
      <c r="H20" s="211">
        <v>0</v>
      </c>
      <c r="I20" s="212" t="s">
        <v>994</v>
      </c>
      <c r="J20" s="212" t="s">
        <v>994</v>
      </c>
      <c r="K20" s="214" t="s">
        <v>994</v>
      </c>
      <c r="L20" s="211">
        <v>165434.38337999998</v>
      </c>
      <c r="M20" s="211">
        <v>173805.98699</v>
      </c>
      <c r="N20" s="215">
        <v>105.06037707455928</v>
      </c>
      <c r="O20" s="216">
        <v>2.0770425555939116E-2</v>
      </c>
      <c r="P20" s="214">
        <v>2.1604362208056772E-2</v>
      </c>
    </row>
    <row r="21" spans="1:16" ht="14.25" customHeight="1">
      <c r="A21" s="210" t="s">
        <v>1432</v>
      </c>
      <c r="B21" s="211">
        <v>10996.51037</v>
      </c>
      <c r="C21" s="211">
        <v>10878.967619999999</v>
      </c>
      <c r="D21" s="212">
        <v>98.931090445559221</v>
      </c>
      <c r="E21" s="213">
        <v>2.0567253925213658E-3</v>
      </c>
      <c r="F21" s="214">
        <v>2.0150591499406684E-3</v>
      </c>
      <c r="G21" s="211">
        <v>0</v>
      </c>
      <c r="H21" s="211">
        <v>0</v>
      </c>
      <c r="I21" s="212" t="s">
        <v>994</v>
      </c>
      <c r="J21" s="212" t="s">
        <v>994</v>
      </c>
      <c r="K21" s="214" t="s">
        <v>994</v>
      </c>
      <c r="L21" s="211">
        <v>10996.51037</v>
      </c>
      <c r="M21" s="211">
        <v>10878.967619999999</v>
      </c>
      <c r="N21" s="215">
        <v>98.931090445559221</v>
      </c>
      <c r="O21" s="216">
        <v>1.3806210979162748E-3</v>
      </c>
      <c r="P21" s="214">
        <v>1.3522730774845175E-3</v>
      </c>
    </row>
    <row r="22" spans="1:16" ht="14.25" customHeight="1">
      <c r="A22" s="210" t="s">
        <v>1433</v>
      </c>
      <c r="B22" s="211">
        <v>42379.104020000006</v>
      </c>
      <c r="C22" s="211">
        <v>47053.903299999998</v>
      </c>
      <c r="D22" s="212">
        <v>111.03090635845867</v>
      </c>
      <c r="E22" s="213">
        <v>7.9263490341471218E-3</v>
      </c>
      <c r="F22" s="214">
        <v>8.7155695004346757E-3</v>
      </c>
      <c r="G22" s="211">
        <v>0</v>
      </c>
      <c r="H22" s="211">
        <v>0</v>
      </c>
      <c r="I22" s="212" t="s">
        <v>994</v>
      </c>
      <c r="J22" s="212" t="s">
        <v>994</v>
      </c>
      <c r="K22" s="214" t="s">
        <v>994</v>
      </c>
      <c r="L22" s="211">
        <v>42379.104020000006</v>
      </c>
      <c r="M22" s="211">
        <v>47053.903299999998</v>
      </c>
      <c r="N22" s="215">
        <v>111.03090635845867</v>
      </c>
      <c r="O22" s="216">
        <v>5.3207320460882199E-3</v>
      </c>
      <c r="P22" s="214">
        <v>5.8488754490060605E-3</v>
      </c>
    </row>
    <row r="23" spans="1:16" ht="14.25" customHeight="1">
      <c r="A23" s="210" t="s">
        <v>1434</v>
      </c>
      <c r="B23" s="211">
        <v>451551.09236000001</v>
      </c>
      <c r="C23" s="211">
        <v>474073.12144999998</v>
      </c>
      <c r="D23" s="212">
        <v>104.98770337865648</v>
      </c>
      <c r="E23" s="213">
        <v>8.445557421663874E-2</v>
      </c>
      <c r="F23" s="214">
        <v>8.7810297308225316E-2</v>
      </c>
      <c r="G23" s="211">
        <v>0</v>
      </c>
      <c r="H23" s="211">
        <v>0</v>
      </c>
      <c r="I23" s="212" t="s">
        <v>994</v>
      </c>
      <c r="J23" s="212" t="s">
        <v>994</v>
      </c>
      <c r="K23" s="214" t="s">
        <v>994</v>
      </c>
      <c r="L23" s="211">
        <v>451551.09236000001</v>
      </c>
      <c r="M23" s="211">
        <v>474073.12144999998</v>
      </c>
      <c r="N23" s="215">
        <v>104.98770337865648</v>
      </c>
      <c r="O23" s="216">
        <v>5.6692618287355501E-2</v>
      </c>
      <c r="P23" s="214">
        <v>5.8928047337628062E-2</v>
      </c>
    </row>
    <row r="24" spans="1:16" ht="14.25" customHeight="1">
      <c r="A24" s="210" t="s">
        <v>1435</v>
      </c>
      <c r="B24" s="211" t="s">
        <v>994</v>
      </c>
      <c r="C24" s="211" t="s">
        <v>994</v>
      </c>
      <c r="D24" s="212" t="s">
        <v>994</v>
      </c>
      <c r="E24" s="213" t="s">
        <v>994</v>
      </c>
      <c r="F24" s="214" t="s">
        <v>994</v>
      </c>
      <c r="G24" s="211">
        <v>13902.41908</v>
      </c>
      <c r="H24" s="211" t="s">
        <v>994</v>
      </c>
      <c r="I24" s="212" t="s">
        <v>994</v>
      </c>
      <c r="J24" s="213">
        <v>5.3097320927728156E-3</v>
      </c>
      <c r="K24" s="214" t="s">
        <v>994</v>
      </c>
      <c r="L24" s="211">
        <v>13902.41908</v>
      </c>
      <c r="M24" s="211" t="s">
        <v>994</v>
      </c>
      <c r="N24" s="215" t="s">
        <v>994</v>
      </c>
      <c r="O24" s="216">
        <v>1.7454603731639792E-3</v>
      </c>
      <c r="P24" s="214" t="s">
        <v>994</v>
      </c>
    </row>
    <row r="25" spans="1:16" ht="14.25" customHeight="1">
      <c r="A25" s="210" t="s">
        <v>1436</v>
      </c>
      <c r="B25" s="211">
        <v>23814.770489999999</v>
      </c>
      <c r="C25" s="211">
        <v>22709.053649999998</v>
      </c>
      <c r="D25" s="212">
        <v>95.357012403439711</v>
      </c>
      <c r="E25" s="213">
        <v>4.454180602373359E-3</v>
      </c>
      <c r="F25" s="214">
        <v>4.2062894147970667E-3</v>
      </c>
      <c r="G25" s="211">
        <v>219582.30534999998</v>
      </c>
      <c r="H25" s="211">
        <v>216904.65981000001</v>
      </c>
      <c r="I25" s="212">
        <v>98.780573172445756</v>
      </c>
      <c r="J25" s="213">
        <v>8.3864772527194945E-2</v>
      </c>
      <c r="K25" s="214">
        <v>8.1970960676940721E-2</v>
      </c>
      <c r="L25" s="211">
        <v>243397.07584</v>
      </c>
      <c r="M25" s="211">
        <v>239613.71346</v>
      </c>
      <c r="N25" s="215">
        <v>98.44560072591544</v>
      </c>
      <c r="O25" s="216">
        <v>3.0558706968766457E-2</v>
      </c>
      <c r="P25" s="214">
        <v>2.9784367876264307E-2</v>
      </c>
    </row>
    <row r="26" spans="1:16" ht="14.25" customHeight="1">
      <c r="A26" s="210" t="s">
        <v>1437</v>
      </c>
      <c r="B26" s="211">
        <v>0</v>
      </c>
      <c r="C26" s="211">
        <v>0</v>
      </c>
      <c r="D26" s="212" t="s">
        <v>994</v>
      </c>
      <c r="E26" s="213" t="s">
        <v>994</v>
      </c>
      <c r="F26" s="214" t="s">
        <v>994</v>
      </c>
      <c r="G26" s="211">
        <v>36079.535490000002</v>
      </c>
      <c r="H26" s="211">
        <v>38764.431629999999</v>
      </c>
      <c r="I26" s="212">
        <v>107.44160395508462</v>
      </c>
      <c r="J26" s="213">
        <v>1.3779808131319028E-2</v>
      </c>
      <c r="K26" s="214">
        <v>1.46495594128319E-2</v>
      </c>
      <c r="L26" s="211">
        <v>36079.535490000002</v>
      </c>
      <c r="M26" s="211">
        <v>38764.431629999999</v>
      </c>
      <c r="N26" s="215">
        <v>107.44160395508462</v>
      </c>
      <c r="O26" s="216">
        <v>4.5298159347357579E-3</v>
      </c>
      <c r="P26" s="214">
        <v>4.8184808603408888E-3</v>
      </c>
    </row>
    <row r="27" spans="1:16" ht="14.25" customHeight="1">
      <c r="A27" s="210" t="s">
        <v>1438</v>
      </c>
      <c r="B27" s="211">
        <v>51270.159</v>
      </c>
      <c r="C27" s="211" t="s">
        <v>994</v>
      </c>
      <c r="D27" s="212" t="s">
        <v>994</v>
      </c>
      <c r="E27" s="213">
        <v>9.5892819036106497E-3</v>
      </c>
      <c r="F27" s="214" t="s">
        <v>994</v>
      </c>
      <c r="G27" s="211" t="s">
        <v>994</v>
      </c>
      <c r="H27" s="211" t="s">
        <v>994</v>
      </c>
      <c r="I27" s="212" t="s">
        <v>994</v>
      </c>
      <c r="J27" s="213" t="s">
        <v>994</v>
      </c>
      <c r="K27" s="214" t="s">
        <v>994</v>
      </c>
      <c r="L27" s="211">
        <v>51270.159</v>
      </c>
      <c r="M27" s="211" t="s">
        <v>994</v>
      </c>
      <c r="N27" s="215" t="s">
        <v>994</v>
      </c>
      <c r="O27" s="216">
        <v>6.4370114542912013E-3</v>
      </c>
      <c r="P27" s="214" t="s">
        <v>994</v>
      </c>
    </row>
    <row r="28" spans="1:16" ht="14.25" customHeight="1">
      <c r="A28" s="210" t="s">
        <v>1439</v>
      </c>
      <c r="B28" s="211">
        <v>267420.15649999998</v>
      </c>
      <c r="C28" s="211">
        <v>291110.50733999995</v>
      </c>
      <c r="D28" s="212">
        <v>108.85885011438918</v>
      </c>
      <c r="E28" s="213">
        <v>5.001676057579961E-2</v>
      </c>
      <c r="F28" s="214">
        <v>5.3921007208525648E-2</v>
      </c>
      <c r="G28" s="211">
        <v>53827.120609999998</v>
      </c>
      <c r="H28" s="211">
        <v>54040.497200000005</v>
      </c>
      <c r="I28" s="212">
        <v>100.39641093111038</v>
      </c>
      <c r="J28" s="213">
        <v>2.0558119282681704E-2</v>
      </c>
      <c r="K28" s="214">
        <v>2.0422574023185182E-2</v>
      </c>
      <c r="L28" s="211">
        <v>321247.27711000002</v>
      </c>
      <c r="M28" s="211">
        <v>345151.00453999999</v>
      </c>
      <c r="N28" s="215">
        <v>107.44091207403915</v>
      </c>
      <c r="O28" s="216">
        <v>4.0332865018361461E-2</v>
      </c>
      <c r="P28" s="214">
        <v>4.2902821978082005E-2</v>
      </c>
    </row>
    <row r="29" spans="1:16" ht="14.25" customHeight="1">
      <c r="A29" s="210" t="s">
        <v>1440</v>
      </c>
      <c r="B29" s="211">
        <v>296498.80069</v>
      </c>
      <c r="C29" s="211">
        <v>316910.56124000001</v>
      </c>
      <c r="D29" s="212">
        <v>106.88426411928096</v>
      </c>
      <c r="E29" s="213">
        <v>5.5455466480977322E-2</v>
      </c>
      <c r="F29" s="214">
        <v>5.869982781872593E-2</v>
      </c>
      <c r="G29" s="211">
        <v>312431.27658000001</v>
      </c>
      <c r="H29" s="211">
        <v>212851.34293000001</v>
      </c>
      <c r="I29" s="212">
        <v>68.127411973589034</v>
      </c>
      <c r="J29" s="213">
        <v>0.11932645437435668</v>
      </c>
      <c r="K29" s="214">
        <v>8.0439161964673767E-2</v>
      </c>
      <c r="L29" s="211">
        <v>608930.07727000001</v>
      </c>
      <c r="M29" s="211">
        <v>529761.90416999999</v>
      </c>
      <c r="N29" s="215">
        <v>86.998807243200645</v>
      </c>
      <c r="O29" s="216">
        <v>7.6451681810649666E-2</v>
      </c>
      <c r="P29" s="214">
        <v>6.5850252111148755E-2</v>
      </c>
    </row>
    <row r="30" spans="1:16" ht="14.25" customHeight="1">
      <c r="A30" s="210" t="s">
        <v>1441</v>
      </c>
      <c r="B30" s="211">
        <v>49544.006999999998</v>
      </c>
      <c r="C30" s="211">
        <v>56180.778319999998</v>
      </c>
      <c r="D30" s="212">
        <v>113.39570963648539</v>
      </c>
      <c r="E30" s="213">
        <v>9.2664321512531157E-3</v>
      </c>
      <c r="F30" s="214">
        <v>1.0406096916437402E-2</v>
      </c>
      <c r="G30" s="211" t="s">
        <v>994</v>
      </c>
      <c r="H30" s="211" t="s">
        <v>994</v>
      </c>
      <c r="I30" s="212" t="s">
        <v>994</v>
      </c>
      <c r="J30" s="213" t="s">
        <v>994</v>
      </c>
      <c r="K30" s="214" t="s">
        <v>994</v>
      </c>
      <c r="L30" s="211">
        <v>49544.006999999998</v>
      </c>
      <c r="M30" s="211">
        <v>56180.778319999998</v>
      </c>
      <c r="N30" s="215">
        <v>113.39570963648539</v>
      </c>
      <c r="O30" s="216">
        <v>6.2202916232517134E-3</v>
      </c>
      <c r="P30" s="214">
        <v>6.98336061361141E-3</v>
      </c>
    </row>
    <row r="31" spans="1:16" ht="14.25" customHeight="1">
      <c r="A31" s="210" t="s">
        <v>1442</v>
      </c>
      <c r="B31" s="211" t="s">
        <v>994</v>
      </c>
      <c r="C31" s="211" t="s">
        <v>994</v>
      </c>
      <c r="D31" s="212" t="s">
        <v>994</v>
      </c>
      <c r="E31" s="213" t="s">
        <v>994</v>
      </c>
      <c r="F31" s="214" t="s">
        <v>994</v>
      </c>
      <c r="G31" s="211">
        <v>22234.947260000001</v>
      </c>
      <c r="H31" s="211">
        <v>21146.24466</v>
      </c>
      <c r="I31" s="212">
        <v>95.103642085274728</v>
      </c>
      <c r="J31" s="213">
        <v>8.4921632967730233E-3</v>
      </c>
      <c r="K31" s="214">
        <v>7.9914280818503339E-3</v>
      </c>
      <c r="L31" s="211">
        <v>22234.947260000001</v>
      </c>
      <c r="M31" s="211">
        <v>21146.24466</v>
      </c>
      <c r="N31" s="215">
        <v>95.103642085274728</v>
      </c>
      <c r="O31" s="216">
        <v>2.7916162732824911E-3</v>
      </c>
      <c r="P31" s="214">
        <v>2.6285120373966834E-3</v>
      </c>
    </row>
    <row r="32" spans="1:16" ht="14.25" customHeight="1">
      <c r="A32" s="210" t="s">
        <v>1443</v>
      </c>
      <c r="B32" s="211">
        <v>254437.66971000002</v>
      </c>
      <c r="C32" s="211">
        <v>274631.75248999998</v>
      </c>
      <c r="D32" s="212">
        <v>107.93675040453583</v>
      </c>
      <c r="E32" s="213">
        <v>4.7588589334138141E-2</v>
      </c>
      <c r="F32" s="214">
        <v>5.0868726247685576E-2</v>
      </c>
      <c r="G32" s="211">
        <v>234849.90654</v>
      </c>
      <c r="H32" s="211">
        <v>270352.62007</v>
      </c>
      <c r="I32" s="212">
        <v>115.11719295658018</v>
      </c>
      <c r="J32" s="213">
        <v>8.9695906774530529E-2</v>
      </c>
      <c r="K32" s="214">
        <v>0.10216960764272233</v>
      </c>
      <c r="L32" s="211">
        <v>489287.57624999998</v>
      </c>
      <c r="M32" s="211">
        <v>544984.37255999993</v>
      </c>
      <c r="N32" s="215">
        <v>111.38324351843789</v>
      </c>
      <c r="O32" s="216">
        <v>6.1430465483121081E-2</v>
      </c>
      <c r="P32" s="214">
        <v>6.7742429282336619E-2</v>
      </c>
    </row>
    <row r="33" spans="1:16" ht="14.25" customHeight="1">
      <c r="A33" s="210" t="s">
        <v>1444</v>
      </c>
      <c r="B33" s="211">
        <v>0</v>
      </c>
      <c r="C33" s="211">
        <v>0</v>
      </c>
      <c r="D33" s="212" t="s">
        <v>994</v>
      </c>
      <c r="E33" s="213" t="s">
        <v>994</v>
      </c>
      <c r="F33" s="214" t="s">
        <v>994</v>
      </c>
      <c r="G33" s="211">
        <v>22926.41505</v>
      </c>
      <c r="H33" s="211">
        <v>42154.865460000001</v>
      </c>
      <c r="I33" s="212">
        <v>183.87028834671648</v>
      </c>
      <c r="J33" s="213">
        <v>8.7562546534322057E-3</v>
      </c>
      <c r="K33" s="214">
        <v>1.5930846400396593E-2</v>
      </c>
      <c r="L33" s="211">
        <v>22926.41505</v>
      </c>
      <c r="M33" s="211">
        <v>42154.865460000001</v>
      </c>
      <c r="N33" s="215">
        <v>183.87028834671648</v>
      </c>
      <c r="O33" s="216">
        <v>2.8784306341371828E-3</v>
      </c>
      <c r="P33" s="214">
        <v>5.2399172088481672E-3</v>
      </c>
    </row>
    <row r="34" spans="1:16" ht="18.75" customHeight="1">
      <c r="A34" s="648" t="s">
        <v>310</v>
      </c>
      <c r="B34" s="412">
        <v>5346610.8844599994</v>
      </c>
      <c r="C34" s="412">
        <v>5398832.89298</v>
      </c>
      <c r="D34" s="413">
        <v>100.97673104792018</v>
      </c>
      <c r="E34" s="414">
        <v>1</v>
      </c>
      <c r="F34" s="415">
        <v>1</v>
      </c>
      <c r="G34" s="416">
        <v>2618290.1203099992</v>
      </c>
      <c r="H34" s="412">
        <v>2646115.86858</v>
      </c>
      <c r="I34" s="413">
        <v>101.06274503555422</v>
      </c>
      <c r="J34" s="414">
        <v>1</v>
      </c>
      <c r="K34" s="415">
        <v>1</v>
      </c>
      <c r="L34" s="417">
        <v>7964901.0047700014</v>
      </c>
      <c r="M34" s="418">
        <v>8044948.7615600005</v>
      </c>
      <c r="N34" s="419">
        <v>101.00500629878589</v>
      </c>
      <c r="O34" s="420">
        <v>1</v>
      </c>
      <c r="P34" s="415">
        <v>1</v>
      </c>
    </row>
    <row r="35" spans="1:16" ht="12.75" customHeight="1">
      <c r="A35" s="51" t="s">
        <v>487</v>
      </c>
    </row>
    <row r="36" spans="1:16" ht="12.75" customHeight="1"/>
    <row r="37" spans="1:16" ht="12.75" customHeight="1">
      <c r="A37" s="657" t="s">
        <v>1309</v>
      </c>
    </row>
    <row r="38" spans="1:16" ht="12.75" customHeight="1">
      <c r="A38" s="658" t="s">
        <v>1445</v>
      </c>
    </row>
    <row r="39" spans="1:16" ht="12.75" customHeight="1">
      <c r="A39" s="658" t="s">
        <v>1446</v>
      </c>
    </row>
    <row r="40" spans="1:16" ht="12.75" customHeight="1">
      <c r="A40" s="658" t="s">
        <v>1447</v>
      </c>
    </row>
    <row r="41" spans="1:16" ht="12.75" customHeight="1">
      <c r="A41" s="715" t="s">
        <v>1448</v>
      </c>
    </row>
    <row r="42" spans="1:16" ht="12.75" customHeight="1">
      <c r="A42" s="716" t="s">
        <v>1449</v>
      </c>
    </row>
    <row r="43" spans="1:16" ht="12.75" customHeight="1">
      <c r="A43" s="716" t="s">
        <v>1450</v>
      </c>
    </row>
    <row r="44" spans="1:16" ht="12.75" customHeight="1">
      <c r="A44" s="716" t="s">
        <v>1451</v>
      </c>
    </row>
    <row r="45" spans="1:16" ht="12.75" customHeight="1"/>
    <row r="46" spans="1:16" ht="12.75" customHeight="1">
      <c r="A46" s="74" t="s">
        <v>305</v>
      </c>
    </row>
    <row r="47" spans="1:16" ht="12.75" customHeight="1"/>
    <row r="48" spans="1:16" ht="12.75" customHeight="1"/>
    <row r="49" spans="16:16" ht="12.75" customHeight="1"/>
    <row r="50" spans="16:16" ht="12.75" customHeight="1"/>
    <row r="51" spans="16:16" ht="12.75" customHeight="1">
      <c r="P51" s="40" t="s">
        <v>409</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6" t="s">
        <v>1369</v>
      </c>
    </row>
    <row r="2" spans="1:7" ht="12.75" customHeight="1">
      <c r="A2" s="124" t="s">
        <v>1370</v>
      </c>
    </row>
    <row r="3" spans="1:7" ht="12.75" customHeight="1"/>
    <row r="4" spans="1:7" ht="12.75" customHeight="1">
      <c r="B4" s="801" t="s">
        <v>452</v>
      </c>
      <c r="C4" s="802"/>
      <c r="D4" s="802"/>
      <c r="E4" s="802"/>
      <c r="F4" s="802"/>
    </row>
    <row r="5" spans="1:7">
      <c r="A5" s="806" t="s">
        <v>641</v>
      </c>
      <c r="B5" s="806" t="s">
        <v>492</v>
      </c>
      <c r="C5" s="807" t="s">
        <v>493</v>
      </c>
      <c r="D5" s="807"/>
      <c r="E5" s="804" t="s">
        <v>494</v>
      </c>
      <c r="F5" s="804"/>
    </row>
    <row r="6" spans="1:7" ht="65.25">
      <c r="A6" s="806"/>
      <c r="B6" s="806"/>
      <c r="C6" s="421" t="s">
        <v>640</v>
      </c>
      <c r="D6" s="421" t="s">
        <v>495</v>
      </c>
      <c r="E6" s="421" t="s">
        <v>496</v>
      </c>
      <c r="F6" s="421" t="s">
        <v>497</v>
      </c>
    </row>
    <row r="7" spans="1:7" ht="22.5">
      <c r="A7" s="217">
        <v>1</v>
      </c>
      <c r="B7" s="218" t="s">
        <v>498</v>
      </c>
      <c r="C7" s="219">
        <v>2291783</v>
      </c>
      <c r="D7" s="219">
        <v>412614.05544000003</v>
      </c>
      <c r="E7" s="219">
        <v>15174</v>
      </c>
      <c r="F7" s="219">
        <v>104477.80181999999</v>
      </c>
      <c r="G7" s="87"/>
    </row>
    <row r="8" spans="1:7" ht="22.5">
      <c r="A8" s="217">
        <v>2</v>
      </c>
      <c r="B8" s="218" t="s">
        <v>499</v>
      </c>
      <c r="C8" s="219">
        <v>268079</v>
      </c>
      <c r="D8" s="219">
        <v>383400.23326000001</v>
      </c>
      <c r="E8" s="219">
        <v>2380144</v>
      </c>
      <c r="F8" s="219">
        <v>230118.33841</v>
      </c>
      <c r="G8" s="87"/>
    </row>
    <row r="9" spans="1:7" ht="22.5">
      <c r="A9" s="217">
        <v>3</v>
      </c>
      <c r="B9" s="218" t="s">
        <v>500</v>
      </c>
      <c r="C9" s="219">
        <v>601840</v>
      </c>
      <c r="D9" s="219">
        <v>745384.23583999998</v>
      </c>
      <c r="E9" s="219">
        <v>94575</v>
      </c>
      <c r="F9" s="219">
        <v>516163.11106999998</v>
      </c>
      <c r="G9" s="87"/>
    </row>
    <row r="10" spans="1:7" ht="33.75">
      <c r="A10" s="217">
        <v>4</v>
      </c>
      <c r="B10" s="218" t="s">
        <v>501</v>
      </c>
      <c r="C10" s="219">
        <v>90</v>
      </c>
      <c r="D10" s="219">
        <v>3036.26017</v>
      </c>
      <c r="E10" s="219">
        <v>367</v>
      </c>
      <c r="F10" s="219">
        <v>1345.0992900000001</v>
      </c>
    </row>
    <row r="11" spans="1:7" ht="22.5">
      <c r="A11" s="217">
        <v>5</v>
      </c>
      <c r="B11" s="220" t="s">
        <v>502</v>
      </c>
      <c r="C11" s="219">
        <v>135</v>
      </c>
      <c r="D11" s="219">
        <v>9633.3043699999998</v>
      </c>
      <c r="E11" s="219">
        <v>21</v>
      </c>
      <c r="F11" s="666">
        <v>10314.34916</v>
      </c>
    </row>
    <row r="12" spans="1:7" ht="22.5">
      <c r="A12" s="217">
        <v>6</v>
      </c>
      <c r="B12" s="218" t="s">
        <v>503</v>
      </c>
      <c r="C12" s="219">
        <v>18750</v>
      </c>
      <c r="D12" s="219">
        <v>130036.47823000001</v>
      </c>
      <c r="E12" s="219">
        <v>1617</v>
      </c>
      <c r="F12" s="219">
        <v>68316.809569999998</v>
      </c>
    </row>
    <row r="13" spans="1:7" ht="22.5">
      <c r="A13" s="217">
        <v>7</v>
      </c>
      <c r="B13" s="218" t="s">
        <v>504</v>
      </c>
      <c r="C13" s="219">
        <v>15462</v>
      </c>
      <c r="D13" s="219">
        <v>32487.951310000004</v>
      </c>
      <c r="E13" s="219">
        <v>3218</v>
      </c>
      <c r="F13" s="219">
        <v>10155.479049999998</v>
      </c>
    </row>
    <row r="14" spans="1:7" ht="22.5">
      <c r="A14" s="217">
        <v>8</v>
      </c>
      <c r="B14" s="218" t="s">
        <v>505</v>
      </c>
      <c r="C14" s="219">
        <v>518154</v>
      </c>
      <c r="D14" s="219">
        <v>536049.36425999994</v>
      </c>
      <c r="E14" s="219">
        <v>25461</v>
      </c>
      <c r="F14" s="219">
        <v>178456.26228</v>
      </c>
    </row>
    <row r="15" spans="1:7" ht="22.5">
      <c r="A15" s="217">
        <v>9</v>
      </c>
      <c r="B15" s="218" t="s">
        <v>506</v>
      </c>
      <c r="C15" s="219">
        <v>600982</v>
      </c>
      <c r="D15" s="219">
        <v>557726.64796000009</v>
      </c>
      <c r="E15" s="219">
        <v>63600</v>
      </c>
      <c r="F15" s="219">
        <v>378169.17592000001</v>
      </c>
    </row>
    <row r="16" spans="1:7" ht="33.75">
      <c r="A16" s="217">
        <v>10</v>
      </c>
      <c r="B16" s="218" t="s">
        <v>507</v>
      </c>
      <c r="C16" s="219">
        <v>2473744</v>
      </c>
      <c r="D16" s="219">
        <v>1896100.3244399999</v>
      </c>
      <c r="E16" s="219">
        <v>76732</v>
      </c>
      <c r="F16" s="219">
        <v>959594.44004000013</v>
      </c>
    </row>
    <row r="17" spans="1:6" ht="33.75">
      <c r="A17" s="217">
        <v>11</v>
      </c>
      <c r="B17" s="218" t="s">
        <v>508</v>
      </c>
      <c r="C17" s="219">
        <v>268</v>
      </c>
      <c r="D17" s="219">
        <v>7118.8155500000003</v>
      </c>
      <c r="E17" s="219">
        <v>6</v>
      </c>
      <c r="F17" s="219">
        <v>2633.6152499999998</v>
      </c>
    </row>
    <row r="18" spans="1:6" ht="22.5">
      <c r="A18" s="217">
        <v>12</v>
      </c>
      <c r="B18" s="218" t="s">
        <v>509</v>
      </c>
      <c r="C18" s="219">
        <v>43502</v>
      </c>
      <c r="D18" s="219">
        <v>42167.528590000002</v>
      </c>
      <c r="E18" s="219">
        <v>331</v>
      </c>
      <c r="F18" s="219">
        <v>16458.984759999999</v>
      </c>
    </row>
    <row r="19" spans="1:6" ht="22.5">
      <c r="A19" s="217">
        <v>13</v>
      </c>
      <c r="B19" s="218" t="s">
        <v>510</v>
      </c>
      <c r="C19" s="219">
        <v>160642</v>
      </c>
      <c r="D19" s="219">
        <v>300484.01000999997</v>
      </c>
      <c r="E19" s="219">
        <v>10273</v>
      </c>
      <c r="F19" s="219">
        <v>116882.53960999999</v>
      </c>
    </row>
    <row r="20" spans="1:6" ht="22.5">
      <c r="A20" s="217">
        <v>14</v>
      </c>
      <c r="B20" s="218" t="s">
        <v>511</v>
      </c>
      <c r="C20" s="219">
        <v>20700</v>
      </c>
      <c r="D20" s="219">
        <v>151595.43153999999</v>
      </c>
      <c r="E20" s="219">
        <v>2302</v>
      </c>
      <c r="F20" s="219">
        <v>665.42610999999999</v>
      </c>
    </row>
    <row r="21" spans="1:6" ht="22.5">
      <c r="A21" s="217">
        <v>15</v>
      </c>
      <c r="B21" s="218" t="s">
        <v>512</v>
      </c>
      <c r="C21" s="219">
        <v>1222</v>
      </c>
      <c r="D21" s="219">
        <v>5171.2699299999995</v>
      </c>
      <c r="E21" s="219">
        <v>432</v>
      </c>
      <c r="F21" s="219">
        <v>2826.81943</v>
      </c>
    </row>
    <row r="22" spans="1:6" ht="22.5">
      <c r="A22" s="217">
        <v>16</v>
      </c>
      <c r="B22" s="218" t="s">
        <v>513</v>
      </c>
      <c r="C22" s="219">
        <v>115833</v>
      </c>
      <c r="D22" s="219">
        <v>111608.83128</v>
      </c>
      <c r="E22" s="219">
        <v>2508</v>
      </c>
      <c r="F22" s="219">
        <v>31469.07245</v>
      </c>
    </row>
    <row r="23" spans="1:6" ht="22.5">
      <c r="A23" s="217">
        <v>17</v>
      </c>
      <c r="B23" s="218" t="s">
        <v>514</v>
      </c>
      <c r="C23" s="219">
        <v>47164</v>
      </c>
      <c r="D23" s="219">
        <v>3311.3089</v>
      </c>
      <c r="E23" s="219">
        <v>4</v>
      </c>
      <c r="F23" s="219">
        <v>25.352720000000001</v>
      </c>
    </row>
    <row r="24" spans="1:6" ht="22.5">
      <c r="A24" s="217">
        <v>18</v>
      </c>
      <c r="B24" s="218" t="s">
        <v>515</v>
      </c>
      <c r="C24" s="219">
        <v>438101</v>
      </c>
      <c r="D24" s="219">
        <v>70906.841899999985</v>
      </c>
      <c r="E24" s="219">
        <v>190641</v>
      </c>
      <c r="F24" s="219">
        <v>25794.419129999998</v>
      </c>
    </row>
    <row r="25" spans="1:6" ht="22.5">
      <c r="A25" s="217">
        <v>19</v>
      </c>
      <c r="B25" s="218" t="s">
        <v>516</v>
      </c>
      <c r="C25" s="219">
        <v>811772</v>
      </c>
      <c r="D25" s="219">
        <v>2022921.9175999998</v>
      </c>
      <c r="E25" s="219">
        <v>46457</v>
      </c>
      <c r="F25" s="219">
        <v>1435860.4477200001</v>
      </c>
    </row>
    <row r="26" spans="1:6" ht="22.5">
      <c r="A26" s="217">
        <v>20</v>
      </c>
      <c r="B26" s="218" t="s">
        <v>517</v>
      </c>
      <c r="C26" s="219">
        <v>2794</v>
      </c>
      <c r="D26" s="219">
        <v>40889.061719999998</v>
      </c>
      <c r="E26" s="219">
        <v>2135</v>
      </c>
      <c r="F26" s="219">
        <v>16778.381120000002</v>
      </c>
    </row>
    <row r="27" spans="1:6" ht="33.75">
      <c r="A27" s="217">
        <v>21</v>
      </c>
      <c r="B27" s="218" t="s">
        <v>518</v>
      </c>
      <c r="C27" s="219">
        <v>643417</v>
      </c>
      <c r="D27" s="219">
        <v>127196.63575</v>
      </c>
      <c r="E27" s="219">
        <v>3600</v>
      </c>
      <c r="F27" s="219">
        <v>19499.338070000002</v>
      </c>
    </row>
    <row r="28" spans="1:6" ht="22.5">
      <c r="A28" s="217">
        <v>22</v>
      </c>
      <c r="B28" s="218" t="s">
        <v>519</v>
      </c>
      <c r="C28" s="219">
        <v>3056</v>
      </c>
      <c r="D28" s="219">
        <v>5045.1047199999994</v>
      </c>
      <c r="E28" s="219">
        <v>235</v>
      </c>
      <c r="F28" s="219">
        <v>6130.1104100000002</v>
      </c>
    </row>
    <row r="29" spans="1:6" ht="45">
      <c r="A29" s="217">
        <v>23</v>
      </c>
      <c r="B29" s="218" t="s">
        <v>520</v>
      </c>
      <c r="C29" s="219">
        <v>36393</v>
      </c>
      <c r="D29" s="219">
        <v>450063.14878999995</v>
      </c>
      <c r="E29" s="219">
        <v>3472</v>
      </c>
      <c r="F29" s="219">
        <v>83539.786500000002</v>
      </c>
    </row>
    <row r="30" spans="1:6" ht="22.5">
      <c r="A30" s="217">
        <v>24</v>
      </c>
      <c r="B30" s="218" t="s">
        <v>521</v>
      </c>
      <c r="C30" s="219">
        <v>0</v>
      </c>
      <c r="D30" s="219">
        <v>0</v>
      </c>
      <c r="E30" s="219">
        <v>0</v>
      </c>
      <c r="F30" s="219">
        <v>0</v>
      </c>
    </row>
    <row r="31" spans="1:6" ht="22.5">
      <c r="A31" s="217">
        <v>25</v>
      </c>
      <c r="B31" s="218" t="s">
        <v>522</v>
      </c>
      <c r="C31" s="219">
        <v>0</v>
      </c>
      <c r="D31" s="219">
        <v>0</v>
      </c>
      <c r="E31" s="219">
        <v>0</v>
      </c>
      <c r="F31" s="219">
        <v>0</v>
      </c>
    </row>
    <row r="32" spans="1:6" ht="22.5">
      <c r="A32" s="422"/>
      <c r="B32" s="423" t="s">
        <v>523</v>
      </c>
      <c r="C32" s="424">
        <v>7616451</v>
      </c>
      <c r="D32" s="424">
        <v>5398832.89298</v>
      </c>
      <c r="E32" s="424">
        <v>2867406</v>
      </c>
      <c r="F32" s="424">
        <v>2653867.0960699995</v>
      </c>
    </row>
    <row r="33" spans="1:7" ht="22.5">
      <c r="A33" s="422"/>
      <c r="B33" s="423" t="s">
        <v>524</v>
      </c>
      <c r="C33" s="424">
        <v>1497432</v>
      </c>
      <c r="D33" s="424">
        <v>2646115.86858</v>
      </c>
      <c r="E33" s="424">
        <v>55899</v>
      </c>
      <c r="F33" s="424">
        <v>1561808.06382</v>
      </c>
    </row>
    <row r="34" spans="1:7">
      <c r="A34" s="422"/>
      <c r="B34" s="425" t="s">
        <v>525</v>
      </c>
      <c r="C34" s="426">
        <v>9113883</v>
      </c>
      <c r="D34" s="426">
        <v>8044948.7615599995</v>
      </c>
      <c r="E34" s="426">
        <v>2923305</v>
      </c>
      <c r="F34" s="426">
        <v>4215675.1598900007</v>
      </c>
    </row>
    <row r="35" spans="1:7" ht="12.75" customHeight="1">
      <c r="A35" s="51" t="s">
        <v>527</v>
      </c>
    </row>
    <row r="36" spans="1:7" ht="12.75" customHeight="1"/>
    <row r="37" spans="1:7" ht="12.75" customHeight="1">
      <c r="A37" s="479" t="s">
        <v>410</v>
      </c>
    </row>
    <row r="38" spans="1:7" ht="12.75" customHeight="1">
      <c r="A38" s="123" t="s">
        <v>411</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526</v>
      </c>
    </row>
    <row r="66" spans="1:1" ht="12.75" customHeight="1"/>
    <row r="67" spans="1:1" ht="12.75" customHeight="1"/>
    <row r="68" spans="1:1" ht="12.75" customHeight="1">
      <c r="A68" s="74" t="s">
        <v>305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0" t="s">
        <v>1371</v>
      </c>
    </row>
    <row r="2" spans="1:18" ht="12.75" customHeight="1">
      <c r="A2" s="111" t="s">
        <v>1372</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527</v>
      </c>
    </row>
    <row r="43" spans="1:17" ht="12.75" customHeight="1">
      <c r="A43" s="54"/>
      <c r="Q43" s="87"/>
    </row>
    <row r="44" spans="1:17" ht="12.75" customHeight="1">
      <c r="A44" s="520" t="s">
        <v>193</v>
      </c>
    </row>
    <row r="45" spans="1:17" ht="12.75" customHeight="1">
      <c r="A45" s="520" t="s">
        <v>194</v>
      </c>
    </row>
    <row r="46" spans="1:17" ht="12.75" customHeight="1">
      <c r="A46" s="520" t="s">
        <v>195</v>
      </c>
    </row>
    <row r="47" spans="1:17" ht="12.75" customHeight="1">
      <c r="A47" s="55"/>
    </row>
    <row r="48" spans="1:17" ht="12.75" customHeight="1">
      <c r="A48" s="125" t="s">
        <v>196</v>
      </c>
    </row>
    <row r="49" spans="1:8" ht="12.75" customHeight="1">
      <c r="A49" s="125" t="s">
        <v>197</v>
      </c>
    </row>
    <row r="50" spans="1:8" ht="12.75" customHeight="1">
      <c r="A50" s="126" t="s">
        <v>198</v>
      </c>
    </row>
    <row r="51" spans="1:8" ht="12.75" customHeight="1">
      <c r="A51" s="56"/>
    </row>
    <row r="52" spans="1:8" ht="12.75" customHeight="1">
      <c r="A52" s="57" t="s">
        <v>1016</v>
      </c>
    </row>
    <row r="53" spans="1:8" ht="12.75" customHeight="1">
      <c r="A53" s="57" t="s">
        <v>1310</v>
      </c>
      <c r="B53" s="30"/>
      <c r="C53" s="30"/>
      <c r="D53" s="30"/>
      <c r="E53" s="30"/>
      <c r="F53" s="30"/>
      <c r="G53" s="30"/>
      <c r="H53" s="30"/>
    </row>
    <row r="54" spans="1:8" ht="12.75" customHeight="1">
      <c r="A54" s="57" t="s">
        <v>1311</v>
      </c>
      <c r="B54" s="30"/>
      <c r="C54" s="30"/>
      <c r="D54" s="30"/>
      <c r="E54" s="30"/>
      <c r="F54" s="30"/>
      <c r="G54" s="30"/>
      <c r="H54" s="30"/>
    </row>
    <row r="55" spans="1:8" ht="12.75" customHeight="1">
      <c r="A55" s="57" t="s">
        <v>1312</v>
      </c>
      <c r="B55" s="30"/>
      <c r="C55" s="30"/>
      <c r="D55" s="30"/>
      <c r="E55" s="30"/>
      <c r="F55" s="30"/>
      <c r="G55" s="30"/>
      <c r="H55" s="30"/>
    </row>
    <row r="56" spans="1:8" ht="12.75" customHeight="1">
      <c r="A56" s="57" t="s">
        <v>1313</v>
      </c>
      <c r="H56" s="30"/>
    </row>
    <row r="57" spans="1:8" ht="12.75" customHeight="1">
      <c r="A57" s="57" t="s">
        <v>1314</v>
      </c>
      <c r="B57" s="30"/>
      <c r="C57" s="30"/>
      <c r="D57" s="30"/>
      <c r="E57" s="30"/>
      <c r="F57" s="30"/>
      <c r="G57" s="30"/>
      <c r="H57" s="30"/>
    </row>
    <row r="58" spans="1:8" ht="12.75" customHeight="1">
      <c r="A58" s="548" t="s">
        <v>1317</v>
      </c>
      <c r="B58" s="30"/>
      <c r="C58" s="30"/>
      <c r="D58" s="30"/>
      <c r="E58" s="30"/>
      <c r="F58" s="30"/>
      <c r="G58" s="30"/>
      <c r="H58" s="30"/>
    </row>
    <row r="59" spans="1:8" ht="12.75" customHeight="1">
      <c r="A59" s="57" t="s">
        <v>1315</v>
      </c>
      <c r="B59" s="30"/>
      <c r="C59" s="30"/>
      <c r="D59" s="30"/>
      <c r="E59" s="30"/>
      <c r="F59" s="30"/>
      <c r="G59" s="30"/>
      <c r="H59" s="30"/>
    </row>
    <row r="60" spans="1:8" ht="12.75" customHeight="1">
      <c r="A60" s="548" t="s">
        <v>1316</v>
      </c>
      <c r="B60" s="30"/>
      <c r="C60" s="30"/>
      <c r="D60" s="30"/>
      <c r="E60" s="30"/>
      <c r="F60" s="30"/>
      <c r="G60" s="30"/>
      <c r="H60" s="30"/>
    </row>
    <row r="61" spans="1:8" ht="12.75" customHeight="1">
      <c r="A61" s="57" t="s">
        <v>1318</v>
      </c>
    </row>
    <row r="62" spans="1:8" ht="12.75" customHeight="1">
      <c r="A62" s="548"/>
    </row>
    <row r="63" spans="1:8" ht="12.75" customHeight="1"/>
    <row r="64" spans="1:8" ht="12.75" customHeight="1">
      <c r="A64" s="74" t="s">
        <v>305</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3" t="s">
        <v>354</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2" t="s">
        <v>421</v>
      </c>
      <c r="B1" s="503"/>
      <c r="C1" s="503"/>
      <c r="D1" s="503"/>
      <c r="E1" s="503"/>
      <c r="F1" s="503"/>
      <c r="G1" s="503"/>
    </row>
    <row r="2" spans="1:12">
      <c r="A2" s="500" t="s">
        <v>422</v>
      </c>
      <c r="B2" s="503"/>
      <c r="C2" s="503"/>
      <c r="D2" s="503"/>
      <c r="E2" s="503"/>
      <c r="F2" s="503"/>
      <c r="G2" s="503"/>
    </row>
    <row r="3" spans="1:12" ht="12.75" customHeight="1">
      <c r="A3" s="38" t="s">
        <v>879</v>
      </c>
      <c r="G3" s="351" t="str">
        <f>Naslovnica!A20</f>
        <v>Studeni 2016.</v>
      </c>
    </row>
    <row r="4" spans="1:12" ht="12.75" customHeight="1">
      <c r="A4" s="122" t="s">
        <v>1337</v>
      </c>
      <c r="G4" s="112" t="str">
        <f>Naslovnica!A24</f>
        <v>November 2016</v>
      </c>
    </row>
    <row r="5" spans="1:12" ht="12.75" customHeight="1">
      <c r="A5" s="690"/>
    </row>
    <row r="6" spans="1:12" ht="18" customHeight="1">
      <c r="A6" s="808" t="s">
        <v>1252</v>
      </c>
      <c r="B6" s="808"/>
      <c r="C6" s="686"/>
      <c r="D6" s="706"/>
      <c r="E6" s="686"/>
      <c r="F6" s="706"/>
      <c r="G6" s="686"/>
      <c r="L6" s="689"/>
    </row>
    <row r="7" spans="1:12" ht="60">
      <c r="A7" s="685" t="s">
        <v>1251</v>
      </c>
      <c r="B7" s="685"/>
      <c r="C7" s="685"/>
      <c r="D7" s="691" t="s">
        <v>1263</v>
      </c>
      <c r="E7" s="691" t="s">
        <v>1259</v>
      </c>
      <c r="F7" s="691" t="s">
        <v>1264</v>
      </c>
      <c r="G7" s="691" t="s">
        <v>1259</v>
      </c>
    </row>
    <row r="8" spans="1:12" ht="17.25" customHeight="1">
      <c r="A8" s="701" t="s">
        <v>1253</v>
      </c>
      <c r="B8" s="701"/>
      <c r="C8" s="702"/>
      <c r="D8" s="702"/>
      <c r="E8" s="702"/>
      <c r="F8" s="222"/>
      <c r="G8" s="223"/>
      <c r="H8" s="87"/>
    </row>
    <row r="9" spans="1:12" ht="17.25" customHeight="1">
      <c r="A9" s="221" t="s">
        <v>528</v>
      </c>
      <c r="B9" s="702"/>
      <c r="C9" s="702"/>
      <c r="D9" s="692">
        <v>184785632</v>
      </c>
      <c r="E9" s="224">
        <v>-0.11499310680242081</v>
      </c>
      <c r="F9" s="693">
        <v>10424737</v>
      </c>
      <c r="G9" s="224">
        <v>0.17384173241566048</v>
      </c>
      <c r="H9" s="87"/>
    </row>
    <row r="10" spans="1:12" ht="17.25" customHeight="1">
      <c r="A10" s="221" t="s">
        <v>529</v>
      </c>
      <c r="B10" s="702"/>
      <c r="C10" s="702"/>
      <c r="D10" s="692">
        <v>46180158</v>
      </c>
      <c r="E10" s="224">
        <v>0.3218215795421876</v>
      </c>
      <c r="F10" s="693">
        <v>0</v>
      </c>
      <c r="G10" s="693" t="s">
        <v>994</v>
      </c>
      <c r="H10" s="77"/>
    </row>
    <row r="11" spans="1:12" ht="17.25" customHeight="1">
      <c r="A11" s="221" t="s">
        <v>530</v>
      </c>
      <c r="B11" s="702"/>
      <c r="C11" s="702"/>
      <c r="D11" s="693">
        <v>0</v>
      </c>
      <c r="E11" s="693" t="s">
        <v>994</v>
      </c>
      <c r="F11" s="693">
        <v>0</v>
      </c>
      <c r="G11" s="693" t="s">
        <v>994</v>
      </c>
    </row>
    <row r="12" spans="1:12" ht="17.25" customHeight="1">
      <c r="A12" s="221" t="s">
        <v>531</v>
      </c>
      <c r="B12" s="703"/>
      <c r="C12" s="702"/>
      <c r="D12" s="693">
        <v>0</v>
      </c>
      <c r="E12" s="693" t="s">
        <v>994</v>
      </c>
      <c r="F12" s="693">
        <v>0</v>
      </c>
      <c r="G12" s="693" t="s">
        <v>994</v>
      </c>
    </row>
    <row r="13" spans="1:12" ht="17.25" customHeight="1">
      <c r="A13" s="221" t="s">
        <v>327</v>
      </c>
      <c r="B13" s="703"/>
      <c r="C13" s="702"/>
      <c r="D13" s="693">
        <v>0</v>
      </c>
      <c r="E13" s="224" t="s">
        <v>994</v>
      </c>
      <c r="F13" s="693">
        <v>0</v>
      </c>
      <c r="G13" s="693" t="s">
        <v>994</v>
      </c>
    </row>
    <row r="14" spans="1:12" ht="17.25" customHeight="1">
      <c r="A14" s="221" t="s">
        <v>532</v>
      </c>
      <c r="B14" s="703"/>
      <c r="C14" s="702"/>
      <c r="D14" s="693">
        <v>284004740</v>
      </c>
      <c r="E14" s="224">
        <v>24.16406118131777</v>
      </c>
      <c r="F14" s="693">
        <v>0</v>
      </c>
      <c r="G14" s="693" t="s">
        <v>994</v>
      </c>
    </row>
    <row r="15" spans="1:12" ht="17.25" customHeight="1">
      <c r="A15" s="221" t="s">
        <v>533</v>
      </c>
      <c r="B15" s="703"/>
      <c r="C15" s="702"/>
      <c r="D15" s="693">
        <v>0</v>
      </c>
      <c r="E15" s="224">
        <v>-1</v>
      </c>
      <c r="F15" s="693">
        <v>0</v>
      </c>
      <c r="G15" s="693" t="s">
        <v>994</v>
      </c>
    </row>
    <row r="16" spans="1:12" ht="18.75" customHeight="1">
      <c r="A16" s="427" t="s">
        <v>1254</v>
      </c>
      <c r="B16" s="704"/>
      <c r="C16" s="704"/>
      <c r="D16" s="694">
        <v>514970530</v>
      </c>
      <c r="E16" s="695">
        <v>0.9003431511305886</v>
      </c>
      <c r="F16" s="696">
        <v>10424737</v>
      </c>
      <c r="G16" s="695">
        <v>0.17384173241566048</v>
      </c>
      <c r="I16" s="78"/>
      <c r="L16" s="78"/>
    </row>
    <row r="17" spans="1:7" ht="18.75" customHeight="1">
      <c r="A17" s="127" t="s">
        <v>534</v>
      </c>
      <c r="B17" s="127"/>
      <c r="C17" s="127"/>
      <c r="D17" s="127"/>
      <c r="E17" s="127"/>
      <c r="F17" s="139"/>
      <c r="G17" s="140"/>
    </row>
    <row r="18" spans="1:7" ht="17.25" customHeight="1">
      <c r="A18" s="535" t="s">
        <v>667</v>
      </c>
      <c r="B18" s="702"/>
      <c r="C18" s="702"/>
      <c r="D18" s="697"/>
      <c r="E18" s="697"/>
      <c r="F18" s="222"/>
      <c r="G18" s="223"/>
    </row>
    <row r="19" spans="1:7" ht="17.25" customHeight="1">
      <c r="A19" s="221" t="s">
        <v>528</v>
      </c>
      <c r="B19" s="702"/>
      <c r="C19" s="702"/>
      <c r="D19" s="692">
        <v>2723074</v>
      </c>
      <c r="E19" s="224">
        <v>-0.20407718867710001</v>
      </c>
      <c r="F19" s="692">
        <v>66125</v>
      </c>
      <c r="G19" s="224">
        <v>-2.2571394785076526E-2</v>
      </c>
    </row>
    <row r="20" spans="1:7" ht="17.25" customHeight="1">
      <c r="A20" s="221" t="s">
        <v>529</v>
      </c>
      <c r="B20" s="702"/>
      <c r="C20" s="702"/>
      <c r="D20" s="692">
        <v>26624681</v>
      </c>
      <c r="E20" s="224">
        <v>0.19427902765279129</v>
      </c>
      <c r="F20" s="693">
        <v>0</v>
      </c>
      <c r="G20" s="693" t="s">
        <v>994</v>
      </c>
    </row>
    <row r="21" spans="1:7" ht="17.25" customHeight="1">
      <c r="A21" s="221" t="s">
        <v>530</v>
      </c>
      <c r="B21" s="702"/>
      <c r="C21" s="702"/>
      <c r="D21" s="693">
        <v>0</v>
      </c>
      <c r="E21" s="693" t="s">
        <v>994</v>
      </c>
      <c r="F21" s="693">
        <v>0</v>
      </c>
      <c r="G21" s="693" t="s">
        <v>994</v>
      </c>
    </row>
    <row r="22" spans="1:7" ht="17.25" customHeight="1">
      <c r="A22" s="221" t="s">
        <v>531</v>
      </c>
      <c r="B22" s="702"/>
      <c r="C22" s="702"/>
      <c r="D22" s="693">
        <v>0</v>
      </c>
      <c r="E22" s="693" t="s">
        <v>994</v>
      </c>
      <c r="F22" s="693">
        <v>0</v>
      </c>
      <c r="G22" s="693" t="s">
        <v>994</v>
      </c>
    </row>
    <row r="23" spans="1:7" ht="17.25" customHeight="1">
      <c r="A23" s="221" t="s">
        <v>327</v>
      </c>
      <c r="B23" s="702"/>
      <c r="C23" s="702"/>
      <c r="D23" s="693">
        <v>0</v>
      </c>
      <c r="E23" s="224" t="s">
        <v>994</v>
      </c>
      <c r="F23" s="693">
        <v>0</v>
      </c>
      <c r="G23" s="693" t="s">
        <v>994</v>
      </c>
    </row>
    <row r="24" spans="1:7" ht="17.25" customHeight="1">
      <c r="A24" s="221" t="s">
        <v>532</v>
      </c>
      <c r="B24" s="702"/>
      <c r="C24" s="702"/>
      <c r="D24" s="693">
        <v>576422</v>
      </c>
      <c r="E24" s="224">
        <v>31.575416784402375</v>
      </c>
      <c r="F24" s="693">
        <v>0</v>
      </c>
      <c r="G24" s="693" t="s">
        <v>994</v>
      </c>
    </row>
    <row r="25" spans="1:7" ht="17.25" customHeight="1">
      <c r="A25" s="221" t="s">
        <v>533</v>
      </c>
      <c r="B25" s="702"/>
      <c r="C25" s="702"/>
      <c r="D25" s="693">
        <v>0</v>
      </c>
      <c r="E25" s="224">
        <v>-1</v>
      </c>
      <c r="F25" s="693">
        <v>0</v>
      </c>
      <c r="G25" s="693" t="s">
        <v>994</v>
      </c>
    </row>
    <row r="26" spans="1:7" ht="18.75" customHeight="1">
      <c r="A26" s="427" t="s">
        <v>1255</v>
      </c>
      <c r="B26" s="704"/>
      <c r="C26" s="704"/>
      <c r="D26" s="694">
        <v>29924177</v>
      </c>
      <c r="E26" s="695">
        <v>-0.26858092633418662</v>
      </c>
      <c r="F26" s="694">
        <v>66125</v>
      </c>
      <c r="G26" s="695">
        <v>-2.2571394785076526E-2</v>
      </c>
    </row>
    <row r="27" spans="1:7" ht="18.75" customHeight="1">
      <c r="A27" s="127" t="s">
        <v>535</v>
      </c>
      <c r="B27" s="127"/>
      <c r="C27" s="127"/>
      <c r="D27" s="127"/>
      <c r="E27" s="127"/>
      <c r="F27" s="139"/>
      <c r="G27" s="141"/>
    </row>
    <row r="28" spans="1:7" ht="17.25" customHeight="1">
      <c r="A28" s="646" t="s">
        <v>202</v>
      </c>
      <c r="B28" s="647"/>
      <c r="C28" s="647"/>
      <c r="D28" s="688">
        <v>4062244247</v>
      </c>
      <c r="E28" s="698">
        <v>1.2188231045828426</v>
      </c>
      <c r="F28" s="688">
        <v>0</v>
      </c>
      <c r="G28" s="698">
        <v>-1</v>
      </c>
    </row>
    <row r="29" spans="1:7" ht="17.25" customHeight="1">
      <c r="A29" s="646" t="s">
        <v>203</v>
      </c>
      <c r="B29" s="647"/>
      <c r="C29" s="647"/>
      <c r="D29" s="688">
        <v>3218415497</v>
      </c>
      <c r="E29" s="698">
        <v>1.7773342088924138</v>
      </c>
      <c r="F29" s="688">
        <v>0</v>
      </c>
      <c r="G29" s="698">
        <v>-1</v>
      </c>
    </row>
    <row r="30" spans="1:7" ht="17.25" customHeight="1">
      <c r="A30" s="646" t="s">
        <v>1256</v>
      </c>
      <c r="B30" s="647"/>
      <c r="C30" s="647"/>
      <c r="D30" s="688">
        <v>242</v>
      </c>
      <c r="E30" s="698">
        <v>0.50310559006211175</v>
      </c>
      <c r="F30" s="688">
        <v>0</v>
      </c>
      <c r="G30" s="698">
        <v>-1</v>
      </c>
    </row>
    <row r="31" spans="1:7" ht="17.25" customHeight="1">
      <c r="A31" s="705" t="s">
        <v>204</v>
      </c>
      <c r="B31" s="702"/>
      <c r="C31" s="702"/>
      <c r="D31" s="699">
        <v>1997.81</v>
      </c>
      <c r="E31" s="224">
        <v>1.9842363727321864E-2</v>
      </c>
      <c r="F31" s="687"/>
      <c r="G31" s="224"/>
    </row>
    <row r="32" spans="1:7" ht="17.25" customHeight="1">
      <c r="A32" s="225" t="s">
        <v>205</v>
      </c>
      <c r="B32" s="702"/>
      <c r="C32" s="702"/>
      <c r="D32" s="699">
        <v>1157.97</v>
      </c>
      <c r="E32" s="224">
        <v>2.0840496151913555E-2</v>
      </c>
      <c r="F32" s="687"/>
      <c r="G32" s="224"/>
    </row>
    <row r="33" spans="1:7" ht="17.25" customHeight="1">
      <c r="A33" s="225" t="s">
        <v>613</v>
      </c>
      <c r="B33" s="702"/>
      <c r="C33" s="702"/>
      <c r="D33" s="699">
        <v>1180.53</v>
      </c>
      <c r="E33" s="224">
        <v>2.1113725218835488E-2</v>
      </c>
      <c r="F33" s="687"/>
      <c r="G33" s="224"/>
    </row>
    <row r="34" spans="1:7" ht="17.25" customHeight="1">
      <c r="A34" s="225" t="s">
        <v>614</v>
      </c>
      <c r="B34" s="702"/>
      <c r="C34" s="702"/>
      <c r="D34" s="699">
        <v>1188.21</v>
      </c>
      <c r="E34" s="224">
        <v>-6.2641130718407703E-3</v>
      </c>
      <c r="F34" s="687"/>
      <c r="G34" s="224"/>
    </row>
    <row r="35" spans="1:7" ht="17.25" customHeight="1">
      <c r="A35" s="225" t="s">
        <v>615</v>
      </c>
      <c r="B35" s="702"/>
      <c r="C35" s="702"/>
      <c r="D35" s="699">
        <v>497.52</v>
      </c>
      <c r="E35" s="224">
        <v>-1.9143189480117572E-2</v>
      </c>
      <c r="F35" s="687"/>
      <c r="G35" s="224"/>
    </row>
    <row r="36" spans="1:7" ht="17.25" customHeight="1">
      <c r="A36" s="225" t="s">
        <v>616</v>
      </c>
      <c r="B36" s="702"/>
      <c r="C36" s="702"/>
      <c r="D36" s="699">
        <v>884.61</v>
      </c>
      <c r="E36" s="224">
        <v>3.7081760416422416E-2</v>
      </c>
      <c r="F36" s="687"/>
      <c r="G36" s="224"/>
    </row>
    <row r="37" spans="1:7" ht="17.25" customHeight="1">
      <c r="A37" s="225" t="s">
        <v>713</v>
      </c>
      <c r="B37" s="702"/>
      <c r="C37" s="702"/>
      <c r="D37" s="699">
        <v>1224.71</v>
      </c>
      <c r="E37" s="224">
        <v>1.9843781227100066E-2</v>
      </c>
      <c r="F37" s="687"/>
      <c r="G37" s="224"/>
    </row>
    <row r="38" spans="1:7" ht="17.25" customHeight="1">
      <c r="A38" s="225" t="s">
        <v>617</v>
      </c>
      <c r="B38" s="702"/>
      <c r="C38" s="702"/>
      <c r="D38" s="699">
        <v>1109.5999999999999</v>
      </c>
      <c r="E38" s="224">
        <v>6.8268684593093085E-2</v>
      </c>
      <c r="F38" s="687"/>
      <c r="G38" s="224"/>
    </row>
    <row r="39" spans="1:7" ht="17.25" customHeight="1">
      <c r="A39" s="225" t="s">
        <v>618</v>
      </c>
      <c r="B39" s="702"/>
      <c r="C39" s="702"/>
      <c r="D39" s="699">
        <v>3154.14</v>
      </c>
      <c r="E39" s="224">
        <v>1.4176620954646932E-2</v>
      </c>
      <c r="F39" s="687"/>
      <c r="G39" s="224"/>
    </row>
    <row r="40" spans="1:7" ht="17.25" customHeight="1">
      <c r="A40" s="705" t="s">
        <v>206</v>
      </c>
      <c r="B40" s="702"/>
      <c r="C40" s="702"/>
      <c r="D40" s="699">
        <v>109.06</v>
      </c>
      <c r="E40" s="224">
        <v>-8.815777515223111E-3</v>
      </c>
      <c r="F40" s="687"/>
      <c r="G40" s="224"/>
    </row>
    <row r="41" spans="1:7" ht="17.25" customHeight="1">
      <c r="A41" s="705" t="s">
        <v>306</v>
      </c>
      <c r="B41" s="702"/>
      <c r="C41" s="702"/>
      <c r="D41" s="699">
        <v>156.79</v>
      </c>
      <c r="E41" s="224">
        <v>-5.0133265642849376E-3</v>
      </c>
      <c r="F41" s="687"/>
      <c r="G41" s="224"/>
    </row>
    <row r="42" spans="1:7" ht="18.75" customHeight="1">
      <c r="A42" s="427" t="s">
        <v>1257</v>
      </c>
      <c r="B42" s="704"/>
      <c r="C42" s="704"/>
      <c r="D42" s="694">
        <v>13304</v>
      </c>
      <c r="E42" s="695">
        <v>-8.4440162411396319E-2</v>
      </c>
      <c r="F42" s="700"/>
      <c r="G42" s="695"/>
    </row>
    <row r="43" spans="1:7" ht="18.75" customHeight="1">
      <c r="A43" s="127" t="s">
        <v>536</v>
      </c>
      <c r="B43" s="127"/>
      <c r="C43" s="127"/>
      <c r="D43" s="127"/>
      <c r="E43" s="127"/>
      <c r="F43" s="139"/>
      <c r="G43" s="141"/>
    </row>
    <row r="44" spans="1:7" ht="17.25" customHeight="1">
      <c r="A44" s="221" t="s">
        <v>528</v>
      </c>
      <c r="B44" s="702"/>
      <c r="C44" s="702"/>
      <c r="D44" s="692">
        <v>145539.67000000001</v>
      </c>
      <c r="E44" s="224">
        <v>2.9133801698463722E-2</v>
      </c>
      <c r="F44" s="692">
        <v>4260.32</v>
      </c>
      <c r="G44" s="224">
        <v>-4.8910834660825797E-3</v>
      </c>
    </row>
    <row r="45" spans="1:7" ht="17.25" customHeight="1">
      <c r="A45" s="221" t="s">
        <v>529</v>
      </c>
      <c r="B45" s="702"/>
      <c r="C45" s="702"/>
      <c r="D45" s="692">
        <v>89247.51</v>
      </c>
      <c r="E45" s="224">
        <v>-4.8556593458424458E-3</v>
      </c>
      <c r="F45" s="693">
        <v>0</v>
      </c>
      <c r="G45" s="693" t="s">
        <v>994</v>
      </c>
    </row>
    <row r="46" spans="1:7" ht="17.25" customHeight="1">
      <c r="A46" s="221" t="s">
        <v>327</v>
      </c>
      <c r="B46" s="702"/>
      <c r="C46" s="702"/>
      <c r="D46" s="693">
        <v>0</v>
      </c>
      <c r="E46" s="224" t="s">
        <v>994</v>
      </c>
      <c r="F46" s="693">
        <v>0</v>
      </c>
      <c r="G46" s="693" t="s">
        <v>994</v>
      </c>
    </row>
    <row r="47" spans="1:7" ht="18.75" customHeight="1">
      <c r="A47" s="427" t="s">
        <v>1258</v>
      </c>
      <c r="B47" s="704"/>
      <c r="C47" s="704"/>
      <c r="D47" s="694">
        <v>234787.18</v>
      </c>
      <c r="E47" s="695">
        <v>1.5943657223009538E-2</v>
      </c>
      <c r="F47" s="694">
        <v>4260.32</v>
      </c>
      <c r="G47" s="695">
        <v>-4.8910834660825797E-3</v>
      </c>
    </row>
    <row r="48" spans="1:7" ht="18.75" customHeight="1">
      <c r="A48" s="127" t="s">
        <v>537</v>
      </c>
      <c r="B48" s="127"/>
      <c r="C48" s="127"/>
      <c r="D48" s="127"/>
      <c r="E48" s="127"/>
      <c r="F48" s="139"/>
      <c r="G48" s="141"/>
    </row>
    <row r="49" spans="1:7" ht="17.25" customHeight="1">
      <c r="A49" s="221" t="s">
        <v>538</v>
      </c>
      <c r="B49" s="702"/>
      <c r="C49" s="702"/>
      <c r="D49" s="692">
        <v>24522406</v>
      </c>
      <c r="E49" s="224">
        <v>0.90034313636979713</v>
      </c>
      <c r="F49" s="692">
        <v>496416</v>
      </c>
      <c r="G49" s="224">
        <v>0.17384056240378909</v>
      </c>
    </row>
    <row r="50" spans="1:7" ht="17.25" customHeight="1">
      <c r="A50" s="705" t="s">
        <v>539</v>
      </c>
      <c r="B50" s="702"/>
      <c r="C50" s="702"/>
      <c r="D50" s="692">
        <v>1424961</v>
      </c>
      <c r="E50" s="224">
        <v>-0.26858086431983347</v>
      </c>
      <c r="F50" s="692">
        <v>3149</v>
      </c>
      <c r="G50" s="224">
        <v>-2.2656734947237744E-2</v>
      </c>
    </row>
    <row r="51" spans="1:7" ht="17.25" customHeight="1">
      <c r="A51" s="705" t="s">
        <v>540</v>
      </c>
      <c r="B51" s="702"/>
      <c r="C51" s="702"/>
      <c r="D51" s="692">
        <v>634</v>
      </c>
      <c r="E51" s="224">
        <v>-8.3815028901734104E-2</v>
      </c>
      <c r="F51" s="692">
        <v>52</v>
      </c>
      <c r="G51" s="224">
        <v>-8.7719298245614086E-2</v>
      </c>
    </row>
    <row r="52" spans="1:7" ht="12.75" customHeight="1">
      <c r="A52" s="32" t="s">
        <v>541</v>
      </c>
      <c r="B52" s="59"/>
      <c r="C52" s="59"/>
      <c r="D52" s="59"/>
      <c r="E52" s="59"/>
      <c r="F52" s="60"/>
      <c r="G52" s="60"/>
    </row>
    <row r="53" spans="1:7" ht="12.75" customHeight="1">
      <c r="A53" s="74" t="s">
        <v>305</v>
      </c>
      <c r="B53" s="85"/>
      <c r="C53" s="85"/>
      <c r="D53" s="85"/>
      <c r="E53" s="85"/>
      <c r="F53" s="85"/>
      <c r="G53" s="21" t="s">
        <v>413</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3" t="s">
        <v>1270</v>
      </c>
      <c r="E1" s="351" t="str">
        <f>Naslovnica!A20</f>
        <v>Studeni 2016.</v>
      </c>
      <c r="G1" s="443" t="s">
        <v>1272</v>
      </c>
      <c r="K1" s="351" t="str">
        <f>E1</f>
        <v>Studeni 2016.</v>
      </c>
    </row>
    <row r="2" spans="1:11" ht="12.75" customHeight="1">
      <c r="A2" s="122" t="s">
        <v>1271</v>
      </c>
      <c r="E2" s="112" t="str">
        <f>Naslovnica!A24</f>
        <v>November 2016</v>
      </c>
      <c r="G2" s="122" t="s">
        <v>1273</v>
      </c>
      <c r="K2" s="112" t="str">
        <f>E2</f>
        <v>November 2016</v>
      </c>
    </row>
    <row r="3" spans="1:11" ht="12.75" customHeight="1"/>
    <row r="4" spans="1:11" ht="45" customHeight="1">
      <c r="A4" s="429" t="s">
        <v>543</v>
      </c>
      <c r="B4" s="429" t="s">
        <v>544</v>
      </c>
      <c r="C4" s="429" t="s">
        <v>545</v>
      </c>
      <c r="D4" s="429" t="s">
        <v>546</v>
      </c>
      <c r="E4" s="429" t="s">
        <v>547</v>
      </c>
      <c r="G4" s="429" t="s">
        <v>543</v>
      </c>
      <c r="H4" s="429" t="s">
        <v>544</v>
      </c>
      <c r="I4" s="429" t="s">
        <v>545</v>
      </c>
      <c r="J4" s="429" t="s">
        <v>546</v>
      </c>
      <c r="K4" s="429" t="s">
        <v>547</v>
      </c>
    </row>
    <row r="5" spans="1:11" ht="12.75" customHeight="1">
      <c r="A5" s="226" t="s">
        <v>1376</v>
      </c>
      <c r="B5" s="227">
        <v>29570013</v>
      </c>
      <c r="C5" s="228">
        <v>0.16002333276622577</v>
      </c>
      <c r="D5" s="229">
        <v>34.75</v>
      </c>
      <c r="E5" s="326">
        <v>7.32</v>
      </c>
      <c r="F5" s="87"/>
      <c r="G5" s="226" t="s">
        <v>1399</v>
      </c>
      <c r="H5" s="227">
        <v>3855155</v>
      </c>
      <c r="I5" s="228">
        <v>0.36980840569967433</v>
      </c>
      <c r="J5" s="229">
        <v>196</v>
      </c>
      <c r="K5" s="326">
        <v>15.21</v>
      </c>
    </row>
    <row r="6" spans="1:11" ht="12.75" customHeight="1">
      <c r="A6" s="226" t="s">
        <v>1377</v>
      </c>
      <c r="B6" s="227">
        <v>21592146</v>
      </c>
      <c r="C6" s="228">
        <v>0.11684970055626727</v>
      </c>
      <c r="D6" s="229">
        <v>165.3</v>
      </c>
      <c r="E6" s="326">
        <v>1.41</v>
      </c>
      <c r="F6" s="87"/>
      <c r="G6" s="226" t="s">
        <v>1400</v>
      </c>
      <c r="H6" s="227">
        <v>2859245</v>
      </c>
      <c r="I6" s="228">
        <v>0.27427505118594847</v>
      </c>
      <c r="J6" s="229">
        <v>1399</v>
      </c>
      <c r="K6" s="326">
        <v>5.66</v>
      </c>
    </row>
    <row r="7" spans="1:11" ht="12.75" customHeight="1">
      <c r="A7" s="226" t="s">
        <v>1378</v>
      </c>
      <c r="B7" s="227">
        <v>13403684</v>
      </c>
      <c r="C7" s="228">
        <v>7.2536396417050467E-2</v>
      </c>
      <c r="D7" s="229">
        <v>462.3</v>
      </c>
      <c r="E7" s="326">
        <v>2.2799999999999998</v>
      </c>
      <c r="F7" s="87"/>
      <c r="G7" s="226" t="s">
        <v>1401</v>
      </c>
      <c r="H7" s="227">
        <v>815636</v>
      </c>
      <c r="I7" s="228">
        <v>7.8240446568622932E-2</v>
      </c>
      <c r="J7" s="229">
        <v>57.26</v>
      </c>
      <c r="K7" s="326">
        <v>-13.24</v>
      </c>
    </row>
    <row r="8" spans="1:11" ht="12.75" customHeight="1">
      <c r="A8" s="226" t="s">
        <v>1379</v>
      </c>
      <c r="B8" s="227">
        <v>11242989</v>
      </c>
      <c r="C8" s="228">
        <v>6.0843414916118423E-2</v>
      </c>
      <c r="D8" s="229">
        <v>812</v>
      </c>
      <c r="E8" s="326">
        <v>1.41</v>
      </c>
      <c r="G8" s="226" t="s">
        <v>1402</v>
      </c>
      <c r="H8" s="227">
        <v>800000</v>
      </c>
      <c r="I8" s="228">
        <v>7.6740552470585352E-2</v>
      </c>
      <c r="J8" s="229">
        <v>10000</v>
      </c>
      <c r="K8" s="326">
        <v>0</v>
      </c>
    </row>
    <row r="9" spans="1:11" ht="12.75" customHeight="1">
      <c r="A9" s="226" t="s">
        <v>1380</v>
      </c>
      <c r="B9" s="227">
        <v>7977157</v>
      </c>
      <c r="C9" s="228">
        <v>4.3169789919924186E-2</v>
      </c>
      <c r="D9" s="229">
        <v>335</v>
      </c>
      <c r="E9" s="326">
        <v>11.67</v>
      </c>
      <c r="G9" s="226" t="s">
        <v>1403</v>
      </c>
      <c r="H9" s="227">
        <v>401848</v>
      </c>
      <c r="I9" s="228">
        <v>3.8547546911499725E-2</v>
      </c>
      <c r="J9" s="229">
        <v>80</v>
      </c>
      <c r="K9" s="326">
        <v>-2.4500000000000002</v>
      </c>
    </row>
    <row r="10" spans="1:11" ht="12.75" customHeight="1">
      <c r="A10" s="226" t="s">
        <v>1381</v>
      </c>
      <c r="B10" s="227">
        <v>7585978</v>
      </c>
      <c r="C10" s="228">
        <v>4.1052855872984149E-2</v>
      </c>
      <c r="D10" s="229">
        <v>137999</v>
      </c>
      <c r="E10" s="327">
        <v>3.76</v>
      </c>
      <c r="G10" s="226" t="s">
        <v>1404</v>
      </c>
      <c r="H10" s="227">
        <v>393045</v>
      </c>
      <c r="I10" s="228">
        <v>3.7703113057251519E-2</v>
      </c>
      <c r="J10" s="229">
        <v>2290</v>
      </c>
      <c r="K10" s="327">
        <v>-0.87</v>
      </c>
    </row>
    <row r="11" spans="1:11" ht="12.75" customHeight="1">
      <c r="A11" s="226" t="s">
        <v>1382</v>
      </c>
      <c r="B11" s="227">
        <v>7481472</v>
      </c>
      <c r="C11" s="228">
        <v>4.0487303249991828E-2</v>
      </c>
      <c r="D11" s="229">
        <v>885.2</v>
      </c>
      <c r="E11" s="326">
        <v>1.98</v>
      </c>
      <c r="G11" s="226" t="s">
        <v>1405</v>
      </c>
      <c r="H11" s="227">
        <v>356614</v>
      </c>
      <c r="I11" s="228">
        <v>3.4208444223431653E-2</v>
      </c>
      <c r="J11" s="229">
        <v>40.409999999999997</v>
      </c>
      <c r="K11" s="326">
        <v>-4.26</v>
      </c>
    </row>
    <row r="12" spans="1:11" ht="12.75" customHeight="1">
      <c r="A12" s="226" t="s">
        <v>1383</v>
      </c>
      <c r="B12" s="227">
        <v>7124234</v>
      </c>
      <c r="C12" s="228">
        <v>3.8554046901719645E-2</v>
      </c>
      <c r="D12" s="229">
        <v>387</v>
      </c>
      <c r="E12" s="326">
        <v>5.96</v>
      </c>
      <c r="G12" s="226" t="s">
        <v>1406</v>
      </c>
      <c r="H12" s="227">
        <v>302339</v>
      </c>
      <c r="I12" s="228">
        <v>2.9002077366755377E-2</v>
      </c>
      <c r="J12" s="229">
        <v>44.5</v>
      </c>
      <c r="K12" s="326">
        <v>-8.25</v>
      </c>
    </row>
    <row r="13" spans="1:11" ht="12.75" customHeight="1">
      <c r="A13" s="226" t="s">
        <v>1384</v>
      </c>
      <c r="B13" s="227">
        <v>5420087</v>
      </c>
      <c r="C13" s="228">
        <v>2.9331755303012356E-2</v>
      </c>
      <c r="D13" s="229">
        <v>10950.02</v>
      </c>
      <c r="E13" s="326">
        <v>-3.69</v>
      </c>
      <c r="G13" s="226" t="s">
        <v>1407</v>
      </c>
      <c r="H13" s="227">
        <v>285418</v>
      </c>
      <c r="I13" s="228">
        <v>2.7378918756311911E-2</v>
      </c>
      <c r="J13" s="229">
        <v>53.5</v>
      </c>
      <c r="K13" s="326">
        <v>-2.73</v>
      </c>
    </row>
    <row r="14" spans="1:11" ht="12.75" customHeight="1">
      <c r="A14" s="226" t="s">
        <v>1385</v>
      </c>
      <c r="B14" s="227">
        <v>5218700</v>
      </c>
      <c r="C14" s="228">
        <v>2.824191408732564E-2</v>
      </c>
      <c r="D14" s="229">
        <v>1139.01</v>
      </c>
      <c r="E14" s="326">
        <v>-1.21</v>
      </c>
      <c r="G14" s="226" t="s">
        <v>1408</v>
      </c>
      <c r="H14" s="227">
        <v>209385</v>
      </c>
      <c r="I14" s="228">
        <v>2.0085400723816892E-2</v>
      </c>
      <c r="J14" s="229">
        <v>405</v>
      </c>
      <c r="K14" s="326">
        <v>-1.22</v>
      </c>
    </row>
    <row r="15" spans="1:11" ht="12.75" customHeight="1">
      <c r="A15" s="226" t="s">
        <v>995</v>
      </c>
      <c r="B15" s="227">
        <v>68169172</v>
      </c>
      <c r="C15" s="228">
        <v>0.36890948317886535</v>
      </c>
      <c r="D15" s="230"/>
      <c r="E15" s="228"/>
      <c r="G15" s="226" t="s">
        <v>995</v>
      </c>
      <c r="H15" s="227">
        <v>146052</v>
      </c>
      <c r="I15" s="228">
        <v>1.4010137617860288E-2</v>
      </c>
      <c r="J15" s="230"/>
      <c r="K15" s="228"/>
    </row>
    <row r="16" spans="1:11" ht="15.75" customHeight="1">
      <c r="A16" s="430" t="s">
        <v>542</v>
      </c>
      <c r="B16" s="431">
        <f>SUM(B5:B15)</f>
        <v>184785632</v>
      </c>
      <c r="C16" s="432"/>
      <c r="D16" s="433"/>
      <c r="E16" s="433"/>
      <c r="G16" s="430" t="s">
        <v>542</v>
      </c>
      <c r="H16" s="431">
        <f>SUM(H5:H15)</f>
        <v>10424737</v>
      </c>
      <c r="I16" s="432"/>
      <c r="J16" s="433"/>
      <c r="K16" s="433"/>
    </row>
    <row r="17" spans="1:7" ht="12.75" customHeight="1">
      <c r="A17" s="62" t="s">
        <v>1284</v>
      </c>
      <c r="G17" s="62" t="s">
        <v>1284</v>
      </c>
    </row>
    <row r="18" spans="1:7" ht="12.75" customHeight="1"/>
    <row r="19" spans="1:7" ht="12.75" customHeight="1">
      <c r="A19" s="443" t="s">
        <v>1278</v>
      </c>
    </row>
    <row r="20" spans="1:7" ht="12.75" customHeight="1">
      <c r="A20" s="122" t="s">
        <v>1279</v>
      </c>
    </row>
    <row r="21" spans="1:7" ht="12.75" customHeight="1">
      <c r="A21" s="63" t="s">
        <v>1085</v>
      </c>
    </row>
    <row r="22" spans="1:7" ht="43.5">
      <c r="A22" s="429" t="s">
        <v>548</v>
      </c>
      <c r="B22" s="429" t="s">
        <v>544</v>
      </c>
      <c r="C22" s="429" t="s">
        <v>545</v>
      </c>
      <c r="D22" s="429" t="s">
        <v>546</v>
      </c>
    </row>
    <row r="23" spans="1:7" ht="15" customHeight="1">
      <c r="A23" s="231" t="s">
        <v>207</v>
      </c>
      <c r="B23" s="232"/>
      <c r="C23" s="233"/>
      <c r="D23" s="233"/>
      <c r="E23" s="87"/>
      <c r="F23" s="87"/>
    </row>
    <row r="24" spans="1:7" ht="12.75" customHeight="1">
      <c r="A24" s="234" t="s">
        <v>1386</v>
      </c>
      <c r="B24" s="227">
        <v>14382141</v>
      </c>
      <c r="C24" s="235">
        <v>0.31143550873082765</v>
      </c>
      <c r="D24" s="331">
        <v>121.35</v>
      </c>
      <c r="E24" s="87"/>
      <c r="F24" s="87"/>
    </row>
    <row r="25" spans="1:7" ht="12.75" customHeight="1">
      <c r="A25" s="234" t="s">
        <v>1387</v>
      </c>
      <c r="B25" s="227">
        <v>10703750</v>
      </c>
      <c r="C25" s="235">
        <v>0.23178244647842045</v>
      </c>
      <c r="D25" s="331">
        <v>111.25</v>
      </c>
      <c r="E25" s="87"/>
      <c r="F25" s="87"/>
    </row>
    <row r="26" spans="1:7" ht="12.75" customHeight="1">
      <c r="A26" s="234" t="s">
        <v>1388</v>
      </c>
      <c r="B26" s="227">
        <v>6756000</v>
      </c>
      <c r="C26" s="235">
        <v>0.14629659777257584</v>
      </c>
      <c r="D26" s="331">
        <v>112</v>
      </c>
      <c r="E26" s="87"/>
    </row>
    <row r="27" spans="1:7" ht="12.75" customHeight="1">
      <c r="A27" s="234" t="s">
        <v>1389</v>
      </c>
      <c r="B27" s="227">
        <v>5797848</v>
      </c>
      <c r="C27" s="235">
        <v>0.12554846607497533</v>
      </c>
      <c r="D27" s="331">
        <v>106.4</v>
      </c>
    </row>
    <row r="28" spans="1:7" ht="12.75" customHeight="1">
      <c r="A28" s="234" t="s">
        <v>1390</v>
      </c>
      <c r="B28" s="227">
        <v>4486204</v>
      </c>
      <c r="C28" s="235">
        <v>9.7145704871776317E-2</v>
      </c>
      <c r="D28" s="331">
        <v>119.5</v>
      </c>
    </row>
    <row r="29" spans="1:7" ht="12.75" customHeight="1">
      <c r="A29" s="234" t="s">
        <v>1391</v>
      </c>
      <c r="B29" s="227">
        <v>3376750</v>
      </c>
      <c r="C29" s="235">
        <v>7.312123098409494E-2</v>
      </c>
      <c r="D29" s="332">
        <v>103.9</v>
      </c>
    </row>
    <row r="30" spans="1:7" ht="12.75" customHeight="1">
      <c r="A30" s="234" t="s">
        <v>1392</v>
      </c>
      <c r="B30" s="227">
        <v>529102</v>
      </c>
      <c r="C30" s="235">
        <v>1.1457344948884757E-2</v>
      </c>
      <c r="D30" s="331">
        <v>116.9</v>
      </c>
    </row>
    <row r="31" spans="1:7" ht="12.75" customHeight="1">
      <c r="A31" s="234" t="s">
        <v>1393</v>
      </c>
      <c r="B31" s="227">
        <v>39000</v>
      </c>
      <c r="C31" s="235">
        <v>8.4451854842073086E-4</v>
      </c>
      <c r="D31" s="331">
        <v>65</v>
      </c>
    </row>
    <row r="32" spans="1:7" ht="12.75" customHeight="1">
      <c r="A32" s="234" t="s">
        <v>1394</v>
      </c>
      <c r="B32" s="227">
        <v>19229</v>
      </c>
      <c r="C32" s="235">
        <v>4.1639095301492906E-4</v>
      </c>
      <c r="D32" s="331">
        <v>99.7</v>
      </c>
    </row>
    <row r="33" spans="1:10" ht="12.75" customHeight="1">
      <c r="A33" s="234" t="s">
        <v>1395</v>
      </c>
      <c r="B33" s="227">
        <v>18938</v>
      </c>
      <c r="C33" s="235">
        <v>4.1008954538440516E-4</v>
      </c>
      <c r="D33" s="331">
        <v>98.19</v>
      </c>
    </row>
    <row r="34" spans="1:10" ht="15" customHeight="1">
      <c r="A34" s="226" t="s">
        <v>995</v>
      </c>
      <c r="B34" s="227">
        <v>71196</v>
      </c>
      <c r="C34" s="235">
        <v>1.5417010916246757E-3</v>
      </c>
      <c r="D34" s="236"/>
    </row>
    <row r="35" spans="1:10" ht="15" customHeight="1">
      <c r="A35" s="237" t="s">
        <v>542</v>
      </c>
      <c r="B35" s="238">
        <f>SUM(B24:B34)</f>
        <v>46180158</v>
      </c>
      <c r="C35" s="235"/>
      <c r="D35" s="236"/>
    </row>
    <row r="36" spans="1:10" ht="15" customHeight="1">
      <c r="A36" s="231" t="s">
        <v>551</v>
      </c>
      <c r="B36" s="227"/>
      <c r="C36" s="235"/>
      <c r="D36" s="236"/>
    </row>
    <row r="37" spans="1:10" ht="15" customHeight="1">
      <c r="A37" s="679" t="s">
        <v>994</v>
      </c>
      <c r="B37" s="534"/>
      <c r="C37" s="235"/>
      <c r="D37" s="236"/>
    </row>
    <row r="38" spans="1:10" ht="15" customHeight="1">
      <c r="A38" s="226" t="s">
        <v>995</v>
      </c>
      <c r="B38" s="534">
        <v>0</v>
      </c>
      <c r="C38" s="235"/>
      <c r="D38" s="236"/>
    </row>
    <row r="39" spans="1:10" ht="15" customHeight="1">
      <c r="A39" s="237" t="s">
        <v>542</v>
      </c>
      <c r="B39" s="238">
        <f>SUM(B37:B38)</f>
        <v>0</v>
      </c>
      <c r="C39" s="235"/>
      <c r="D39" s="236"/>
    </row>
    <row r="40" spans="1:10" ht="26.25" customHeight="1">
      <c r="A40" s="434" t="s">
        <v>550</v>
      </c>
      <c r="B40" s="435">
        <f>B35+B39</f>
        <v>46180158</v>
      </c>
      <c r="C40" s="436"/>
      <c r="D40" s="437"/>
    </row>
    <row r="41" spans="1:10" ht="12.75" customHeight="1"/>
    <row r="42" spans="1:10" ht="12.75" customHeight="1">
      <c r="A42" s="443" t="s">
        <v>1277</v>
      </c>
      <c r="G42" s="443" t="s">
        <v>1276</v>
      </c>
    </row>
    <row r="43" spans="1:10" ht="12.75" customHeight="1">
      <c r="A43" s="122" t="s">
        <v>1274</v>
      </c>
      <c r="B43" s="78"/>
      <c r="G43" s="122" t="s">
        <v>1275</v>
      </c>
    </row>
    <row r="44" spans="1:10" ht="12.75" customHeight="1">
      <c r="A44" s="63" t="s">
        <v>1085</v>
      </c>
      <c r="G44" s="63" t="s">
        <v>1085</v>
      </c>
    </row>
    <row r="45" spans="1:10" ht="43.5">
      <c r="A45" s="429" t="s">
        <v>549</v>
      </c>
      <c r="B45" s="429" t="s">
        <v>544</v>
      </c>
      <c r="C45" s="429" t="s">
        <v>545</v>
      </c>
      <c r="D45" s="429" t="s">
        <v>546</v>
      </c>
      <c r="G45" s="429" t="s">
        <v>549</v>
      </c>
      <c r="H45" s="429" t="s">
        <v>544</v>
      </c>
      <c r="I45" s="429" t="s">
        <v>545</v>
      </c>
      <c r="J45" s="429" t="s">
        <v>546</v>
      </c>
    </row>
    <row r="46" spans="1:10" ht="12.75" customHeight="1">
      <c r="A46" s="234" t="s">
        <v>1396</v>
      </c>
      <c r="B46" s="227">
        <v>1738800083</v>
      </c>
      <c r="C46" s="235">
        <v>0.42803927515784357</v>
      </c>
      <c r="D46" s="331">
        <v>105.5</v>
      </c>
      <c r="E46" s="87"/>
      <c r="F46" s="87"/>
      <c r="G46" s="234" t="s">
        <v>994</v>
      </c>
      <c r="H46" s="227"/>
      <c r="I46" s="235"/>
      <c r="J46" s="331"/>
    </row>
    <row r="47" spans="1:10" ht="12.75" customHeight="1">
      <c r="A47" s="234" t="s">
        <v>1391</v>
      </c>
      <c r="B47" s="227">
        <v>490732950</v>
      </c>
      <c r="C47" s="235">
        <v>0.12080340820530676</v>
      </c>
      <c r="D47" s="331">
        <v>102.85</v>
      </c>
      <c r="E47" s="87"/>
      <c r="F47" s="87"/>
      <c r="G47" s="234" t="s">
        <v>994</v>
      </c>
      <c r="H47" s="227"/>
      <c r="I47" s="235"/>
      <c r="J47" s="331"/>
    </row>
    <row r="48" spans="1:10" ht="12.75" customHeight="1">
      <c r="A48" s="234" t="s">
        <v>1392</v>
      </c>
      <c r="B48" s="227">
        <v>428807342</v>
      </c>
      <c r="C48" s="235">
        <v>0.10555922192927657</v>
      </c>
      <c r="D48" s="331">
        <v>116.8</v>
      </c>
      <c r="E48" s="87"/>
      <c r="G48" s="234" t="s">
        <v>994</v>
      </c>
      <c r="H48" s="227"/>
      <c r="I48" s="235"/>
      <c r="J48" s="331"/>
    </row>
    <row r="49" spans="1:10" ht="12.75" customHeight="1">
      <c r="A49" s="234" t="s">
        <v>1387</v>
      </c>
      <c r="B49" s="227">
        <v>404697090</v>
      </c>
      <c r="C49" s="235">
        <v>9.9624017019378397E-2</v>
      </c>
      <c r="D49" s="331">
        <v>110.75</v>
      </c>
      <c r="G49" s="234" t="s">
        <v>994</v>
      </c>
      <c r="H49" s="227"/>
      <c r="I49" s="235"/>
      <c r="J49" s="331"/>
    </row>
    <row r="50" spans="1:10" ht="12.75" customHeight="1">
      <c r="A50" s="234" t="s">
        <v>1389</v>
      </c>
      <c r="B50" s="227">
        <v>366500536</v>
      </c>
      <c r="C50" s="235">
        <v>9.0221196391788508E-2</v>
      </c>
      <c r="D50" s="331">
        <v>106.55</v>
      </c>
      <c r="G50" s="234" t="s">
        <v>994</v>
      </c>
      <c r="H50" s="227"/>
      <c r="I50" s="235"/>
      <c r="J50" s="331"/>
    </row>
    <row r="51" spans="1:10" ht="12.75" customHeight="1">
      <c r="A51" s="234" t="s">
        <v>1388</v>
      </c>
      <c r="B51" s="227">
        <v>203096540</v>
      </c>
      <c r="C51" s="235">
        <v>4.9996141947887165E-2</v>
      </c>
      <c r="D51" s="332">
        <v>111</v>
      </c>
      <c r="G51" s="234" t="s">
        <v>994</v>
      </c>
      <c r="H51" s="227"/>
      <c r="I51" s="235"/>
      <c r="J51" s="332"/>
    </row>
    <row r="52" spans="1:10" ht="12.75" customHeight="1">
      <c r="A52" s="234" t="s">
        <v>1390</v>
      </c>
      <c r="B52" s="227">
        <v>156234125</v>
      </c>
      <c r="C52" s="235">
        <v>3.8460052005829082E-2</v>
      </c>
      <c r="D52" s="331">
        <v>118.5</v>
      </c>
      <c r="G52" s="234" t="s">
        <v>994</v>
      </c>
      <c r="H52" s="227"/>
      <c r="I52" s="235"/>
      <c r="J52" s="331"/>
    </row>
    <row r="53" spans="1:10" ht="12.75" customHeight="1">
      <c r="A53" s="234" t="s">
        <v>1397</v>
      </c>
      <c r="B53" s="227">
        <v>116672520</v>
      </c>
      <c r="C53" s="235">
        <v>2.872119766953048E-2</v>
      </c>
      <c r="D53" s="331">
        <v>103.5</v>
      </c>
      <c r="G53" s="234" t="s">
        <v>994</v>
      </c>
      <c r="H53" s="227"/>
      <c r="I53" s="235"/>
      <c r="J53" s="331"/>
    </row>
    <row r="54" spans="1:10" ht="12.75" customHeight="1">
      <c r="A54" s="234" t="s">
        <v>1398</v>
      </c>
      <c r="B54" s="227">
        <v>112133021</v>
      </c>
      <c r="C54" s="235">
        <v>2.760371218023415E-2</v>
      </c>
      <c r="D54" s="331">
        <v>112.6</v>
      </c>
      <c r="G54" s="234" t="s">
        <v>994</v>
      </c>
      <c r="H54" s="227"/>
      <c r="I54" s="235"/>
      <c r="J54" s="331"/>
    </row>
    <row r="55" spans="1:10" ht="12.75" customHeight="1">
      <c r="A55" s="239" t="s">
        <v>1386</v>
      </c>
      <c r="B55" s="227">
        <v>41704259</v>
      </c>
      <c r="C55" s="235">
        <v>1.0266310065131836E-2</v>
      </c>
      <c r="D55" s="331">
        <v>120.6</v>
      </c>
      <c r="G55" s="234" t="s">
        <v>994</v>
      </c>
      <c r="H55" s="227"/>
      <c r="I55" s="235"/>
      <c r="J55" s="331"/>
    </row>
    <row r="56" spans="1:10" ht="24">
      <c r="A56" s="240" t="s">
        <v>610</v>
      </c>
      <c r="B56" s="227">
        <v>2865781</v>
      </c>
      <c r="C56" s="235">
        <v>7.0546742779349181E-4</v>
      </c>
      <c r="D56" s="236"/>
      <c r="G56" s="240" t="s">
        <v>610</v>
      </c>
      <c r="H56" s="227"/>
      <c r="I56" s="235"/>
      <c r="J56" s="236"/>
    </row>
    <row r="57" spans="1:10" ht="26.25" customHeight="1">
      <c r="A57" s="434" t="s">
        <v>1084</v>
      </c>
      <c r="B57" s="435">
        <f>SUM(B46:B56)</f>
        <v>4062244247</v>
      </c>
      <c r="C57" s="436"/>
      <c r="D57" s="437"/>
      <c r="G57" s="434" t="s">
        <v>1084</v>
      </c>
      <c r="H57" s="435">
        <f>SUM(H46:H56)</f>
        <v>0</v>
      </c>
      <c r="I57" s="436"/>
      <c r="J57" s="437"/>
    </row>
    <row r="58" spans="1:10" ht="12.75" customHeight="1"/>
    <row r="59" spans="1:10" ht="12.75" customHeight="1">
      <c r="A59" s="444" t="s">
        <v>1280</v>
      </c>
    </row>
    <row r="60" spans="1:10" ht="12.75" customHeight="1">
      <c r="A60" s="128" t="s">
        <v>1282</v>
      </c>
    </row>
    <row r="61" spans="1:10" ht="12.75" customHeight="1">
      <c r="A61" s="63" t="s">
        <v>1086</v>
      </c>
    </row>
    <row r="62" spans="1:10" ht="12.75" customHeight="1">
      <c r="A62" s="428"/>
      <c r="B62" s="438" t="s">
        <v>208</v>
      </c>
      <c r="C62" s="438" t="s">
        <v>209</v>
      </c>
      <c r="D62" s="438" t="s">
        <v>210</v>
      </c>
      <c r="E62" s="438" t="s">
        <v>211</v>
      </c>
      <c r="F62" s="438" t="s">
        <v>212</v>
      </c>
    </row>
    <row r="63" spans="1:10" ht="12.75" customHeight="1">
      <c r="A63" s="428"/>
      <c r="B63" s="439" t="s">
        <v>213</v>
      </c>
      <c r="C63" s="439" t="s">
        <v>214</v>
      </c>
      <c r="D63" s="439" t="s">
        <v>215</v>
      </c>
      <c r="E63" s="439" t="s">
        <v>216</v>
      </c>
      <c r="F63" s="439" t="s">
        <v>217</v>
      </c>
    </row>
    <row r="64" spans="1:10" ht="12.75" customHeight="1">
      <c r="A64" s="241"/>
      <c r="B64" s="242" t="s">
        <v>994</v>
      </c>
      <c r="C64" s="242" t="s">
        <v>994</v>
      </c>
      <c r="D64" s="242" t="s">
        <v>994</v>
      </c>
      <c r="E64" s="243" t="s">
        <v>994</v>
      </c>
      <c r="F64" s="243" t="s">
        <v>994</v>
      </c>
      <c r="G64" s="642"/>
    </row>
    <row r="65" spans="1:7" ht="15" customHeight="1">
      <c r="A65" s="430" t="s">
        <v>542</v>
      </c>
      <c r="B65" s="440"/>
      <c r="C65" s="440"/>
      <c r="D65" s="440"/>
      <c r="E65" s="441" t="str">
        <f>IF(SUM(E64:E64)=0,"",SUM(E64:E64))</f>
        <v/>
      </c>
      <c r="F65" s="441" t="str">
        <f>IF(SUM(F64:F64)=0,"",SUM(F64:F64))</f>
        <v/>
      </c>
    </row>
    <row r="66" spans="1:7" ht="12.75" customHeight="1"/>
    <row r="67" spans="1:7" ht="12.75" customHeight="1">
      <c r="A67" s="444" t="s">
        <v>1281</v>
      </c>
    </row>
    <row r="68" spans="1:7" ht="12.75" customHeight="1">
      <c r="A68" s="128" t="s">
        <v>1283</v>
      </c>
    </row>
    <row r="69" spans="1:7" ht="12.75" customHeight="1">
      <c r="A69" s="63" t="s">
        <v>1087</v>
      </c>
    </row>
    <row r="70" spans="1:7" ht="12.75" customHeight="1">
      <c r="A70" s="428"/>
      <c r="B70" s="438" t="s">
        <v>208</v>
      </c>
      <c r="C70" s="438" t="s">
        <v>209</v>
      </c>
      <c r="D70" s="438" t="s">
        <v>210</v>
      </c>
      <c r="E70" s="438" t="s">
        <v>211</v>
      </c>
      <c r="F70" s="438" t="s">
        <v>212</v>
      </c>
    </row>
    <row r="71" spans="1:7" ht="12.75" customHeight="1">
      <c r="A71" s="428"/>
      <c r="B71" s="439" t="s">
        <v>213</v>
      </c>
      <c r="C71" s="439" t="s">
        <v>214</v>
      </c>
      <c r="D71" s="439" t="s">
        <v>215</v>
      </c>
      <c r="E71" s="439" t="s">
        <v>216</v>
      </c>
      <c r="F71" s="439" t="s">
        <v>217</v>
      </c>
    </row>
    <row r="72" spans="1:7" ht="12.75" customHeight="1">
      <c r="A72" s="241"/>
      <c r="B72" s="244" t="s">
        <v>994</v>
      </c>
      <c r="C72" s="244" t="s">
        <v>994</v>
      </c>
      <c r="D72" s="244" t="s">
        <v>994</v>
      </c>
      <c r="E72" s="245" t="s">
        <v>994</v>
      </c>
      <c r="F72" s="245" t="s">
        <v>994</v>
      </c>
      <c r="G72" s="87"/>
    </row>
    <row r="73" spans="1:7" ht="15" customHeight="1">
      <c r="A73" s="430" t="s">
        <v>542</v>
      </c>
      <c r="B73" s="442"/>
      <c r="C73" s="442"/>
      <c r="D73" s="442"/>
      <c r="E73" s="441" t="str">
        <f>IF(SUM(E72)=0,"",SUM(E72))</f>
        <v/>
      </c>
      <c r="F73" s="441" t="str">
        <f>IF(SUM(F72)=0,"",SUM(F72))</f>
        <v/>
      </c>
    </row>
    <row r="74" spans="1:7" ht="12.75" customHeight="1">
      <c r="A74" s="27" t="s">
        <v>552</v>
      </c>
    </row>
    <row r="75" spans="1:7" ht="12.75" customHeight="1">
      <c r="A75" s="74" t="s">
        <v>305</v>
      </c>
    </row>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4" spans="11:11" ht="12.75" customHeight="1"/>
    <row r="90" spans="11:11">
      <c r="K90" s="53" t="s">
        <v>143</v>
      </c>
    </row>
  </sheetData>
  <hyperlinks>
    <hyperlink ref="A75" location="'2 Sadržaj'!A1" display="Sadržaj / Contents"/>
  </hyperlinks>
  <pageMargins left="0.7" right="0.7" top="0.75" bottom="0.75" header="0.3" footer="0.3"/>
  <pageSetup paperSize="9" scale="49" orientation="portrait" r:id="rId1"/>
  <rowBreaks count="1" manualBreakCount="1">
    <brk id="90"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3"/>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7" t="s">
        <v>423</v>
      </c>
      <c r="B1" s="498"/>
      <c r="C1" s="498"/>
      <c r="D1" s="498"/>
      <c r="E1" s="499"/>
      <c r="F1" s="499"/>
      <c r="G1" s="499"/>
      <c r="H1" s="499"/>
      <c r="I1" s="499"/>
      <c r="J1" s="499"/>
      <c r="K1" s="499"/>
      <c r="L1" s="499"/>
    </row>
    <row r="2" spans="1:20" ht="15" customHeight="1">
      <c r="A2" s="558" t="s">
        <v>424</v>
      </c>
      <c r="B2" s="501"/>
      <c r="C2" s="501"/>
      <c r="D2" s="501"/>
      <c r="E2" s="501"/>
      <c r="F2" s="501"/>
      <c r="G2" s="501"/>
      <c r="H2" s="501"/>
      <c r="I2" s="499"/>
      <c r="J2" s="499"/>
      <c r="K2" s="499"/>
      <c r="L2" s="499"/>
    </row>
    <row r="3" spans="1:20" ht="12.75" customHeight="1">
      <c r="A3" s="443" t="s">
        <v>889</v>
      </c>
    </row>
    <row r="4" spans="1:20" ht="12.75" customHeight="1">
      <c r="A4" s="122" t="s">
        <v>1069</v>
      </c>
    </row>
    <row r="5" spans="1:20" ht="12.75" customHeight="1">
      <c r="G5" s="811" t="str">
        <f>Naslovnica!A20</f>
        <v>Studeni 2016.</v>
      </c>
      <c r="H5" s="811"/>
      <c r="I5" s="813" t="str">
        <f>'5 Tablica 3,4'!A8</f>
        <v>Listopad 2016.</v>
      </c>
      <c r="J5" s="813"/>
    </row>
    <row r="6" spans="1:20" ht="12.75" customHeight="1">
      <c r="G6" s="812" t="str">
        <f>Naslovnica!A24</f>
        <v>November 2016</v>
      </c>
      <c r="H6" s="812"/>
      <c r="I6" s="814" t="str">
        <f>'5 Tablica 3,4'!B8</f>
        <v>October 2016</v>
      </c>
      <c r="J6" s="814"/>
    </row>
    <row r="7" spans="1:20" ht="12.75" customHeight="1">
      <c r="A7" s="445"/>
      <c r="B7" s="446"/>
      <c r="C7" s="446"/>
      <c r="D7" s="446"/>
      <c r="E7" s="446"/>
      <c r="F7" s="446"/>
      <c r="G7" s="809" t="s">
        <v>736</v>
      </c>
      <c r="H7" s="810"/>
      <c r="I7" s="809" t="s">
        <v>737</v>
      </c>
      <c r="J7" s="810"/>
      <c r="K7" s="810" t="s">
        <v>738</v>
      </c>
      <c r="L7" s="810"/>
    </row>
    <row r="8" spans="1:20" ht="22.5">
      <c r="A8" s="447" t="s">
        <v>218</v>
      </c>
      <c r="B8" s="429" t="s">
        <v>1212</v>
      </c>
      <c r="C8" s="429" t="s">
        <v>1213</v>
      </c>
      <c r="D8" s="670" t="s">
        <v>219</v>
      </c>
      <c r="E8" s="429" t="s">
        <v>672</v>
      </c>
      <c r="F8" s="429" t="s">
        <v>1004</v>
      </c>
      <c r="G8" s="429" t="s">
        <v>679</v>
      </c>
      <c r="H8" s="429" t="s">
        <v>678</v>
      </c>
      <c r="I8" s="429" t="s">
        <v>679</v>
      </c>
      <c r="J8" s="429" t="s">
        <v>678</v>
      </c>
      <c r="K8" s="429" t="s">
        <v>679</v>
      </c>
      <c r="L8" s="429" t="s">
        <v>680</v>
      </c>
    </row>
    <row r="9" spans="1:20" ht="21">
      <c r="A9" s="448" t="s">
        <v>703</v>
      </c>
      <c r="B9" s="449" t="s">
        <v>1215</v>
      </c>
      <c r="C9" s="449" t="s">
        <v>1214</v>
      </c>
      <c r="D9" s="671" t="s">
        <v>220</v>
      </c>
      <c r="E9" s="449" t="s">
        <v>673</v>
      </c>
      <c r="F9" s="449" t="s">
        <v>1005</v>
      </c>
      <c r="G9" s="540" t="s">
        <v>700</v>
      </c>
      <c r="H9" s="540" t="s">
        <v>701</v>
      </c>
      <c r="I9" s="540" t="s">
        <v>700</v>
      </c>
      <c r="J9" s="540" t="s">
        <v>701</v>
      </c>
      <c r="K9" s="540" t="s">
        <v>700</v>
      </c>
      <c r="L9" s="540" t="s">
        <v>701</v>
      </c>
    </row>
    <row r="10" spans="1:20" ht="12.75" customHeight="1">
      <c r="A10" s="247" t="s">
        <v>1322</v>
      </c>
      <c r="B10" s="682">
        <v>99792542550</v>
      </c>
      <c r="C10" s="667" t="s">
        <v>1113</v>
      </c>
      <c r="D10" s="667" t="s">
        <v>1325</v>
      </c>
      <c r="E10" s="248" t="s">
        <v>222</v>
      </c>
      <c r="F10" s="248"/>
      <c r="G10" s="250">
        <v>36905050.590000004</v>
      </c>
      <c r="H10" s="251">
        <v>99.661717780942055</v>
      </c>
      <c r="I10" s="252">
        <v>36617453.969999999</v>
      </c>
      <c r="J10" s="253">
        <v>97.4572</v>
      </c>
      <c r="K10" s="249">
        <v>7.8540856564093264E-3</v>
      </c>
      <c r="L10" s="249">
        <v>2.2620368540672731E-2</v>
      </c>
      <c r="M10" s="562"/>
      <c r="N10" s="630"/>
      <c r="O10" s="630"/>
      <c r="P10" s="328"/>
      <c r="Q10" s="328"/>
      <c r="R10" s="714"/>
      <c r="S10" s="142"/>
      <c r="T10" s="142"/>
    </row>
    <row r="11" spans="1:20" ht="12.75" customHeight="1">
      <c r="A11" s="247" t="s">
        <v>1323</v>
      </c>
      <c r="B11" s="682">
        <v>18293495623</v>
      </c>
      <c r="C11" s="667" t="s">
        <v>1114</v>
      </c>
      <c r="D11" s="667" t="s">
        <v>1325</v>
      </c>
      <c r="E11" s="248" t="s">
        <v>223</v>
      </c>
      <c r="F11" s="248"/>
      <c r="G11" s="250">
        <v>208868449.55000001</v>
      </c>
      <c r="H11" s="251">
        <v>152.3792110827462</v>
      </c>
      <c r="I11" s="252">
        <v>216729894.83000001</v>
      </c>
      <c r="J11" s="253">
        <v>152.36340000000001</v>
      </c>
      <c r="K11" s="249">
        <v>-3.6273008327560974E-2</v>
      </c>
      <c r="L11" s="249">
        <v>1.0377218378021524E-4</v>
      </c>
      <c r="M11" s="562"/>
      <c r="N11" s="630"/>
      <c r="O11" s="630"/>
      <c r="P11" s="328"/>
      <c r="Q11" s="328"/>
      <c r="R11" s="714"/>
      <c r="S11" s="142"/>
      <c r="T11" s="142"/>
    </row>
    <row r="12" spans="1:20" ht="12.75" customHeight="1">
      <c r="A12" s="247" t="s">
        <v>1324</v>
      </c>
      <c r="B12" s="682">
        <v>22443293291</v>
      </c>
      <c r="C12" s="667" t="s">
        <v>1115</v>
      </c>
      <c r="D12" s="667" t="s">
        <v>1325</v>
      </c>
      <c r="E12" s="248" t="s">
        <v>232</v>
      </c>
      <c r="F12" s="248"/>
      <c r="G12" s="250">
        <v>44743265.439999998</v>
      </c>
      <c r="H12" s="251">
        <v>107.94179828012088</v>
      </c>
      <c r="I12" s="252">
        <v>39561012.369999997</v>
      </c>
      <c r="J12" s="253">
        <v>107.7296</v>
      </c>
      <c r="K12" s="249">
        <v>0.1309939447841284</v>
      </c>
      <c r="L12" s="249">
        <v>1.9697305115853325E-3</v>
      </c>
      <c r="M12" s="562"/>
      <c r="N12" s="630"/>
      <c r="O12" s="630"/>
      <c r="P12" s="328"/>
      <c r="Q12" s="328"/>
      <c r="R12" s="714"/>
      <c r="S12" s="142"/>
      <c r="T12" s="142"/>
    </row>
    <row r="13" spans="1:20" ht="12.75" customHeight="1">
      <c r="A13" s="330" t="s">
        <v>1410</v>
      </c>
      <c r="B13" s="682">
        <v>61691616181</v>
      </c>
      <c r="C13" s="667" t="s">
        <v>1116</v>
      </c>
      <c r="D13" s="667" t="s">
        <v>1325</v>
      </c>
      <c r="E13" s="248" t="s">
        <v>221</v>
      </c>
      <c r="F13" s="248"/>
      <c r="G13" s="250">
        <v>62935199.859999999</v>
      </c>
      <c r="H13" s="251">
        <v>86.60515793714643</v>
      </c>
      <c r="I13" s="252">
        <v>60388138.399999999</v>
      </c>
      <c r="J13" s="253">
        <v>84.063599999999994</v>
      </c>
      <c r="K13" s="249">
        <v>4.2178174845012295E-2</v>
      </c>
      <c r="L13" s="249">
        <v>3.0233750840392704E-2</v>
      </c>
      <c r="M13" s="562"/>
      <c r="N13" s="630"/>
      <c r="O13" s="630"/>
      <c r="P13" s="328"/>
      <c r="Q13" s="328"/>
      <c r="R13" s="714"/>
      <c r="S13" s="142"/>
      <c r="T13" s="142"/>
    </row>
    <row r="14" spans="1:20" ht="12.75" customHeight="1">
      <c r="A14" s="330" t="s">
        <v>224</v>
      </c>
      <c r="B14" s="682">
        <v>12916294683</v>
      </c>
      <c r="C14" s="667" t="s">
        <v>1088</v>
      </c>
      <c r="D14" s="667" t="s">
        <v>225</v>
      </c>
      <c r="E14" s="258" t="s">
        <v>223</v>
      </c>
      <c r="F14" s="258"/>
      <c r="G14" s="250">
        <v>179598444.03</v>
      </c>
      <c r="H14" s="251">
        <v>118.50150344397463</v>
      </c>
      <c r="I14" s="252">
        <v>183912757.94999999</v>
      </c>
      <c r="J14" s="253">
        <v>118.4932</v>
      </c>
      <c r="K14" s="249">
        <v>-2.3458480901976997E-2</v>
      </c>
      <c r="L14" s="249">
        <v>7.0075278367331961E-5</v>
      </c>
      <c r="M14" s="562"/>
      <c r="N14" s="630"/>
      <c r="O14" s="630"/>
      <c r="P14" s="328"/>
      <c r="Q14" s="328"/>
      <c r="R14" s="714"/>
      <c r="S14" s="142"/>
      <c r="T14" s="142"/>
    </row>
    <row r="15" spans="1:20" ht="12.75" customHeight="1">
      <c r="A15" s="330" t="s">
        <v>226</v>
      </c>
      <c r="B15" s="682">
        <v>28508707379</v>
      </c>
      <c r="C15" s="667" t="s">
        <v>1089</v>
      </c>
      <c r="D15" s="667" t="s">
        <v>225</v>
      </c>
      <c r="E15" s="258" t="s">
        <v>221</v>
      </c>
      <c r="F15" s="258"/>
      <c r="G15" s="250">
        <v>34458110.240000002</v>
      </c>
      <c r="H15" s="251">
        <v>1220.9138997782416</v>
      </c>
      <c r="I15" s="252">
        <v>30034632.190000001</v>
      </c>
      <c r="J15" s="253">
        <v>1222.7645</v>
      </c>
      <c r="K15" s="249">
        <v>0.14727924823640071</v>
      </c>
      <c r="L15" s="249">
        <v>-1.5134559612733911E-3</v>
      </c>
      <c r="M15" s="562"/>
      <c r="N15" s="630"/>
      <c r="O15" s="630"/>
      <c r="P15" s="328"/>
      <c r="Q15" s="328"/>
      <c r="R15" s="714"/>
      <c r="S15" s="142"/>
      <c r="T15" s="142"/>
    </row>
    <row r="16" spans="1:20" ht="12.75" customHeight="1">
      <c r="A16" s="330" t="s">
        <v>227</v>
      </c>
      <c r="B16" s="682">
        <v>26655747081</v>
      </c>
      <c r="C16" s="667" t="s">
        <v>1090</v>
      </c>
      <c r="D16" s="667" t="s">
        <v>225</v>
      </c>
      <c r="E16" s="248" t="s">
        <v>222</v>
      </c>
      <c r="F16" s="248"/>
      <c r="G16" s="250">
        <v>52367314.049999997</v>
      </c>
      <c r="H16" s="251">
        <v>165.12714905470347</v>
      </c>
      <c r="I16" s="252">
        <v>49862851.340000004</v>
      </c>
      <c r="J16" s="253">
        <v>164.40809999999999</v>
      </c>
      <c r="K16" s="249">
        <v>5.0227025585095397E-2</v>
      </c>
      <c r="L16" s="249">
        <v>4.3735622192790924E-3</v>
      </c>
      <c r="M16" s="562"/>
      <c r="N16" s="630"/>
      <c r="O16" s="630"/>
      <c r="P16" s="328"/>
      <c r="Q16" s="328"/>
      <c r="R16" s="714"/>
      <c r="S16" s="142"/>
      <c r="T16" s="142"/>
    </row>
    <row r="17" spans="1:20" ht="12.75" customHeight="1">
      <c r="A17" s="256" t="s">
        <v>1229</v>
      </c>
      <c r="B17" s="682">
        <v>73876640124</v>
      </c>
      <c r="C17" s="667" t="s">
        <v>1097</v>
      </c>
      <c r="D17" s="667" t="s">
        <v>1092</v>
      </c>
      <c r="E17" s="258" t="s">
        <v>221</v>
      </c>
      <c r="F17" s="258"/>
      <c r="G17" s="250">
        <v>10452221.27</v>
      </c>
      <c r="H17" s="251">
        <v>157.6529115422297</v>
      </c>
      <c r="I17" s="252">
        <v>10195651.539999999</v>
      </c>
      <c r="J17" s="253">
        <v>146.82939999999999</v>
      </c>
      <c r="K17" s="249">
        <v>2.5164623270363506E-2</v>
      </c>
      <c r="L17" s="249">
        <v>7.3714879596523009E-2</v>
      </c>
      <c r="M17" s="562"/>
      <c r="N17" s="630"/>
      <c r="O17" s="630"/>
      <c r="P17" s="328"/>
      <c r="Q17" s="328"/>
      <c r="R17" s="714"/>
      <c r="S17" s="142"/>
      <c r="T17" s="142"/>
    </row>
    <row r="18" spans="1:20" ht="12.75" customHeight="1">
      <c r="A18" s="247" t="s">
        <v>739</v>
      </c>
      <c r="B18" s="682">
        <v>74282954450</v>
      </c>
      <c r="C18" s="667" t="s">
        <v>1091</v>
      </c>
      <c r="D18" s="667" t="s">
        <v>1092</v>
      </c>
      <c r="E18" s="248" t="s">
        <v>232</v>
      </c>
      <c r="F18" s="248"/>
      <c r="G18" s="252">
        <v>7934910.5</v>
      </c>
      <c r="H18" s="253">
        <v>83.575251394242613</v>
      </c>
      <c r="I18" s="252">
        <v>7975262.7999999998</v>
      </c>
      <c r="J18" s="253">
        <v>83.662099999999995</v>
      </c>
      <c r="K18" s="249">
        <v>-5.0596827981642667E-3</v>
      </c>
      <c r="L18" s="249">
        <v>-1.038087805079968E-3</v>
      </c>
      <c r="M18" s="562"/>
      <c r="N18" s="630"/>
      <c r="O18" s="630"/>
      <c r="P18" s="328"/>
      <c r="Q18" s="328"/>
      <c r="R18" s="714"/>
      <c r="S18" s="142"/>
      <c r="T18" s="142"/>
    </row>
    <row r="19" spans="1:20" ht="12.75" customHeight="1">
      <c r="A19" s="247" t="s">
        <v>714</v>
      </c>
      <c r="B19" s="682">
        <v>11929912575</v>
      </c>
      <c r="C19" s="667" t="s">
        <v>1093</v>
      </c>
      <c r="D19" s="667" t="s">
        <v>1092</v>
      </c>
      <c r="E19" s="248" t="s">
        <v>221</v>
      </c>
      <c r="F19" s="248"/>
      <c r="G19" s="250">
        <v>4683558.1399999997</v>
      </c>
      <c r="H19" s="251">
        <v>472.22012825333422</v>
      </c>
      <c r="I19" s="252">
        <v>5032708.2300000004</v>
      </c>
      <c r="J19" s="253">
        <v>504.20460000000003</v>
      </c>
      <c r="K19" s="249">
        <v>-6.9376183566278504E-2</v>
      </c>
      <c r="L19" s="249">
        <v>-6.3435501672665873E-2</v>
      </c>
      <c r="M19" s="562"/>
      <c r="N19" s="630"/>
      <c r="O19" s="630"/>
      <c r="P19" s="328"/>
      <c r="Q19" s="328"/>
      <c r="R19" s="714"/>
      <c r="S19" s="142"/>
      <c r="T19" s="142"/>
    </row>
    <row r="20" spans="1:20" ht="12.75" customHeight="1">
      <c r="A20" s="256" t="s">
        <v>636</v>
      </c>
      <c r="B20" s="682">
        <v>41758343044</v>
      </c>
      <c r="C20" s="667" t="s">
        <v>1094</v>
      </c>
      <c r="D20" s="667" t="s">
        <v>1092</v>
      </c>
      <c r="E20" s="248" t="s">
        <v>221</v>
      </c>
      <c r="F20" s="248"/>
      <c r="G20" s="250">
        <v>26367278.440000001</v>
      </c>
      <c r="H20" s="251">
        <v>89.13751412912886</v>
      </c>
      <c r="I20" s="252">
        <v>24919677.190000001</v>
      </c>
      <c r="J20" s="253">
        <v>84.020399999999995</v>
      </c>
      <c r="K20" s="249">
        <v>5.8090690299186898E-2</v>
      </c>
      <c r="L20" s="249">
        <v>6.0903234561235919E-2</v>
      </c>
      <c r="M20" s="562"/>
      <c r="N20" s="630"/>
      <c r="O20" s="630"/>
      <c r="P20" s="328"/>
      <c r="Q20" s="328"/>
      <c r="R20" s="714"/>
      <c r="S20" s="142"/>
      <c r="T20" s="142"/>
    </row>
    <row r="21" spans="1:20" ht="12.75" customHeight="1">
      <c r="A21" s="247" t="s">
        <v>637</v>
      </c>
      <c r="B21" s="683">
        <v>51485653636</v>
      </c>
      <c r="C21" s="668" t="s">
        <v>1095</v>
      </c>
      <c r="D21" s="668" t="s">
        <v>1092</v>
      </c>
      <c r="E21" s="248" t="s">
        <v>223</v>
      </c>
      <c r="F21" s="248"/>
      <c r="G21" s="250">
        <v>6767884.7300000004</v>
      </c>
      <c r="H21" s="251">
        <v>107.49686280278772</v>
      </c>
      <c r="I21" s="252">
        <v>4763220.84</v>
      </c>
      <c r="J21" s="253">
        <v>107.54859999999999</v>
      </c>
      <c r="K21" s="249">
        <v>0.42086310027145424</v>
      </c>
      <c r="L21" s="249">
        <v>-4.8105876982384999E-4</v>
      </c>
      <c r="M21" s="562"/>
      <c r="N21" s="630"/>
      <c r="O21" s="630"/>
      <c r="P21" s="328"/>
      <c r="Q21" s="328"/>
      <c r="R21" s="714"/>
      <c r="S21" s="142"/>
      <c r="T21" s="142"/>
    </row>
    <row r="22" spans="1:20" ht="12.75" customHeight="1">
      <c r="A22" s="247" t="s">
        <v>638</v>
      </c>
      <c r="B22" s="683">
        <v>12101402977</v>
      </c>
      <c r="C22" s="668" t="s">
        <v>1096</v>
      </c>
      <c r="D22" s="668" t="s">
        <v>1092</v>
      </c>
      <c r="E22" s="248" t="s">
        <v>221</v>
      </c>
      <c r="F22" s="248"/>
      <c r="G22" s="250">
        <v>8393753.9000000004</v>
      </c>
      <c r="H22" s="251">
        <v>64.902732447415104</v>
      </c>
      <c r="I22" s="252">
        <v>8390653.6300000008</v>
      </c>
      <c r="J22" s="253">
        <v>64.840299999999999</v>
      </c>
      <c r="K22" s="249">
        <v>3.694908807718722E-4</v>
      </c>
      <c r="L22" s="249">
        <v>9.6286487593522097E-4</v>
      </c>
      <c r="M22" s="562"/>
      <c r="N22" s="630"/>
      <c r="O22" s="630"/>
      <c r="P22" s="328"/>
      <c r="Q22" s="328"/>
      <c r="R22" s="714"/>
      <c r="S22" s="142"/>
      <c r="T22" s="142"/>
    </row>
    <row r="23" spans="1:20" ht="12.75" customHeight="1">
      <c r="A23" s="247" t="s">
        <v>228</v>
      </c>
      <c r="B23" s="683">
        <v>37695515978</v>
      </c>
      <c r="C23" s="668" t="s">
        <v>1098</v>
      </c>
      <c r="D23" s="668" t="s">
        <v>229</v>
      </c>
      <c r="E23" s="248" t="s">
        <v>221</v>
      </c>
      <c r="F23" s="248"/>
      <c r="G23" s="250">
        <v>6782370.8499999996</v>
      </c>
      <c r="H23" s="251">
        <v>101.18228013296934</v>
      </c>
      <c r="I23" s="252">
        <v>6576072.1100000003</v>
      </c>
      <c r="J23" s="253">
        <v>98.249799999999993</v>
      </c>
      <c r="K23" s="249">
        <v>3.1371118891212912E-2</v>
      </c>
      <c r="L23" s="249">
        <v>2.9847186792943514E-2</v>
      </c>
      <c r="M23" s="562"/>
      <c r="N23" s="630"/>
      <c r="O23" s="630"/>
      <c r="P23" s="328"/>
      <c r="Q23" s="328"/>
      <c r="R23" s="714"/>
      <c r="S23" s="142"/>
      <c r="T23" s="142"/>
    </row>
    <row r="24" spans="1:20" ht="12.75" customHeight="1">
      <c r="A24" s="247" t="s">
        <v>309</v>
      </c>
      <c r="B24" s="683" t="s">
        <v>1242</v>
      </c>
      <c r="C24" s="668" t="s">
        <v>1099</v>
      </c>
      <c r="D24" s="668" t="s">
        <v>307</v>
      </c>
      <c r="E24" s="248" t="s">
        <v>223</v>
      </c>
      <c r="F24" s="248"/>
      <c r="G24" s="250">
        <v>229981159.00999999</v>
      </c>
      <c r="H24" s="251">
        <v>111.26121271848031</v>
      </c>
      <c r="I24" s="252">
        <v>230071350.46000001</v>
      </c>
      <c r="J24" s="253">
        <v>111.2032</v>
      </c>
      <c r="K24" s="249">
        <v>-3.9201512843600739E-4</v>
      </c>
      <c r="L24" s="249">
        <v>5.2168209620151451E-4</v>
      </c>
      <c r="M24" s="562"/>
      <c r="N24" s="630"/>
      <c r="O24" s="630"/>
      <c r="P24" s="328"/>
      <c r="Q24" s="328"/>
      <c r="R24" s="714"/>
      <c r="S24" s="142"/>
      <c r="T24" s="142"/>
    </row>
    <row r="25" spans="1:20" ht="12.75" customHeight="1">
      <c r="A25" s="247" t="s">
        <v>642</v>
      </c>
      <c r="B25" s="683">
        <v>56499633647</v>
      </c>
      <c r="C25" s="668" t="s">
        <v>1100</v>
      </c>
      <c r="D25" s="668" t="s">
        <v>668</v>
      </c>
      <c r="E25" s="248" t="s">
        <v>232</v>
      </c>
      <c r="F25" s="248"/>
      <c r="G25" s="250">
        <v>1439956513.0699999</v>
      </c>
      <c r="H25" s="251">
        <v>896.0695924320695</v>
      </c>
      <c r="I25" s="252">
        <v>1401539994.6700001</v>
      </c>
      <c r="J25" s="253">
        <v>893.80859999999996</v>
      </c>
      <c r="K25" s="249">
        <v>2.7410219149004877E-2</v>
      </c>
      <c r="L25" s="249">
        <v>2.5296158842837979E-3</v>
      </c>
      <c r="M25" s="562"/>
      <c r="N25" s="630"/>
      <c r="O25" s="630"/>
      <c r="P25" s="328"/>
      <c r="Q25" s="328"/>
      <c r="R25" s="714"/>
      <c r="S25" s="142"/>
      <c r="T25" s="142"/>
    </row>
    <row r="26" spans="1:20" ht="12.75" customHeight="1">
      <c r="A26" s="247" t="s">
        <v>231</v>
      </c>
      <c r="B26" s="683">
        <v>29300390100</v>
      </c>
      <c r="C26" s="668" t="s">
        <v>1101</v>
      </c>
      <c r="D26" s="668" t="s">
        <v>668</v>
      </c>
      <c r="E26" s="248" t="s">
        <v>221</v>
      </c>
      <c r="F26" s="248"/>
      <c r="G26" s="250">
        <v>237717493.78</v>
      </c>
      <c r="H26" s="251">
        <v>758.05294058451091</v>
      </c>
      <c r="I26" s="252">
        <v>229053119.13</v>
      </c>
      <c r="J26" s="253">
        <v>733.39959999999996</v>
      </c>
      <c r="K26" s="249">
        <v>3.7826922780660688E-2</v>
      </c>
      <c r="L26" s="249">
        <v>3.3615154118588286E-2</v>
      </c>
      <c r="M26" s="562"/>
      <c r="N26" s="630"/>
      <c r="O26" s="630"/>
      <c r="P26" s="328"/>
      <c r="Q26" s="328"/>
      <c r="R26" s="714"/>
      <c r="S26" s="142"/>
      <c r="T26" s="142"/>
    </row>
    <row r="27" spans="1:20" ht="12.75" customHeight="1">
      <c r="A27" s="247" t="s">
        <v>233</v>
      </c>
      <c r="B27" s="683">
        <v>15448763136</v>
      </c>
      <c r="C27" s="668" t="s">
        <v>1102</v>
      </c>
      <c r="D27" s="668" t="s">
        <v>668</v>
      </c>
      <c r="E27" s="248" t="s">
        <v>223</v>
      </c>
      <c r="F27" s="248"/>
      <c r="G27" s="250">
        <v>1206350418.8800001</v>
      </c>
      <c r="H27" s="251">
        <v>874.22924788722003</v>
      </c>
      <c r="I27" s="252">
        <v>1198653757.9000001</v>
      </c>
      <c r="J27" s="253">
        <v>869.90260000000001</v>
      </c>
      <c r="K27" s="249">
        <v>6.4210877655648257E-3</v>
      </c>
      <c r="L27" s="249">
        <v>4.9737153184965521E-3</v>
      </c>
      <c r="M27" s="562"/>
      <c r="N27" s="630"/>
      <c r="O27" s="630"/>
      <c r="P27" s="328"/>
      <c r="Q27" s="328"/>
      <c r="R27" s="714"/>
      <c r="S27" s="142"/>
      <c r="T27" s="142"/>
    </row>
    <row r="28" spans="1:20" ht="12.75" customHeight="1">
      <c r="A28" s="330" t="s">
        <v>234</v>
      </c>
      <c r="B28" s="682">
        <v>96069213114</v>
      </c>
      <c r="C28" s="667" t="s">
        <v>1103</v>
      </c>
      <c r="D28" s="667" t="s">
        <v>668</v>
      </c>
      <c r="E28" s="248" t="s">
        <v>223</v>
      </c>
      <c r="F28" s="248"/>
      <c r="G28" s="250">
        <v>1183907411.78</v>
      </c>
      <c r="H28" s="251">
        <v>151.60280609617587</v>
      </c>
      <c r="I28" s="252">
        <v>1296225557.5799999</v>
      </c>
      <c r="J28" s="253">
        <v>151.53749999999999</v>
      </c>
      <c r="K28" s="249">
        <v>-8.6650155247435023E-2</v>
      </c>
      <c r="L28" s="249">
        <v>4.3095666865222704E-4</v>
      </c>
      <c r="M28" s="562"/>
      <c r="N28" s="630"/>
      <c r="O28" s="630"/>
      <c r="P28" s="328"/>
      <c r="Q28" s="328"/>
      <c r="R28" s="714"/>
      <c r="S28" s="142"/>
      <c r="T28" s="142"/>
    </row>
    <row r="29" spans="1:20" ht="12.75" customHeight="1">
      <c r="A29" s="247" t="s">
        <v>1006</v>
      </c>
      <c r="B29" s="682">
        <v>87578146923</v>
      </c>
      <c r="C29" s="667" t="s">
        <v>1104</v>
      </c>
      <c r="D29" s="667" t="s">
        <v>668</v>
      </c>
      <c r="E29" s="248" t="s">
        <v>675</v>
      </c>
      <c r="F29" s="248"/>
      <c r="G29" s="254">
        <v>14163026.51</v>
      </c>
      <c r="H29" s="255">
        <v>742.28704694232215</v>
      </c>
      <c r="I29" s="259">
        <v>17499383.469999999</v>
      </c>
      <c r="J29" s="260">
        <v>744.40369999999996</v>
      </c>
      <c r="K29" s="249">
        <v>-0.19065568599714788</v>
      </c>
      <c r="L29" s="249">
        <v>-2.843420925605078E-3</v>
      </c>
      <c r="M29" s="562"/>
      <c r="N29" s="630"/>
      <c r="O29" s="630"/>
      <c r="P29" s="328"/>
      <c r="Q29" s="328"/>
      <c r="R29" s="714"/>
      <c r="S29" s="142"/>
      <c r="T29" s="142"/>
    </row>
    <row r="30" spans="1:20" ht="12.75" customHeight="1">
      <c r="A30" s="246" t="s">
        <v>1044</v>
      </c>
      <c r="B30" s="684">
        <v>67470870226</v>
      </c>
      <c r="C30" s="669" t="s">
        <v>1105</v>
      </c>
      <c r="D30" s="669" t="s">
        <v>668</v>
      </c>
      <c r="E30" s="258" t="s">
        <v>675</v>
      </c>
      <c r="F30" s="258"/>
      <c r="G30" s="252">
        <v>12266520.789999999</v>
      </c>
      <c r="H30" s="253">
        <v>755.23775039877023</v>
      </c>
      <c r="I30" s="252">
        <v>13054119.289999999</v>
      </c>
      <c r="J30" s="253">
        <v>760.66219999999998</v>
      </c>
      <c r="K30" s="249">
        <v>-6.0333330997161427E-2</v>
      </c>
      <c r="L30" s="249">
        <v>-7.1312201411214415E-3</v>
      </c>
      <c r="M30" s="562"/>
      <c r="N30" s="630"/>
      <c r="O30" s="630"/>
      <c r="P30" s="328"/>
      <c r="Q30" s="328"/>
      <c r="R30" s="714"/>
      <c r="S30" s="142"/>
      <c r="T30" s="142"/>
    </row>
    <row r="31" spans="1:20" ht="12.75" customHeight="1">
      <c r="A31" s="247" t="s">
        <v>1007</v>
      </c>
      <c r="B31" s="682" t="s">
        <v>1232</v>
      </c>
      <c r="C31" s="667" t="s">
        <v>1106</v>
      </c>
      <c r="D31" s="667" t="s">
        <v>668</v>
      </c>
      <c r="E31" s="248" t="s">
        <v>675</v>
      </c>
      <c r="F31" s="248"/>
      <c r="G31" s="250">
        <v>23258857.390000001</v>
      </c>
      <c r="H31" s="251">
        <v>763.29481681868788</v>
      </c>
      <c r="I31" s="252">
        <v>25538370.57</v>
      </c>
      <c r="J31" s="253">
        <v>770.51080000000002</v>
      </c>
      <c r="K31" s="249">
        <v>-8.9258364144725433E-2</v>
      </c>
      <c r="L31" s="249">
        <v>-9.3651940781519505E-3</v>
      </c>
      <c r="M31" s="562"/>
      <c r="N31" s="630"/>
      <c r="O31" s="630"/>
      <c r="P31" s="328"/>
      <c r="Q31" s="328"/>
      <c r="R31" s="714"/>
      <c r="S31" s="142"/>
      <c r="T31" s="142"/>
    </row>
    <row r="32" spans="1:20" ht="12.75" customHeight="1">
      <c r="A32" s="247" t="s">
        <v>1230</v>
      </c>
      <c r="B32" s="682">
        <v>84300431782</v>
      </c>
      <c r="C32" s="667" t="s">
        <v>1107</v>
      </c>
      <c r="D32" s="667" t="s">
        <v>998</v>
      </c>
      <c r="E32" s="248" t="s">
        <v>221</v>
      </c>
      <c r="F32" s="248"/>
      <c r="G32" s="250">
        <v>18166714.185800001</v>
      </c>
      <c r="H32" s="251">
        <v>93.559214448985657</v>
      </c>
      <c r="I32" s="252">
        <v>18067872.4507</v>
      </c>
      <c r="J32" s="253">
        <v>92.597200000000001</v>
      </c>
      <c r="K32" s="249">
        <v>5.4705796362963799E-3</v>
      </c>
      <c r="L32" s="249">
        <v>1.0389239080508483E-2</v>
      </c>
      <c r="M32" s="562"/>
      <c r="N32" s="630"/>
      <c r="O32" s="630"/>
      <c r="P32" s="328"/>
      <c r="Q32" s="328"/>
      <c r="R32" s="714"/>
      <c r="S32" s="142"/>
      <c r="T32" s="142"/>
    </row>
    <row r="33" spans="1:20" ht="12.75" customHeight="1">
      <c r="A33" s="247" t="s">
        <v>235</v>
      </c>
      <c r="B33" s="682">
        <v>80921653541</v>
      </c>
      <c r="C33" s="667" t="s">
        <v>1108</v>
      </c>
      <c r="D33" s="667" t="s">
        <v>236</v>
      </c>
      <c r="E33" s="248" t="s">
        <v>221</v>
      </c>
      <c r="F33" s="248"/>
      <c r="G33" s="250">
        <v>29843746.789999999</v>
      </c>
      <c r="H33" s="251">
        <v>114.66235549713394</v>
      </c>
      <c r="I33" s="252">
        <v>29042191.09</v>
      </c>
      <c r="J33" s="253">
        <v>112.801</v>
      </c>
      <c r="K33" s="249">
        <v>2.7599697884916008E-2</v>
      </c>
      <c r="L33" s="249">
        <v>1.6501232233171237E-2</v>
      </c>
      <c r="M33" s="562"/>
      <c r="N33" s="630"/>
      <c r="O33" s="630"/>
      <c r="P33" s="328"/>
      <c r="Q33" s="328"/>
      <c r="R33" s="714"/>
      <c r="S33" s="142"/>
      <c r="T33" s="142"/>
    </row>
    <row r="34" spans="1:20" ht="12.75" customHeight="1">
      <c r="A34" s="247" t="s">
        <v>237</v>
      </c>
      <c r="B34" s="682">
        <v>70498146370</v>
      </c>
      <c r="C34" s="667" t="s">
        <v>1109</v>
      </c>
      <c r="D34" s="667" t="s">
        <v>236</v>
      </c>
      <c r="E34" s="248" t="s">
        <v>223</v>
      </c>
      <c r="F34" s="248"/>
      <c r="G34" s="250">
        <v>13759362.119999999</v>
      </c>
      <c r="H34" s="251">
        <v>801.45474274355524</v>
      </c>
      <c r="I34" s="252">
        <v>13912365.789999999</v>
      </c>
      <c r="J34" s="253">
        <v>797.74310000000003</v>
      </c>
      <c r="K34" s="249">
        <v>-1.0997674465257123E-2</v>
      </c>
      <c r="L34" s="249">
        <v>4.6526792191059485E-3</v>
      </c>
      <c r="M34" s="562"/>
      <c r="N34" s="630"/>
      <c r="O34" s="630"/>
      <c r="P34" s="328"/>
      <c r="Q34" s="328"/>
      <c r="R34" s="714"/>
      <c r="S34" s="142"/>
      <c r="T34" s="142"/>
    </row>
    <row r="35" spans="1:20" ht="12.75" customHeight="1">
      <c r="A35" s="247" t="s">
        <v>238</v>
      </c>
      <c r="B35" s="682">
        <v>43449016606</v>
      </c>
      <c r="C35" s="667" t="s">
        <v>1110</v>
      </c>
      <c r="D35" s="667" t="s">
        <v>236</v>
      </c>
      <c r="E35" s="248" t="s">
        <v>222</v>
      </c>
      <c r="F35" s="248"/>
      <c r="G35" s="250">
        <v>68894875.349999994</v>
      </c>
      <c r="H35" s="251">
        <v>102.89231094620284</v>
      </c>
      <c r="I35" s="252">
        <v>68572196.280000001</v>
      </c>
      <c r="J35" s="253">
        <v>102.6626</v>
      </c>
      <c r="K35" s="249">
        <v>4.7056837538410612E-3</v>
      </c>
      <c r="L35" s="249">
        <v>2.2375329107469089E-3</v>
      </c>
      <c r="M35" s="562"/>
      <c r="N35" s="630"/>
      <c r="O35" s="630"/>
      <c r="P35" s="328"/>
      <c r="Q35" s="328"/>
      <c r="R35" s="714"/>
      <c r="S35" s="142"/>
      <c r="T35" s="142"/>
    </row>
    <row r="36" spans="1:20" ht="12.75" customHeight="1">
      <c r="A36" s="247" t="s">
        <v>239</v>
      </c>
      <c r="B36" s="682" t="s">
        <v>1233</v>
      </c>
      <c r="C36" s="667" t="s">
        <v>1111</v>
      </c>
      <c r="D36" s="667" t="s">
        <v>236</v>
      </c>
      <c r="E36" s="248" t="s">
        <v>223</v>
      </c>
      <c r="F36" s="248"/>
      <c r="G36" s="250">
        <v>420440901.79000002</v>
      </c>
      <c r="H36" s="251">
        <v>143.85079083241521</v>
      </c>
      <c r="I36" s="252">
        <v>423765752.36000001</v>
      </c>
      <c r="J36" s="253">
        <v>143.81819999999999</v>
      </c>
      <c r="K36" s="249">
        <v>-7.8459633688742203E-3</v>
      </c>
      <c r="L36" s="249">
        <v>2.2661132189960576E-4</v>
      </c>
      <c r="M36" s="562"/>
      <c r="N36" s="630"/>
      <c r="O36" s="630"/>
      <c r="P36" s="328"/>
      <c r="Q36" s="328"/>
      <c r="R36" s="714"/>
      <c r="S36" s="142"/>
      <c r="T36" s="142"/>
    </row>
    <row r="37" spans="1:20" ht="12.75" customHeight="1">
      <c r="A37" s="247" t="s">
        <v>240</v>
      </c>
      <c r="B37" s="682" t="s">
        <v>1234</v>
      </c>
      <c r="C37" s="667" t="s">
        <v>1112</v>
      </c>
      <c r="D37" s="667" t="s">
        <v>236</v>
      </c>
      <c r="E37" s="248" t="s">
        <v>232</v>
      </c>
      <c r="F37" s="248"/>
      <c r="G37" s="250">
        <v>194932175.47</v>
      </c>
      <c r="H37" s="251">
        <v>1203.2732008361959</v>
      </c>
      <c r="I37" s="252">
        <v>151370151.99000001</v>
      </c>
      <c r="J37" s="253">
        <v>1207.9268</v>
      </c>
      <c r="K37" s="249">
        <v>0.28778476408531217</v>
      </c>
      <c r="L37" s="249">
        <v>-3.8525506378400687E-3</v>
      </c>
      <c r="M37" s="562"/>
      <c r="N37" s="630"/>
      <c r="O37" s="630"/>
      <c r="P37" s="328"/>
      <c r="Q37" s="328"/>
      <c r="R37" s="714"/>
      <c r="S37" s="142"/>
      <c r="T37" s="142"/>
    </row>
    <row r="38" spans="1:20" ht="12.75" customHeight="1">
      <c r="A38" s="247" t="s">
        <v>1045</v>
      </c>
      <c r="B38" s="682" t="s">
        <v>1244</v>
      </c>
      <c r="C38" s="667" t="s">
        <v>1121</v>
      </c>
      <c r="D38" s="667" t="s">
        <v>749</v>
      </c>
      <c r="E38" s="248" t="s">
        <v>221</v>
      </c>
      <c r="F38" s="248"/>
      <c r="G38" s="250">
        <v>640748.65</v>
      </c>
      <c r="H38" s="251">
        <v>108.63573791508158</v>
      </c>
      <c r="I38" s="252">
        <v>749011.11</v>
      </c>
      <c r="J38" s="253">
        <v>107.0197</v>
      </c>
      <c r="K38" s="249">
        <v>-0.14454052624132629</v>
      </c>
      <c r="L38" s="249">
        <v>1.5100377921836605E-2</v>
      </c>
      <c r="M38" s="562"/>
      <c r="N38" s="630"/>
      <c r="O38" s="630"/>
      <c r="P38" s="328"/>
      <c r="Q38" s="328"/>
      <c r="R38" s="714"/>
      <c r="S38" s="142"/>
      <c r="T38" s="142"/>
    </row>
    <row r="39" spans="1:20" ht="12.75" customHeight="1">
      <c r="A39" s="247" t="s">
        <v>1326</v>
      </c>
      <c r="B39" s="682">
        <v>48827873221</v>
      </c>
      <c r="C39" s="667" t="s">
        <v>1119</v>
      </c>
      <c r="D39" s="667" t="s">
        <v>749</v>
      </c>
      <c r="E39" s="248" t="s">
        <v>232</v>
      </c>
      <c r="F39" s="248" t="s">
        <v>789</v>
      </c>
      <c r="G39" s="252">
        <v>183057353.866</v>
      </c>
      <c r="H39" s="253">
        <v>1617.6084000000001</v>
      </c>
      <c r="I39" s="252">
        <v>214307844.81380001</v>
      </c>
      <c r="J39" s="253">
        <v>1620.9434000000001</v>
      </c>
      <c r="K39" s="249">
        <v>-0.14582056468792259</v>
      </c>
      <c r="L39" s="249">
        <v>-2.0574438317834121E-3</v>
      </c>
      <c r="M39" s="562"/>
      <c r="N39" s="630"/>
      <c r="O39" s="630"/>
      <c r="P39" s="328"/>
      <c r="Q39" s="328"/>
      <c r="R39" s="714"/>
      <c r="S39" s="142"/>
      <c r="T39" s="142"/>
    </row>
    <row r="40" spans="1:20" ht="12.75" customHeight="1">
      <c r="A40" s="247"/>
      <c r="B40" s="682"/>
      <c r="C40" s="667"/>
      <c r="D40" s="667"/>
      <c r="E40" s="248"/>
      <c r="F40" s="248" t="s">
        <v>790</v>
      </c>
      <c r="G40" s="252">
        <v>82436284.124300003</v>
      </c>
      <c r="H40" s="253">
        <v>1600.6693</v>
      </c>
      <c r="I40" s="252">
        <v>73978801.585899994</v>
      </c>
      <c r="J40" s="253">
        <v>1604.6188999999999</v>
      </c>
      <c r="K40" s="249">
        <v>0.11432305413300936</v>
      </c>
      <c r="L40" s="249">
        <v>-2.4613944158329293E-3</v>
      </c>
      <c r="M40" s="562"/>
      <c r="N40" s="630"/>
      <c r="O40" s="630"/>
      <c r="P40" s="328"/>
      <c r="Q40" s="328"/>
      <c r="R40" s="714"/>
      <c r="S40" s="142"/>
      <c r="T40" s="142"/>
    </row>
    <row r="41" spans="1:20" ht="12.75" customHeight="1">
      <c r="A41" s="330" t="s">
        <v>1365</v>
      </c>
      <c r="B41" s="683" t="s">
        <v>1330</v>
      </c>
      <c r="C41" s="668" t="s">
        <v>1331</v>
      </c>
      <c r="D41" s="668" t="s">
        <v>749</v>
      </c>
      <c r="E41" s="717" t="s">
        <v>675</v>
      </c>
      <c r="F41" s="248" t="s">
        <v>789</v>
      </c>
      <c r="G41" s="250">
        <v>3162489.21</v>
      </c>
      <c r="H41" s="676">
        <v>744.29340000000002</v>
      </c>
      <c r="I41" s="252">
        <v>2099507.7001</v>
      </c>
      <c r="J41" s="262">
        <v>750.19839999999999</v>
      </c>
      <c r="K41" s="249">
        <v>0.50630036262756728</v>
      </c>
      <c r="L41" s="677">
        <v>-7.8712511250357275E-3</v>
      </c>
      <c r="M41" s="562"/>
      <c r="N41" s="630"/>
      <c r="O41" s="630"/>
      <c r="P41" s="328"/>
      <c r="Q41" s="328"/>
      <c r="R41" s="714"/>
      <c r="S41" s="142"/>
      <c r="T41" s="142"/>
    </row>
    <row r="42" spans="1:20" ht="12.75" customHeight="1">
      <c r="A42" s="247"/>
      <c r="B42" s="683"/>
      <c r="C42" s="668"/>
      <c r="D42" s="668"/>
      <c r="E42" s="248"/>
      <c r="F42" s="248" t="s">
        <v>790</v>
      </c>
      <c r="G42" s="250">
        <v>0</v>
      </c>
      <c r="H42" s="676">
        <v>0</v>
      </c>
      <c r="I42" s="252">
        <v>0</v>
      </c>
      <c r="J42" s="262">
        <v>0</v>
      </c>
      <c r="K42" s="249" t="s">
        <v>1015</v>
      </c>
      <c r="L42" s="677" t="s">
        <v>1015</v>
      </c>
      <c r="M42" s="562"/>
      <c r="N42" s="630"/>
      <c r="O42" s="630"/>
      <c r="P42" s="328"/>
      <c r="Q42" s="328"/>
      <c r="R42" s="714"/>
      <c r="S42" s="142"/>
      <c r="T42" s="142"/>
    </row>
    <row r="43" spans="1:20" ht="12.75" customHeight="1">
      <c r="A43" s="247" t="s">
        <v>1327</v>
      </c>
      <c r="B43" s="683">
        <v>74643964821</v>
      </c>
      <c r="C43" s="668" t="s">
        <v>1122</v>
      </c>
      <c r="D43" s="668" t="s">
        <v>749</v>
      </c>
      <c r="E43" s="248" t="s">
        <v>223</v>
      </c>
      <c r="F43" s="248"/>
      <c r="G43" s="250">
        <v>218267920.16999999</v>
      </c>
      <c r="H43" s="676">
        <v>130.15318042815133</v>
      </c>
      <c r="I43" s="252">
        <v>206254004.34999999</v>
      </c>
      <c r="J43" s="262">
        <v>130.0556</v>
      </c>
      <c r="K43" s="249">
        <v>5.8248157934490896E-2</v>
      </c>
      <c r="L43" s="677">
        <v>7.5029778149748871E-4</v>
      </c>
      <c r="M43" s="562"/>
      <c r="N43" s="630"/>
      <c r="O43" s="630"/>
      <c r="P43" s="328"/>
      <c r="Q43" s="328"/>
      <c r="R43" s="714"/>
      <c r="S43" s="142"/>
      <c r="T43" s="142"/>
    </row>
    <row r="44" spans="1:20" ht="12.75" customHeight="1">
      <c r="A44" s="330" t="s">
        <v>1328</v>
      </c>
      <c r="B44" s="683" t="s">
        <v>1243</v>
      </c>
      <c r="C44" s="668" t="s">
        <v>1120</v>
      </c>
      <c r="D44" s="668" t="s">
        <v>749</v>
      </c>
      <c r="E44" s="248" t="s">
        <v>221</v>
      </c>
      <c r="F44" s="248" t="s">
        <v>789</v>
      </c>
      <c r="G44" s="250">
        <v>66525923.0418</v>
      </c>
      <c r="H44" s="676">
        <v>777.46939999999995</v>
      </c>
      <c r="I44" s="252">
        <v>58899381.209700003</v>
      </c>
      <c r="J44" s="262">
        <v>778.22069999999997</v>
      </c>
      <c r="K44" s="249">
        <v>0.12948424372994949</v>
      </c>
      <c r="L44" s="677">
        <v>-9.6540737094252815E-4</v>
      </c>
      <c r="M44" s="562"/>
      <c r="N44" s="630"/>
      <c r="O44" s="630"/>
      <c r="P44" s="328"/>
      <c r="Q44" s="328"/>
      <c r="R44" s="714"/>
      <c r="S44" s="142"/>
      <c r="T44" s="142"/>
    </row>
    <row r="45" spans="1:20" ht="12.75" customHeight="1">
      <c r="A45" s="247"/>
      <c r="B45" s="683"/>
      <c r="C45" s="668"/>
      <c r="D45" s="668"/>
      <c r="E45" s="248"/>
      <c r="F45" s="248" t="s">
        <v>790</v>
      </c>
      <c r="G45" s="250">
        <v>4125586.2590999999</v>
      </c>
      <c r="H45" s="676">
        <v>760.58609999999999</v>
      </c>
      <c r="I45" s="252">
        <v>4437441.5601000004</v>
      </c>
      <c r="J45" s="262">
        <v>761.94560000000001</v>
      </c>
      <c r="K45" s="249">
        <v>-7.0278176461882835E-2</v>
      </c>
      <c r="L45" s="677">
        <v>-1.7842481143011124E-3</v>
      </c>
      <c r="M45" s="562"/>
      <c r="N45" s="630"/>
      <c r="O45" s="630"/>
      <c r="P45" s="328"/>
      <c r="Q45" s="328"/>
      <c r="R45" s="714"/>
      <c r="S45" s="142"/>
      <c r="T45" s="142"/>
    </row>
    <row r="46" spans="1:20" ht="12.75" customHeight="1">
      <c r="A46" s="247"/>
      <c r="B46" s="683"/>
      <c r="C46" s="668"/>
      <c r="D46" s="668"/>
      <c r="E46" s="248"/>
      <c r="F46" s="248" t="s">
        <v>791</v>
      </c>
      <c r="G46" s="250">
        <v>559469.4595</v>
      </c>
      <c r="H46" s="676">
        <v>776.43730000000005</v>
      </c>
      <c r="I46" s="252"/>
      <c r="J46" s="262"/>
      <c r="K46" s="249" t="s">
        <v>1015</v>
      </c>
      <c r="L46" s="677" t="s">
        <v>1015</v>
      </c>
      <c r="M46" s="562"/>
      <c r="N46" s="630"/>
      <c r="O46" s="630"/>
      <c r="P46" s="328"/>
      <c r="Q46" s="328"/>
      <c r="R46" s="714"/>
      <c r="S46" s="142"/>
      <c r="T46" s="142"/>
    </row>
    <row r="47" spans="1:20" ht="12.75" customHeight="1">
      <c r="A47" s="247" t="s">
        <v>1329</v>
      </c>
      <c r="B47" s="683">
        <v>42208006476</v>
      </c>
      <c r="C47" s="668" t="s">
        <v>1124</v>
      </c>
      <c r="D47" s="668" t="s">
        <v>749</v>
      </c>
      <c r="E47" s="248" t="s">
        <v>675</v>
      </c>
      <c r="F47" s="248"/>
      <c r="G47" s="250">
        <v>15996425.15</v>
      </c>
      <c r="H47" s="676">
        <v>7.6482324511702213</v>
      </c>
      <c r="I47" s="252">
        <v>17249700.870000001</v>
      </c>
      <c r="J47" s="262">
        <v>7.6645000000000003</v>
      </c>
      <c r="K47" s="249">
        <v>-7.2654924827111E-2</v>
      </c>
      <c r="L47" s="677">
        <v>-2.1224540191504548E-3</v>
      </c>
      <c r="M47" s="562"/>
      <c r="N47" s="630"/>
      <c r="O47" s="630"/>
      <c r="P47" s="328"/>
      <c r="Q47" s="328"/>
      <c r="R47" s="714"/>
      <c r="S47" s="142"/>
      <c r="T47" s="142"/>
    </row>
    <row r="48" spans="1:20" ht="12.75" customHeight="1">
      <c r="A48" s="247" t="s">
        <v>1260</v>
      </c>
      <c r="B48" s="683" t="s">
        <v>1235</v>
      </c>
      <c r="C48" s="668" t="s">
        <v>1123</v>
      </c>
      <c r="D48" s="668" t="s">
        <v>749</v>
      </c>
      <c r="E48" s="248" t="s">
        <v>675</v>
      </c>
      <c r="F48" s="248"/>
      <c r="G48" s="250">
        <v>39997119.450000003</v>
      </c>
      <c r="H48" s="676">
        <v>7.638285641741601</v>
      </c>
      <c r="I48" s="252">
        <v>42637961.670000002</v>
      </c>
      <c r="J48" s="262">
        <v>7.6182999999999996</v>
      </c>
      <c r="K48" s="249">
        <v>-6.1936408696996681E-2</v>
      </c>
      <c r="L48" s="677">
        <v>2.6233728970506132E-3</v>
      </c>
      <c r="M48" s="562"/>
      <c r="N48" s="630"/>
      <c r="O48" s="630"/>
      <c r="P48" s="328"/>
      <c r="Q48" s="328"/>
      <c r="R48" s="714"/>
      <c r="S48" s="142"/>
      <c r="T48" s="142"/>
    </row>
    <row r="49" spans="1:20" ht="12.75" customHeight="1">
      <c r="A49" s="330" t="s">
        <v>1409</v>
      </c>
      <c r="B49" s="683">
        <v>66973781540</v>
      </c>
      <c r="C49" s="668" t="s">
        <v>1125</v>
      </c>
      <c r="D49" s="668" t="s">
        <v>1054</v>
      </c>
      <c r="E49" s="248" t="s">
        <v>222</v>
      </c>
      <c r="F49" s="248"/>
      <c r="G49" s="250">
        <v>11300138.202500001</v>
      </c>
      <c r="H49" s="251">
        <v>128.69530689318313</v>
      </c>
      <c r="I49" s="252">
        <v>11651269.4867</v>
      </c>
      <c r="J49" s="253">
        <v>128.77950000000001</v>
      </c>
      <c r="K49" s="249">
        <v>-3.013674042994352E-2</v>
      </c>
      <c r="L49" s="249">
        <v>-6.5377724573312257E-4</v>
      </c>
      <c r="M49" s="562"/>
      <c r="N49" s="630"/>
      <c r="O49" s="630"/>
      <c r="P49" s="328"/>
      <c r="Q49" s="328"/>
      <c r="R49" s="714"/>
      <c r="S49" s="142"/>
      <c r="T49" s="142"/>
    </row>
    <row r="50" spans="1:20" ht="12.75" customHeight="1">
      <c r="A50" s="330" t="s">
        <v>1417</v>
      </c>
      <c r="B50" s="683">
        <v>16642777540</v>
      </c>
      <c r="C50" s="668" t="s">
        <v>1117</v>
      </c>
      <c r="D50" s="668" t="s">
        <v>1054</v>
      </c>
      <c r="E50" s="248" t="s">
        <v>221</v>
      </c>
      <c r="F50" s="248"/>
      <c r="G50" s="250">
        <v>9787290.6199999992</v>
      </c>
      <c r="H50" s="251">
        <v>606.54516234513846</v>
      </c>
      <c r="I50" s="252">
        <v>9842168.6500000004</v>
      </c>
      <c r="J50" s="253">
        <v>599.88779999999997</v>
      </c>
      <c r="K50" s="249">
        <v>-5.5758067100385444E-3</v>
      </c>
      <c r="L50" s="249">
        <v>1.109767917456983E-2</v>
      </c>
      <c r="M50" s="562"/>
      <c r="N50" s="630"/>
      <c r="O50" s="630"/>
      <c r="P50" s="328"/>
      <c r="Q50" s="328"/>
      <c r="R50" s="714"/>
      <c r="S50" s="142"/>
      <c r="T50" s="142"/>
    </row>
    <row r="51" spans="1:20" ht="12.75" customHeight="1">
      <c r="A51" s="330" t="s">
        <v>241</v>
      </c>
      <c r="B51" s="683">
        <v>30082084002</v>
      </c>
      <c r="C51" s="668" t="s">
        <v>1126</v>
      </c>
      <c r="D51" s="668" t="s">
        <v>1054</v>
      </c>
      <c r="E51" s="248" t="s">
        <v>675</v>
      </c>
      <c r="F51" s="248"/>
      <c r="G51" s="250">
        <v>7285927.0999999996</v>
      </c>
      <c r="H51" s="251">
        <v>9.0645891326219683</v>
      </c>
      <c r="I51" s="252">
        <v>6677442.1699999999</v>
      </c>
      <c r="J51" s="262">
        <v>8.4065999999999992</v>
      </c>
      <c r="K51" s="249">
        <v>9.1125451109672406E-2</v>
      </c>
      <c r="L51" s="249">
        <v>7.8270541315391462E-2</v>
      </c>
      <c r="M51" s="562"/>
      <c r="N51" s="630"/>
      <c r="O51" s="630"/>
      <c r="P51" s="328"/>
      <c r="Q51" s="328"/>
      <c r="R51" s="714"/>
      <c r="S51" s="142"/>
      <c r="T51" s="142"/>
    </row>
    <row r="52" spans="1:20" ht="12.75" customHeight="1">
      <c r="A52" s="330" t="s">
        <v>1418</v>
      </c>
      <c r="B52" s="683">
        <v>44832307529</v>
      </c>
      <c r="C52" s="668" t="s">
        <v>1118</v>
      </c>
      <c r="D52" s="668" t="s">
        <v>1054</v>
      </c>
      <c r="E52" s="248" t="s">
        <v>221</v>
      </c>
      <c r="F52" s="248"/>
      <c r="G52" s="250">
        <v>26224044.059999999</v>
      </c>
      <c r="H52" s="251">
        <v>893.08079967745334</v>
      </c>
      <c r="I52" s="252">
        <v>26060800.84</v>
      </c>
      <c r="J52" s="262">
        <v>885.71209999999996</v>
      </c>
      <c r="K52" s="249">
        <v>6.2639372060064868E-3</v>
      </c>
      <c r="L52" s="249">
        <v>8.3195201662633611E-3</v>
      </c>
      <c r="M52" s="562"/>
      <c r="N52" s="630"/>
      <c r="O52" s="630"/>
      <c r="P52" s="328"/>
      <c r="Q52" s="328"/>
      <c r="R52" s="714"/>
      <c r="S52" s="142"/>
      <c r="T52" s="142"/>
    </row>
    <row r="53" spans="1:20" ht="12.75" customHeight="1">
      <c r="A53" s="330" t="s">
        <v>242</v>
      </c>
      <c r="B53" s="682">
        <v>30290598804</v>
      </c>
      <c r="C53" s="667" t="s">
        <v>1127</v>
      </c>
      <c r="D53" s="667" t="s">
        <v>1054</v>
      </c>
      <c r="E53" s="248" t="s">
        <v>221</v>
      </c>
      <c r="F53" s="248"/>
      <c r="G53" s="250">
        <v>23291512.18</v>
      </c>
      <c r="H53" s="251">
        <v>5.6111182905046153</v>
      </c>
      <c r="I53" s="252">
        <v>22755295.23</v>
      </c>
      <c r="J53" s="253">
        <v>5.5410000000000004</v>
      </c>
      <c r="K53" s="249">
        <v>2.356449101539515E-2</v>
      </c>
      <c r="L53" s="249">
        <v>1.2654446941818165E-2</v>
      </c>
      <c r="M53" s="562"/>
      <c r="N53" s="630"/>
      <c r="O53" s="630"/>
      <c r="P53" s="328"/>
      <c r="Q53" s="328"/>
      <c r="R53" s="714"/>
      <c r="S53" s="142"/>
      <c r="T53" s="142"/>
    </row>
    <row r="54" spans="1:20" ht="12.75" customHeight="1">
      <c r="A54" s="247" t="s">
        <v>243</v>
      </c>
      <c r="B54" s="682">
        <v>86292133603</v>
      </c>
      <c r="C54" s="667" t="s">
        <v>1128</v>
      </c>
      <c r="D54" s="667" t="s">
        <v>1054</v>
      </c>
      <c r="E54" s="248" t="s">
        <v>675</v>
      </c>
      <c r="F54" s="248"/>
      <c r="G54" s="252">
        <v>6523809.3700000001</v>
      </c>
      <c r="H54" s="253">
        <v>14.607623845596638</v>
      </c>
      <c r="I54" s="252">
        <v>6177187.7800000003</v>
      </c>
      <c r="J54" s="253">
        <v>13.946999999999999</v>
      </c>
      <c r="K54" s="249">
        <v>5.6113170320362116E-2</v>
      </c>
      <c r="L54" s="249">
        <v>4.736673446595252E-2</v>
      </c>
      <c r="M54" s="562"/>
      <c r="N54" s="630"/>
      <c r="O54" s="630"/>
      <c r="P54" s="328"/>
      <c r="Q54" s="328"/>
      <c r="R54" s="714"/>
      <c r="S54" s="142"/>
      <c r="T54" s="142"/>
    </row>
    <row r="55" spans="1:20" ht="12.75" customHeight="1">
      <c r="A55" s="246" t="s">
        <v>244</v>
      </c>
      <c r="B55" s="682" t="s">
        <v>1236</v>
      </c>
      <c r="C55" s="667" t="s">
        <v>1129</v>
      </c>
      <c r="D55" s="667" t="s">
        <v>1054</v>
      </c>
      <c r="E55" s="258" t="s">
        <v>221</v>
      </c>
      <c r="F55" s="258"/>
      <c r="G55" s="252">
        <v>78080794.700000003</v>
      </c>
      <c r="H55" s="253">
        <v>21.47387686843911</v>
      </c>
      <c r="I55" s="252">
        <v>78472324.219999999</v>
      </c>
      <c r="J55" s="253">
        <v>21.446999999999999</v>
      </c>
      <c r="K55" s="249">
        <v>-4.9893962475525688E-3</v>
      </c>
      <c r="L55" s="249">
        <v>1.2531761290208721E-3</v>
      </c>
      <c r="M55" s="562"/>
      <c r="N55" s="630"/>
      <c r="O55" s="630"/>
      <c r="P55" s="328"/>
      <c r="Q55" s="328"/>
      <c r="R55" s="714"/>
      <c r="S55" s="142"/>
      <c r="T55" s="142"/>
    </row>
    <row r="56" spans="1:20" ht="12.75" customHeight="1">
      <c r="A56" s="330" t="s">
        <v>245</v>
      </c>
      <c r="B56" s="682">
        <v>10423796399</v>
      </c>
      <c r="C56" s="667" t="s">
        <v>1130</v>
      </c>
      <c r="D56" s="667" t="s">
        <v>1054</v>
      </c>
      <c r="E56" s="258" t="s">
        <v>223</v>
      </c>
      <c r="F56" s="258"/>
      <c r="G56" s="252">
        <v>208236035.53</v>
      </c>
      <c r="H56" s="253">
        <v>1363.5829294661887</v>
      </c>
      <c r="I56" s="252">
        <v>211696945.65000001</v>
      </c>
      <c r="J56" s="253">
        <v>1362.4372000000001</v>
      </c>
      <c r="K56" s="249">
        <v>-1.6348417826121842E-2</v>
      </c>
      <c r="L56" s="249">
        <v>8.4094112094756923E-4</v>
      </c>
      <c r="M56" s="562"/>
      <c r="N56" s="630"/>
      <c r="O56" s="630"/>
      <c r="P56" s="328"/>
      <c r="Q56" s="328"/>
      <c r="R56" s="714"/>
      <c r="S56" s="142"/>
      <c r="T56" s="142"/>
    </row>
    <row r="57" spans="1:20" ht="12.75" customHeight="1">
      <c r="A57" s="330" t="s">
        <v>1345</v>
      </c>
      <c r="B57" s="682" t="s">
        <v>1363</v>
      </c>
      <c r="C57" s="667" t="s">
        <v>1364</v>
      </c>
      <c r="D57" s="667" t="s">
        <v>246</v>
      </c>
      <c r="E57" s="258" t="s">
        <v>675</v>
      </c>
      <c r="F57" s="258"/>
      <c r="G57" s="252">
        <v>10012641.57</v>
      </c>
      <c r="H57" s="253">
        <v>752.8301932330827</v>
      </c>
      <c r="I57" s="252">
        <v>0</v>
      </c>
      <c r="J57" s="253">
        <v>0</v>
      </c>
      <c r="K57" s="249" t="s">
        <v>1015</v>
      </c>
      <c r="L57" s="249" t="s">
        <v>1015</v>
      </c>
      <c r="M57" s="562"/>
      <c r="N57" s="630"/>
      <c r="O57" s="630"/>
      <c r="P57" s="328"/>
      <c r="Q57" s="328"/>
      <c r="R57" s="714"/>
      <c r="S57" s="142"/>
      <c r="T57" s="142"/>
    </row>
    <row r="58" spans="1:20" ht="12.75" customHeight="1">
      <c r="A58" s="330" t="s">
        <v>612</v>
      </c>
      <c r="B58" s="682">
        <v>89809469629</v>
      </c>
      <c r="C58" s="667" t="s">
        <v>1131</v>
      </c>
      <c r="D58" s="667" t="s">
        <v>246</v>
      </c>
      <c r="E58" s="258" t="s">
        <v>223</v>
      </c>
      <c r="F58" s="258"/>
      <c r="G58" s="252">
        <v>124284352.98</v>
      </c>
      <c r="H58" s="253">
        <v>772.51906798600191</v>
      </c>
      <c r="I58" s="252">
        <v>119895827.79000001</v>
      </c>
      <c r="J58" s="253">
        <v>769.93510000000003</v>
      </c>
      <c r="K58" s="249">
        <v>3.6602818220552225E-2</v>
      </c>
      <c r="L58" s="249">
        <v>3.3560854492824532E-3</v>
      </c>
      <c r="M58" s="562"/>
      <c r="N58" s="630"/>
      <c r="O58" s="630"/>
      <c r="P58" s="328"/>
      <c r="Q58" s="328"/>
      <c r="R58" s="714"/>
      <c r="S58" s="142"/>
      <c r="T58" s="142"/>
    </row>
    <row r="59" spans="1:20" ht="12.75" customHeight="1">
      <c r="A59" s="330" t="s">
        <v>1046</v>
      </c>
      <c r="B59" s="682">
        <v>85535430386</v>
      </c>
      <c r="C59" s="667" t="s">
        <v>1132</v>
      </c>
      <c r="D59" s="667" t="s">
        <v>246</v>
      </c>
      <c r="E59" s="258" t="s">
        <v>221</v>
      </c>
      <c r="F59" s="258"/>
      <c r="G59" s="252">
        <v>130746967.54000001</v>
      </c>
      <c r="H59" s="253">
        <v>47.806918403328382</v>
      </c>
      <c r="I59" s="252">
        <v>127816220.5</v>
      </c>
      <c r="J59" s="253">
        <v>46.851100000000002</v>
      </c>
      <c r="K59" s="249">
        <v>2.2929382738241744E-2</v>
      </c>
      <c r="L59" s="249">
        <v>2.0401194493371078E-2</v>
      </c>
      <c r="M59" s="562"/>
      <c r="N59" s="630"/>
      <c r="O59" s="630"/>
      <c r="P59" s="328"/>
      <c r="Q59" s="328"/>
      <c r="R59" s="714"/>
      <c r="S59" s="142"/>
      <c r="T59" s="142"/>
    </row>
    <row r="60" spans="1:20" ht="12.75" customHeight="1">
      <c r="A60" s="247" t="s">
        <v>247</v>
      </c>
      <c r="B60" s="682">
        <v>40425097619</v>
      </c>
      <c r="C60" s="667" t="s">
        <v>1133</v>
      </c>
      <c r="D60" s="667" t="s">
        <v>246</v>
      </c>
      <c r="E60" s="248" t="s">
        <v>221</v>
      </c>
      <c r="F60" s="248"/>
      <c r="G60" s="250">
        <v>12230096.58</v>
      </c>
      <c r="H60" s="251">
        <v>714.15232843469573</v>
      </c>
      <c r="I60" s="252">
        <v>11735760.17</v>
      </c>
      <c r="J60" s="253">
        <v>718.62210000000005</v>
      </c>
      <c r="K60" s="249">
        <v>4.2122231780406194E-2</v>
      </c>
      <c r="L60" s="249">
        <v>-6.2199194337390074E-3</v>
      </c>
      <c r="M60" s="562"/>
      <c r="N60" s="630"/>
      <c r="O60" s="630"/>
      <c r="P60" s="328"/>
      <c r="Q60" s="328"/>
      <c r="R60" s="714"/>
      <c r="S60" s="142"/>
      <c r="T60" s="142"/>
    </row>
    <row r="61" spans="1:20" ht="12.75" customHeight="1">
      <c r="A61" s="247" t="s">
        <v>1058</v>
      </c>
      <c r="B61" s="682">
        <v>55749429688</v>
      </c>
      <c r="C61" s="667" t="s">
        <v>1134</v>
      </c>
      <c r="D61" s="667" t="s">
        <v>246</v>
      </c>
      <c r="E61" s="248" t="s">
        <v>675</v>
      </c>
      <c r="F61" s="248"/>
      <c r="G61" s="250">
        <v>31962769.530000001</v>
      </c>
      <c r="H61" s="251">
        <v>761.63455340635574</v>
      </c>
      <c r="I61" s="252">
        <v>32318717.84</v>
      </c>
      <c r="J61" s="253">
        <v>770.1164</v>
      </c>
      <c r="K61" s="249">
        <v>-1.1013689087611356E-2</v>
      </c>
      <c r="L61" s="249">
        <v>-1.1013720255333204E-2</v>
      </c>
      <c r="M61" s="562"/>
      <c r="N61" s="630"/>
      <c r="O61" s="630"/>
      <c r="P61" s="328"/>
      <c r="Q61" s="328"/>
      <c r="R61" s="714"/>
      <c r="S61" s="142"/>
      <c r="T61" s="142"/>
    </row>
    <row r="62" spans="1:20" ht="12.75" customHeight="1">
      <c r="A62" s="247" t="s">
        <v>1319</v>
      </c>
      <c r="B62" s="682" t="s">
        <v>1320</v>
      </c>
      <c r="C62" s="667" t="s">
        <v>1321</v>
      </c>
      <c r="D62" s="667" t="s">
        <v>246</v>
      </c>
      <c r="E62" s="248" t="s">
        <v>675</v>
      </c>
      <c r="F62" s="248"/>
      <c r="G62" s="250">
        <v>14514796.439999999</v>
      </c>
      <c r="H62" s="251">
        <v>751.97977655303077</v>
      </c>
      <c r="I62" s="252">
        <v>0</v>
      </c>
      <c r="J62" s="253">
        <v>0</v>
      </c>
      <c r="K62" s="249" t="s">
        <v>1015</v>
      </c>
      <c r="L62" s="249" t="s">
        <v>1015</v>
      </c>
      <c r="M62" s="562"/>
      <c r="N62" s="630"/>
      <c r="O62" s="630"/>
      <c r="P62" s="328"/>
      <c r="Q62" s="328"/>
      <c r="R62" s="714"/>
      <c r="S62" s="142"/>
      <c r="T62" s="142"/>
    </row>
    <row r="63" spans="1:20" ht="12.75" customHeight="1">
      <c r="A63" s="247" t="s">
        <v>248</v>
      </c>
      <c r="B63" s="682">
        <v>61515780704</v>
      </c>
      <c r="C63" s="667" t="s">
        <v>1135</v>
      </c>
      <c r="D63" s="667" t="s">
        <v>246</v>
      </c>
      <c r="E63" s="248" t="s">
        <v>223</v>
      </c>
      <c r="F63" s="248"/>
      <c r="G63" s="250">
        <v>393333560.13999999</v>
      </c>
      <c r="H63" s="251">
        <v>133.28643271793734</v>
      </c>
      <c r="I63" s="252">
        <v>414511823.45999998</v>
      </c>
      <c r="J63" s="253">
        <v>133.28489999999999</v>
      </c>
      <c r="K63" s="249">
        <v>-5.1092060880728263E-2</v>
      </c>
      <c r="L63" s="249">
        <v>1.1499561745953457E-5</v>
      </c>
      <c r="M63" s="562"/>
      <c r="N63" s="630"/>
      <c r="O63" s="630"/>
      <c r="P63" s="328"/>
      <c r="Q63" s="328"/>
      <c r="R63" s="714"/>
      <c r="S63" s="142"/>
      <c r="T63" s="142"/>
    </row>
    <row r="64" spans="1:20" ht="12.75" customHeight="1">
      <c r="A64" s="247" t="s">
        <v>249</v>
      </c>
      <c r="B64" s="682">
        <v>16128752508</v>
      </c>
      <c r="C64" s="667" t="s">
        <v>1136</v>
      </c>
      <c r="D64" s="667" t="s">
        <v>246</v>
      </c>
      <c r="E64" s="248" t="s">
        <v>222</v>
      </c>
      <c r="F64" s="248"/>
      <c r="G64" s="250">
        <v>44817119.130000003</v>
      </c>
      <c r="H64" s="251">
        <v>116.65832729432589</v>
      </c>
      <c r="I64" s="252">
        <v>44664470.399999999</v>
      </c>
      <c r="J64" s="253">
        <v>116.7295</v>
      </c>
      <c r="K64" s="249">
        <v>3.4176769282818764E-3</v>
      </c>
      <c r="L64" s="249">
        <v>-6.0972338332743181E-4</v>
      </c>
      <c r="M64" s="562"/>
      <c r="N64" s="630"/>
      <c r="O64" s="630"/>
      <c r="P64" s="328"/>
      <c r="Q64" s="328"/>
      <c r="R64" s="714"/>
      <c r="S64" s="142"/>
      <c r="T64" s="142"/>
    </row>
    <row r="65" spans="1:20" ht="12.75" customHeight="1">
      <c r="A65" s="247" t="s">
        <v>250</v>
      </c>
      <c r="B65" s="682" t="s">
        <v>1237</v>
      </c>
      <c r="C65" s="667" t="s">
        <v>1137</v>
      </c>
      <c r="D65" s="667" t="s">
        <v>251</v>
      </c>
      <c r="E65" s="248" t="s">
        <v>232</v>
      </c>
      <c r="F65" s="248"/>
      <c r="G65" s="250">
        <v>657468363.99000001</v>
      </c>
      <c r="H65" s="251">
        <v>983.87011717238522</v>
      </c>
      <c r="I65" s="252">
        <v>615328107.96000004</v>
      </c>
      <c r="J65" s="253">
        <v>983.41099999999994</v>
      </c>
      <c r="K65" s="249">
        <v>6.8484204581044983E-2</v>
      </c>
      <c r="L65" s="249">
        <v>4.6686194519418578E-4</v>
      </c>
      <c r="M65" s="562"/>
      <c r="N65" s="630"/>
      <c r="O65" s="630"/>
      <c r="P65" s="328"/>
      <c r="Q65" s="328"/>
      <c r="R65" s="714"/>
      <c r="S65" s="142"/>
      <c r="T65" s="142"/>
    </row>
    <row r="66" spans="1:20" ht="12.75" customHeight="1">
      <c r="A66" s="247" t="s">
        <v>1047</v>
      </c>
      <c r="B66" s="682">
        <v>97407922886</v>
      </c>
      <c r="C66" s="667" t="s">
        <v>1138</v>
      </c>
      <c r="D66" s="667" t="s">
        <v>251</v>
      </c>
      <c r="E66" s="248" t="s">
        <v>232</v>
      </c>
      <c r="F66" s="248"/>
      <c r="G66" s="250">
        <v>220615610.81</v>
      </c>
      <c r="H66" s="251">
        <v>836.08973539390558</v>
      </c>
      <c r="I66" s="252">
        <v>197485944.72999999</v>
      </c>
      <c r="J66" s="253">
        <v>836.52689999999996</v>
      </c>
      <c r="K66" s="249">
        <v>0.11712056830992479</v>
      </c>
      <c r="L66" s="249">
        <v>-5.2259479772187589E-4</v>
      </c>
      <c r="M66" s="562"/>
      <c r="N66" s="630"/>
      <c r="O66" s="630"/>
      <c r="P66" s="328"/>
      <c r="Q66" s="328"/>
      <c r="R66" s="714"/>
      <c r="S66" s="142"/>
      <c r="T66" s="142"/>
    </row>
    <row r="67" spans="1:20" ht="12.75" customHeight="1">
      <c r="A67" s="247" t="s">
        <v>1261</v>
      </c>
      <c r="B67" s="682" t="s">
        <v>1238</v>
      </c>
      <c r="C67" s="667" t="s">
        <v>1241</v>
      </c>
      <c r="D67" s="667" t="s">
        <v>251</v>
      </c>
      <c r="E67" s="248" t="s">
        <v>232</v>
      </c>
      <c r="F67" s="248" t="s">
        <v>789</v>
      </c>
      <c r="G67" s="250">
        <v>26444238.343600001</v>
      </c>
      <c r="H67" s="251">
        <v>721.1558</v>
      </c>
      <c r="I67" s="252">
        <v>25907924.155999999</v>
      </c>
      <c r="J67" s="253">
        <v>706.53</v>
      </c>
      <c r="K67" s="249">
        <v>2.0700778046542023E-2</v>
      </c>
      <c r="L67" s="249">
        <v>2.0700890266513783E-2</v>
      </c>
      <c r="M67" s="562"/>
      <c r="N67" s="630"/>
      <c r="O67" s="630"/>
      <c r="P67" s="328"/>
      <c r="Q67" s="328"/>
      <c r="R67" s="714"/>
      <c r="S67" s="142"/>
      <c r="T67" s="142"/>
    </row>
    <row r="68" spans="1:20" ht="12.75" customHeight="1">
      <c r="A68" s="247"/>
      <c r="B68" s="682"/>
      <c r="C68" s="667"/>
      <c r="D68" s="667"/>
      <c r="E68" s="248"/>
      <c r="F68" s="248" t="s">
        <v>790</v>
      </c>
      <c r="G68" s="250">
        <v>11620624.4583</v>
      </c>
      <c r="H68" s="251">
        <v>720.52549999999997</v>
      </c>
      <c r="I68" s="252">
        <v>11386773.7589</v>
      </c>
      <c r="J68" s="253">
        <v>706.0258</v>
      </c>
      <c r="K68" s="249">
        <v>2.0537046256602798E-2</v>
      </c>
      <c r="L68" s="249">
        <v>2.0537068192125529E-2</v>
      </c>
      <c r="M68" s="562"/>
      <c r="N68" s="630"/>
      <c r="O68" s="630"/>
      <c r="P68" s="328"/>
      <c r="Q68" s="328"/>
      <c r="R68" s="714"/>
      <c r="S68" s="142"/>
      <c r="T68" s="142"/>
    </row>
    <row r="69" spans="1:20" ht="12.75" customHeight="1">
      <c r="A69" s="247"/>
      <c r="B69" s="682"/>
      <c r="C69" s="667"/>
      <c r="D69" s="667"/>
      <c r="E69" s="248"/>
      <c r="F69" s="248" t="s">
        <v>791</v>
      </c>
      <c r="G69" s="250">
        <v>1874328.6381000001</v>
      </c>
      <c r="H69" s="251">
        <v>719.87869999999998</v>
      </c>
      <c r="I69" s="252">
        <v>1843889.2349</v>
      </c>
      <c r="J69" s="253">
        <v>705.50519999999995</v>
      </c>
      <c r="K69" s="249">
        <v>1.6508260162195088E-2</v>
      </c>
      <c r="L69" s="249">
        <v>2.0373343810931477E-2</v>
      </c>
      <c r="M69" s="562"/>
      <c r="N69" s="630"/>
      <c r="O69" s="630"/>
      <c r="P69" s="328"/>
      <c r="Q69" s="328"/>
      <c r="R69" s="714"/>
      <c r="S69" s="142"/>
      <c r="T69" s="142"/>
    </row>
    <row r="70" spans="1:20" ht="12.75" customHeight="1">
      <c r="A70" s="247" t="s">
        <v>1344</v>
      </c>
      <c r="B70" s="682" t="s">
        <v>1414</v>
      </c>
      <c r="C70" s="667" t="s">
        <v>1415</v>
      </c>
      <c r="D70" s="667" t="s">
        <v>251</v>
      </c>
      <c r="E70" s="248" t="s">
        <v>232</v>
      </c>
      <c r="F70" s="248" t="s">
        <v>789</v>
      </c>
      <c r="G70" s="250">
        <v>34070047.607199997</v>
      </c>
      <c r="H70" s="251">
        <v>701.27020000000005</v>
      </c>
      <c r="I70" s="252">
        <v>33387837.912999999</v>
      </c>
      <c r="J70" s="253">
        <v>687.22810000000004</v>
      </c>
      <c r="K70" s="249">
        <v>2.0432880259502184E-2</v>
      </c>
      <c r="L70" s="249">
        <v>2.0432953774736529E-2</v>
      </c>
      <c r="M70" s="562"/>
      <c r="N70" s="630"/>
      <c r="O70" s="630"/>
      <c r="P70" s="328"/>
      <c r="Q70" s="328"/>
      <c r="R70" s="714"/>
      <c r="S70" s="142"/>
      <c r="T70" s="142"/>
    </row>
    <row r="71" spans="1:20" ht="12.75" customHeight="1">
      <c r="A71" s="247"/>
      <c r="B71" s="682"/>
      <c r="C71" s="667"/>
      <c r="D71" s="667"/>
      <c r="E71" s="248"/>
      <c r="F71" s="248" t="s">
        <v>790</v>
      </c>
      <c r="G71" s="250">
        <v>14682984.293299999</v>
      </c>
      <c r="H71" s="251">
        <v>701.21119999999996</v>
      </c>
      <c r="I71" s="252">
        <v>14390147.204</v>
      </c>
      <c r="J71" s="253">
        <v>687.22619999999995</v>
      </c>
      <c r="K71" s="249">
        <v>2.0349832781321409E-2</v>
      </c>
      <c r="L71" s="249">
        <v>2.0349922631005546E-2</v>
      </c>
      <c r="M71" s="562"/>
      <c r="N71" s="630"/>
      <c r="O71" s="630"/>
      <c r="P71" s="328"/>
      <c r="Q71" s="328"/>
      <c r="R71" s="714"/>
      <c r="S71" s="142"/>
      <c r="T71" s="142"/>
    </row>
    <row r="72" spans="1:20" ht="12.75" customHeight="1">
      <c r="A72" s="247"/>
      <c r="B72" s="682"/>
      <c r="C72" s="667"/>
      <c r="D72" s="667"/>
      <c r="E72" s="248"/>
      <c r="F72" s="248" t="s">
        <v>791</v>
      </c>
      <c r="G72" s="250">
        <v>3673755.9498000001</v>
      </c>
      <c r="H72" s="251">
        <v>701.15440000000001</v>
      </c>
      <c r="I72" s="252">
        <v>3608609.3627999998</v>
      </c>
      <c r="J72" s="253">
        <v>687.22439999999995</v>
      </c>
      <c r="K72" s="249">
        <v>1.8053100363695673E-2</v>
      </c>
      <c r="L72" s="249">
        <v>2.0269943849490879E-2</v>
      </c>
      <c r="M72" s="562"/>
      <c r="N72" s="630"/>
      <c r="O72" s="630"/>
      <c r="P72" s="328"/>
      <c r="Q72" s="328"/>
      <c r="R72" s="714"/>
      <c r="S72" s="142"/>
      <c r="T72" s="142"/>
    </row>
    <row r="73" spans="1:20" ht="12.75" customHeight="1">
      <c r="A73" s="247" t="s">
        <v>252</v>
      </c>
      <c r="B73" s="682">
        <v>30096106301</v>
      </c>
      <c r="C73" s="667" t="s">
        <v>1139</v>
      </c>
      <c r="D73" s="667" t="s">
        <v>251</v>
      </c>
      <c r="E73" s="248" t="s">
        <v>223</v>
      </c>
      <c r="F73" s="248"/>
      <c r="G73" s="250">
        <v>196068132.94</v>
      </c>
      <c r="H73" s="251">
        <v>940.23959590295442</v>
      </c>
      <c r="I73" s="252">
        <v>185940704.5</v>
      </c>
      <c r="J73" s="253">
        <v>909.00480000000005</v>
      </c>
      <c r="K73" s="249">
        <v>5.4465903349312006E-2</v>
      </c>
      <c r="L73" s="249">
        <v>3.4361530217392078E-2</v>
      </c>
      <c r="M73" s="562"/>
      <c r="N73" s="630"/>
      <c r="O73" s="630"/>
      <c r="P73" s="328"/>
      <c r="Q73" s="328"/>
      <c r="R73" s="714"/>
      <c r="S73" s="142"/>
      <c r="T73" s="142"/>
    </row>
    <row r="74" spans="1:20" ht="12.75" customHeight="1">
      <c r="A74" s="247" t="s">
        <v>253</v>
      </c>
      <c r="B74" s="682">
        <v>18911840764</v>
      </c>
      <c r="C74" s="667" t="s">
        <v>1140</v>
      </c>
      <c r="D74" s="667" t="s">
        <v>251</v>
      </c>
      <c r="E74" s="248" t="s">
        <v>221</v>
      </c>
      <c r="F74" s="248"/>
      <c r="G74" s="250">
        <v>218869821.63</v>
      </c>
      <c r="H74" s="251">
        <v>87.405201754248296</v>
      </c>
      <c r="I74" s="252">
        <v>219983687.47</v>
      </c>
      <c r="J74" s="253">
        <v>87.375299999999996</v>
      </c>
      <c r="K74" s="249">
        <v>-5.0634019858945001E-3</v>
      </c>
      <c r="L74" s="249">
        <v>3.4222204957590208E-4</v>
      </c>
      <c r="M74" s="562"/>
      <c r="N74" s="630"/>
      <c r="O74" s="630"/>
      <c r="P74" s="328"/>
      <c r="Q74" s="328"/>
      <c r="R74" s="714"/>
      <c r="S74" s="142"/>
      <c r="T74" s="142"/>
    </row>
    <row r="75" spans="1:20" ht="12.75" customHeight="1">
      <c r="A75" s="247" t="s">
        <v>254</v>
      </c>
      <c r="B75" s="682">
        <v>28173216249</v>
      </c>
      <c r="C75" s="667" t="s">
        <v>1141</v>
      </c>
      <c r="D75" s="667" t="s">
        <v>251</v>
      </c>
      <c r="E75" s="248" t="s">
        <v>223</v>
      </c>
      <c r="F75" s="248"/>
      <c r="G75" s="250">
        <v>644220773.82000005</v>
      </c>
      <c r="H75" s="251">
        <v>1049.3364992789436</v>
      </c>
      <c r="I75" s="252">
        <v>644085577.85000002</v>
      </c>
      <c r="J75" s="253">
        <v>1044.5102999999999</v>
      </c>
      <c r="K75" s="249">
        <v>2.0990373740592538E-4</v>
      </c>
      <c r="L75" s="249">
        <v>4.6205377572090534E-3</v>
      </c>
      <c r="M75" s="562"/>
      <c r="N75" s="630"/>
      <c r="O75" s="630"/>
      <c r="P75" s="328"/>
      <c r="Q75" s="328"/>
      <c r="R75" s="714"/>
      <c r="S75" s="142"/>
      <c r="T75" s="142"/>
    </row>
    <row r="76" spans="1:20" ht="12.75" customHeight="1">
      <c r="A76" s="247" t="s">
        <v>1059</v>
      </c>
      <c r="B76" s="682">
        <v>62937824927</v>
      </c>
      <c r="C76" s="667" t="s">
        <v>1142</v>
      </c>
      <c r="D76" s="667" t="s">
        <v>251</v>
      </c>
      <c r="E76" s="248" t="s">
        <v>675</v>
      </c>
      <c r="F76" s="248"/>
      <c r="G76" s="250">
        <v>9137935.4100000001</v>
      </c>
      <c r="H76" s="251">
        <v>756.29625301968179</v>
      </c>
      <c r="I76" s="252">
        <v>9656192.2200000007</v>
      </c>
      <c r="J76" s="253">
        <v>759.08439999999996</v>
      </c>
      <c r="K76" s="249">
        <v>-5.3670929305506321E-2</v>
      </c>
      <c r="L76" s="249">
        <v>-3.673039493787722E-3</v>
      </c>
      <c r="M76" s="562"/>
      <c r="N76" s="630"/>
      <c r="O76" s="630"/>
      <c r="P76" s="328"/>
      <c r="Q76" s="328"/>
      <c r="R76" s="714"/>
      <c r="S76" s="142"/>
      <c r="T76" s="142"/>
    </row>
    <row r="77" spans="1:20" ht="12.75" customHeight="1">
      <c r="A77" s="247" t="s">
        <v>255</v>
      </c>
      <c r="B77" s="682">
        <v>52772437018</v>
      </c>
      <c r="C77" s="667" t="s">
        <v>1143</v>
      </c>
      <c r="D77" s="667" t="s">
        <v>251</v>
      </c>
      <c r="E77" s="248" t="s">
        <v>222</v>
      </c>
      <c r="F77" s="248"/>
      <c r="G77" s="250">
        <v>201859587.55000001</v>
      </c>
      <c r="H77" s="251">
        <v>115.11308380378959</v>
      </c>
      <c r="I77" s="252">
        <v>202391037.19999999</v>
      </c>
      <c r="J77" s="253">
        <v>112.5485</v>
      </c>
      <c r="K77" s="249">
        <v>-2.6258556572087421E-3</v>
      </c>
      <c r="L77" s="249">
        <v>2.2786476974722802E-2</v>
      </c>
      <c r="M77" s="562"/>
      <c r="N77" s="630"/>
      <c r="O77" s="630"/>
      <c r="P77" s="328"/>
      <c r="Q77" s="328"/>
      <c r="R77" s="714"/>
      <c r="S77" s="142"/>
      <c r="T77" s="142"/>
    </row>
    <row r="78" spans="1:20" ht="12.75" customHeight="1">
      <c r="A78" s="247" t="s">
        <v>256</v>
      </c>
      <c r="B78" s="682">
        <v>66324185184</v>
      </c>
      <c r="C78" s="667" t="s">
        <v>1144</v>
      </c>
      <c r="D78" s="667" t="s">
        <v>251</v>
      </c>
      <c r="E78" s="248" t="s">
        <v>223</v>
      </c>
      <c r="F78" s="248"/>
      <c r="G78" s="250">
        <v>2078715805.6500001</v>
      </c>
      <c r="H78" s="251">
        <v>143.44994170150778</v>
      </c>
      <c r="I78" s="252">
        <v>2045788314.1700001</v>
      </c>
      <c r="J78" s="253">
        <v>143.435</v>
      </c>
      <c r="K78" s="249">
        <v>1.6095258366630727E-2</v>
      </c>
      <c r="L78" s="249">
        <v>1.0417054071720777E-4</v>
      </c>
      <c r="M78" s="562"/>
      <c r="N78" s="630"/>
      <c r="O78" s="630"/>
      <c r="P78" s="328"/>
      <c r="Q78" s="328"/>
      <c r="R78" s="714"/>
      <c r="S78" s="142"/>
      <c r="T78" s="142"/>
    </row>
    <row r="79" spans="1:20" ht="12.75" customHeight="1">
      <c r="A79" s="247" t="s">
        <v>1145</v>
      </c>
      <c r="B79" s="682">
        <v>31076456551</v>
      </c>
      <c r="C79" s="667" t="s">
        <v>1146</v>
      </c>
      <c r="D79" s="667" t="s">
        <v>251</v>
      </c>
      <c r="E79" s="248" t="s">
        <v>232</v>
      </c>
      <c r="F79" s="248"/>
      <c r="G79" s="250">
        <v>65638994.920000002</v>
      </c>
      <c r="H79" s="251">
        <v>102.30634257884137</v>
      </c>
      <c r="I79" s="252">
        <v>53263802.909999996</v>
      </c>
      <c r="J79" s="253">
        <v>102.36969999999999</v>
      </c>
      <c r="K79" s="249">
        <v>0.23233774784933026</v>
      </c>
      <c r="L79" s="249">
        <v>-6.1890794989760689E-4</v>
      </c>
      <c r="M79" s="562"/>
      <c r="N79" s="630"/>
      <c r="O79" s="630"/>
      <c r="P79" s="328"/>
      <c r="Q79" s="328"/>
      <c r="R79" s="714"/>
      <c r="S79" s="142"/>
      <c r="T79" s="142"/>
    </row>
    <row r="80" spans="1:20" ht="12.75" customHeight="1">
      <c r="A80" s="330" t="s">
        <v>257</v>
      </c>
      <c r="B80" s="682">
        <v>51707511570</v>
      </c>
      <c r="C80" s="667" t="s">
        <v>1147</v>
      </c>
      <c r="D80" s="667" t="s">
        <v>258</v>
      </c>
      <c r="E80" s="248" t="s">
        <v>221</v>
      </c>
      <c r="F80" s="248"/>
      <c r="G80" s="250">
        <v>15437343.817399999</v>
      </c>
      <c r="H80" s="251">
        <v>739.54367800649095</v>
      </c>
      <c r="I80" s="252">
        <v>15228327.1812</v>
      </c>
      <c r="J80" s="253">
        <v>730.85019999999997</v>
      </c>
      <c r="K80" s="249">
        <v>1.3725515200253779E-2</v>
      </c>
      <c r="L80" s="249">
        <v>1.1895020356416319E-2</v>
      </c>
      <c r="M80" s="562"/>
      <c r="N80" s="630"/>
      <c r="O80" s="630"/>
      <c r="P80" s="328"/>
      <c r="Q80" s="328"/>
      <c r="R80" s="714"/>
      <c r="S80" s="142"/>
      <c r="T80" s="142"/>
    </row>
    <row r="81" spans="1:20" ht="12.75" customHeight="1">
      <c r="A81" s="330" t="s">
        <v>259</v>
      </c>
      <c r="B81" s="682">
        <v>40759487854</v>
      </c>
      <c r="C81" s="667" t="s">
        <v>1148</v>
      </c>
      <c r="D81" s="667" t="s">
        <v>258</v>
      </c>
      <c r="E81" s="248" t="s">
        <v>221</v>
      </c>
      <c r="F81" s="248"/>
      <c r="G81" s="250">
        <v>18899229.412300002</v>
      </c>
      <c r="H81" s="251">
        <v>103.05422060921261</v>
      </c>
      <c r="I81" s="252">
        <v>18080766.5832</v>
      </c>
      <c r="J81" s="253">
        <v>99.383399999999995</v>
      </c>
      <c r="K81" s="249">
        <v>4.5267042485935827E-2</v>
      </c>
      <c r="L81" s="249">
        <v>3.6935953179430436E-2</v>
      </c>
      <c r="M81" s="562"/>
      <c r="N81" s="630"/>
      <c r="O81" s="630"/>
      <c r="P81" s="328"/>
      <c r="Q81" s="328"/>
      <c r="R81" s="714"/>
      <c r="S81" s="142"/>
      <c r="T81" s="142"/>
    </row>
    <row r="82" spans="1:20" ht="12.75" customHeight="1">
      <c r="A82" s="247" t="s">
        <v>1018</v>
      </c>
      <c r="B82" s="682">
        <v>89187481269</v>
      </c>
      <c r="C82" s="667" t="s">
        <v>1149</v>
      </c>
      <c r="D82" s="667" t="s">
        <v>260</v>
      </c>
      <c r="E82" s="248" t="s">
        <v>675</v>
      </c>
      <c r="F82" s="248"/>
      <c r="G82" s="250">
        <v>36120315.747400001</v>
      </c>
      <c r="H82" s="251">
        <v>762.05693756952689</v>
      </c>
      <c r="I82" s="252">
        <v>36580937.447800003</v>
      </c>
      <c r="J82" s="253">
        <v>764.03229999999996</v>
      </c>
      <c r="K82" s="249">
        <v>-1.2591850634153245E-2</v>
      </c>
      <c r="L82" s="249">
        <v>-2.5854436134088443E-3</v>
      </c>
      <c r="M82" s="562"/>
      <c r="N82" s="630"/>
      <c r="O82" s="630"/>
      <c r="P82" s="328"/>
      <c r="Q82" s="328"/>
      <c r="R82" s="714"/>
      <c r="S82" s="142"/>
      <c r="T82" s="142"/>
    </row>
    <row r="83" spans="1:20" ht="12.75" customHeight="1">
      <c r="A83" s="247" t="s">
        <v>1019</v>
      </c>
      <c r="B83" s="682">
        <v>45341487821</v>
      </c>
      <c r="C83" s="667" t="s">
        <v>1150</v>
      </c>
      <c r="D83" s="667" t="s">
        <v>260</v>
      </c>
      <c r="E83" s="261" t="s">
        <v>675</v>
      </c>
      <c r="F83" s="261"/>
      <c r="G83" s="250">
        <v>29514807.070700001</v>
      </c>
      <c r="H83" s="251">
        <v>703.74411509539732</v>
      </c>
      <c r="I83" s="252">
        <v>29693072.8818</v>
      </c>
      <c r="J83" s="253">
        <v>706.79719999999998</v>
      </c>
      <c r="K83" s="249">
        <v>-6.0036161231822316E-3</v>
      </c>
      <c r="L83" s="249">
        <v>-4.3196052624467907E-3</v>
      </c>
      <c r="M83" s="562"/>
      <c r="N83" s="630"/>
      <c r="O83" s="630"/>
      <c r="P83" s="328"/>
      <c r="Q83" s="328"/>
      <c r="R83" s="714"/>
      <c r="S83" s="142"/>
      <c r="T83" s="142"/>
    </row>
    <row r="84" spans="1:20" ht="12.75" customHeight="1">
      <c r="A84" s="247" t="s">
        <v>261</v>
      </c>
      <c r="B84" s="682">
        <v>37297835240</v>
      </c>
      <c r="C84" s="667" t="s">
        <v>1151</v>
      </c>
      <c r="D84" s="667" t="s">
        <v>260</v>
      </c>
      <c r="E84" s="261" t="s">
        <v>232</v>
      </c>
      <c r="F84" s="261"/>
      <c r="G84" s="250">
        <v>139473253.4418</v>
      </c>
      <c r="H84" s="251">
        <v>1330.7867461094329</v>
      </c>
      <c r="I84" s="252">
        <v>136829364.26699999</v>
      </c>
      <c r="J84" s="253">
        <v>1329.6905999999999</v>
      </c>
      <c r="K84" s="249">
        <v>1.9322527653061972E-2</v>
      </c>
      <c r="L84" s="249">
        <v>8.2436177967482038E-4</v>
      </c>
      <c r="M84" s="562"/>
      <c r="N84" s="630"/>
      <c r="O84" s="630"/>
      <c r="P84" s="328"/>
      <c r="Q84" s="328"/>
      <c r="R84" s="714"/>
      <c r="S84" s="142"/>
      <c r="T84" s="142"/>
    </row>
    <row r="85" spans="1:20" ht="12.75" customHeight="1">
      <c r="A85" s="247" t="s">
        <v>262</v>
      </c>
      <c r="B85" s="682">
        <v>41253175713</v>
      </c>
      <c r="C85" s="667" t="s">
        <v>1152</v>
      </c>
      <c r="D85" s="667" t="s">
        <v>260</v>
      </c>
      <c r="E85" s="261" t="s">
        <v>223</v>
      </c>
      <c r="F85" s="261"/>
      <c r="G85" s="250">
        <v>803308028.52419996</v>
      </c>
      <c r="H85" s="251">
        <v>157.9994092545902</v>
      </c>
      <c r="I85" s="252">
        <v>846424789.42359996</v>
      </c>
      <c r="J85" s="253">
        <v>157.96109999999999</v>
      </c>
      <c r="K85" s="249">
        <v>-5.0939860739147025E-2</v>
      </c>
      <c r="L85" s="249">
        <v>2.4252334650887164E-4</v>
      </c>
      <c r="M85" s="562"/>
      <c r="N85" s="630"/>
      <c r="O85" s="630"/>
      <c r="P85" s="328"/>
      <c r="Q85" s="328"/>
      <c r="R85" s="714"/>
      <c r="S85" s="142"/>
      <c r="T85" s="142"/>
    </row>
    <row r="86" spans="1:20" ht="12.75" customHeight="1">
      <c r="A86" s="247" t="s">
        <v>993</v>
      </c>
      <c r="B86" s="682" t="s">
        <v>1239</v>
      </c>
      <c r="C86" s="667" t="s">
        <v>1153</v>
      </c>
      <c r="D86" s="667" t="s">
        <v>260</v>
      </c>
      <c r="E86" s="261" t="s">
        <v>232</v>
      </c>
      <c r="F86" s="261"/>
      <c r="G86" s="250">
        <v>87226312.348800004</v>
      </c>
      <c r="H86" s="251">
        <v>798.3550882390731</v>
      </c>
      <c r="I86" s="252">
        <v>78793543.268199995</v>
      </c>
      <c r="J86" s="253">
        <v>798.66679999999997</v>
      </c>
      <c r="K86" s="249">
        <v>0.10702360537203259</v>
      </c>
      <c r="L86" s="249">
        <v>-3.9029011964297755E-4</v>
      </c>
      <c r="M86" s="562"/>
      <c r="N86" s="630"/>
      <c r="O86" s="630"/>
      <c r="P86" s="328"/>
      <c r="Q86" s="328"/>
      <c r="R86" s="714"/>
      <c r="S86" s="142"/>
      <c r="T86" s="142"/>
    </row>
    <row r="87" spans="1:20" ht="12.75" customHeight="1">
      <c r="A87" s="247" t="s">
        <v>1002</v>
      </c>
      <c r="B87" s="682">
        <v>79265733460</v>
      </c>
      <c r="C87" s="667" t="s">
        <v>1154</v>
      </c>
      <c r="D87" s="667" t="s">
        <v>260</v>
      </c>
      <c r="E87" s="261" t="s">
        <v>675</v>
      </c>
      <c r="F87" s="261"/>
      <c r="G87" s="250">
        <v>113747928.24429999</v>
      </c>
      <c r="H87" s="251">
        <v>899.51697671596696</v>
      </c>
      <c r="I87" s="252">
        <v>113488402.47149999</v>
      </c>
      <c r="J87" s="253">
        <v>891.51639999999998</v>
      </c>
      <c r="K87" s="249">
        <v>2.286804353115901E-3</v>
      </c>
      <c r="L87" s="249">
        <v>8.9741217502752324E-3</v>
      </c>
      <c r="M87" s="562"/>
      <c r="N87" s="630"/>
      <c r="O87" s="630"/>
      <c r="P87" s="328"/>
      <c r="Q87" s="328"/>
      <c r="R87" s="714"/>
      <c r="S87" s="142"/>
      <c r="T87" s="142"/>
    </row>
    <row r="88" spans="1:20" ht="12.75" customHeight="1">
      <c r="A88" s="247" t="s">
        <v>263</v>
      </c>
      <c r="B88" s="682">
        <v>20010251059</v>
      </c>
      <c r="C88" s="667" t="s">
        <v>1155</v>
      </c>
      <c r="D88" s="667" t="s">
        <v>260</v>
      </c>
      <c r="E88" s="261" t="s">
        <v>223</v>
      </c>
      <c r="F88" s="261"/>
      <c r="G88" s="250">
        <v>249901743.72530001</v>
      </c>
      <c r="H88" s="251">
        <v>797.81297195010961</v>
      </c>
      <c r="I88" s="252">
        <v>257376870.30059999</v>
      </c>
      <c r="J88" s="253">
        <v>794.66390000000001</v>
      </c>
      <c r="K88" s="249">
        <v>-2.9043505605493958E-2</v>
      </c>
      <c r="L88" s="249">
        <v>3.9627721230441892E-3</v>
      </c>
      <c r="M88" s="562"/>
      <c r="N88" s="630"/>
      <c r="O88" s="630"/>
      <c r="P88" s="328"/>
      <c r="Q88" s="328"/>
      <c r="R88" s="714"/>
      <c r="S88" s="142"/>
      <c r="T88" s="142"/>
    </row>
    <row r="89" spans="1:20" ht="12.75" customHeight="1">
      <c r="A89" s="330" t="s">
        <v>1003</v>
      </c>
      <c r="B89" s="682">
        <v>79301865686</v>
      </c>
      <c r="C89" s="667" t="s">
        <v>1156</v>
      </c>
      <c r="D89" s="667" t="s">
        <v>260</v>
      </c>
      <c r="E89" s="261" t="s">
        <v>675</v>
      </c>
      <c r="F89" s="261"/>
      <c r="G89" s="250">
        <v>129137159.3372</v>
      </c>
      <c r="H89" s="251">
        <v>753.99970764323177</v>
      </c>
      <c r="I89" s="252">
        <v>130378872.2385</v>
      </c>
      <c r="J89" s="253">
        <v>764.65369999999996</v>
      </c>
      <c r="K89" s="249">
        <v>-9.5238812852174171E-3</v>
      </c>
      <c r="L89" s="249">
        <v>-1.3933094624099973E-2</v>
      </c>
      <c r="M89" s="562"/>
      <c r="N89" s="630"/>
      <c r="O89" s="630"/>
      <c r="P89" s="328"/>
      <c r="Q89" s="328"/>
      <c r="R89" s="714"/>
      <c r="S89" s="142"/>
      <c r="T89" s="142"/>
    </row>
    <row r="90" spans="1:20" ht="12.75" customHeight="1">
      <c r="A90" s="247" t="s">
        <v>747</v>
      </c>
      <c r="B90" s="682">
        <v>21622887756</v>
      </c>
      <c r="C90" s="667" t="s">
        <v>1157</v>
      </c>
      <c r="D90" s="667" t="s">
        <v>260</v>
      </c>
      <c r="E90" s="261" t="s">
        <v>675</v>
      </c>
      <c r="F90" s="261"/>
      <c r="G90" s="252">
        <v>44100423.248499997</v>
      </c>
      <c r="H90" s="253">
        <v>784.66175097404096</v>
      </c>
      <c r="I90" s="252">
        <v>43898171.426700003</v>
      </c>
      <c r="J90" s="253">
        <v>781.06320000000005</v>
      </c>
      <c r="K90" s="249">
        <v>4.6072949106252814E-3</v>
      </c>
      <c r="L90" s="249">
        <v>4.6072468579250181E-3</v>
      </c>
      <c r="M90" s="562"/>
      <c r="N90" s="630"/>
      <c r="O90" s="630"/>
      <c r="P90" s="328"/>
      <c r="Q90" s="328"/>
      <c r="R90" s="714"/>
      <c r="S90" s="142"/>
      <c r="T90" s="142"/>
    </row>
    <row r="91" spans="1:20" ht="12.75" customHeight="1">
      <c r="A91" s="330" t="s">
        <v>1411</v>
      </c>
      <c r="B91" s="682">
        <v>23186371200</v>
      </c>
      <c r="C91" s="667" t="s">
        <v>1158</v>
      </c>
      <c r="D91" s="667" t="s">
        <v>1211</v>
      </c>
      <c r="E91" s="261" t="s">
        <v>222</v>
      </c>
      <c r="F91" s="261"/>
      <c r="G91" s="250">
        <v>0</v>
      </c>
      <c r="H91" s="251">
        <v>0</v>
      </c>
      <c r="I91" s="252">
        <v>0</v>
      </c>
      <c r="J91" s="253">
        <v>0</v>
      </c>
      <c r="K91" s="249" t="s">
        <v>1015</v>
      </c>
      <c r="L91" s="249" t="s">
        <v>1015</v>
      </c>
      <c r="M91" s="562"/>
      <c r="N91" s="630"/>
      <c r="O91" s="630"/>
      <c r="P91" s="328"/>
      <c r="Q91" s="328"/>
      <c r="R91" s="714"/>
      <c r="S91" s="142"/>
      <c r="T91" s="142"/>
    </row>
    <row r="92" spans="1:20" ht="12.75" customHeight="1">
      <c r="A92" s="247" t="s">
        <v>1412</v>
      </c>
      <c r="B92" s="682">
        <v>43831181643</v>
      </c>
      <c r="C92" s="667" t="s">
        <v>1159</v>
      </c>
      <c r="D92" s="667" t="s">
        <v>1211</v>
      </c>
      <c r="E92" s="261" t="s">
        <v>223</v>
      </c>
      <c r="F92" s="261"/>
      <c r="G92" s="254">
        <v>0</v>
      </c>
      <c r="H92" s="255">
        <v>0</v>
      </c>
      <c r="I92" s="252">
        <v>0</v>
      </c>
      <c r="J92" s="253">
        <v>0</v>
      </c>
      <c r="K92" s="249" t="s">
        <v>1015</v>
      </c>
      <c r="L92" s="249" t="s">
        <v>1015</v>
      </c>
      <c r="M92" s="562"/>
      <c r="N92" s="630"/>
      <c r="O92" s="630"/>
      <c r="P92" s="328"/>
      <c r="Q92" s="328"/>
      <c r="R92" s="714"/>
      <c r="S92" s="142"/>
      <c r="T92" s="142"/>
    </row>
    <row r="93" spans="1:20" ht="12.75" customHeight="1">
      <c r="A93" s="247" t="s">
        <v>1413</v>
      </c>
      <c r="B93" s="682">
        <v>12203685741</v>
      </c>
      <c r="C93" s="667" t="s">
        <v>1160</v>
      </c>
      <c r="D93" s="667" t="s">
        <v>1211</v>
      </c>
      <c r="E93" s="261" t="s">
        <v>221</v>
      </c>
      <c r="F93" s="261"/>
      <c r="G93" s="254">
        <v>0</v>
      </c>
      <c r="H93" s="255">
        <v>0</v>
      </c>
      <c r="I93" s="259">
        <v>0</v>
      </c>
      <c r="J93" s="260">
        <v>0</v>
      </c>
      <c r="K93" s="249" t="s">
        <v>1015</v>
      </c>
      <c r="L93" s="249" t="s">
        <v>1015</v>
      </c>
      <c r="M93" s="562"/>
      <c r="N93" s="630"/>
      <c r="O93" s="630"/>
      <c r="P93" s="328"/>
      <c r="Q93" s="328"/>
      <c r="R93" s="714"/>
      <c r="S93" s="142"/>
      <c r="T93" s="142"/>
    </row>
    <row r="94" spans="1:20" ht="12.75" customHeight="1">
      <c r="A94" s="247" t="s">
        <v>264</v>
      </c>
      <c r="B94" s="682">
        <v>37884602446</v>
      </c>
      <c r="C94" s="667" t="s">
        <v>1161</v>
      </c>
      <c r="D94" s="667" t="s">
        <v>265</v>
      </c>
      <c r="E94" s="261" t="s">
        <v>221</v>
      </c>
      <c r="F94" s="261"/>
      <c r="G94" s="254">
        <v>328010765.58499998</v>
      </c>
      <c r="H94" s="255">
        <v>125.39469085204843</v>
      </c>
      <c r="I94" s="252">
        <v>329465420.34329998</v>
      </c>
      <c r="J94" s="253">
        <v>126.449</v>
      </c>
      <c r="K94" s="249">
        <v>-4.4151970691924669E-3</v>
      </c>
      <c r="L94" s="249">
        <v>-8.3378211607175734E-3</v>
      </c>
      <c r="M94" s="562"/>
      <c r="N94" s="630"/>
      <c r="O94" s="630"/>
      <c r="P94" s="328"/>
      <c r="Q94" s="328"/>
      <c r="R94" s="714"/>
      <c r="S94" s="142"/>
      <c r="T94" s="142"/>
    </row>
    <row r="95" spans="1:20" ht="12.75" customHeight="1">
      <c r="A95" s="247" t="s">
        <v>266</v>
      </c>
      <c r="B95" s="682">
        <v>94465089647</v>
      </c>
      <c r="C95" s="667" t="s">
        <v>1162</v>
      </c>
      <c r="D95" s="667" t="s">
        <v>265</v>
      </c>
      <c r="E95" s="261" t="s">
        <v>232</v>
      </c>
      <c r="F95" s="261"/>
      <c r="G95" s="254">
        <v>630387093.15480006</v>
      </c>
      <c r="H95" s="255">
        <v>1470.0974403910238</v>
      </c>
      <c r="I95" s="252">
        <v>587702523.58959997</v>
      </c>
      <c r="J95" s="253">
        <v>1467.6157000000001</v>
      </c>
      <c r="K95" s="249">
        <v>7.2629549562743145E-2</v>
      </c>
      <c r="L95" s="249">
        <v>1.6910015278683854E-3</v>
      </c>
      <c r="M95" s="562"/>
      <c r="N95" s="630"/>
      <c r="O95" s="630"/>
      <c r="P95" s="328"/>
      <c r="Q95" s="328"/>
      <c r="R95" s="714"/>
      <c r="S95" s="142"/>
      <c r="T95" s="142"/>
    </row>
    <row r="96" spans="1:20" ht="12.75" customHeight="1">
      <c r="A96" s="247" t="s">
        <v>267</v>
      </c>
      <c r="B96" s="682">
        <v>78935969676</v>
      </c>
      <c r="C96" s="667" t="s">
        <v>1163</v>
      </c>
      <c r="D96" s="667" t="s">
        <v>265</v>
      </c>
      <c r="E96" s="261" t="s">
        <v>221</v>
      </c>
      <c r="F96" s="261"/>
      <c r="G96" s="250">
        <v>40727257.07</v>
      </c>
      <c r="H96" s="251">
        <v>726.13110184606296</v>
      </c>
      <c r="I96" s="252">
        <v>44715441.114500001</v>
      </c>
      <c r="J96" s="253">
        <v>718.34709999999995</v>
      </c>
      <c r="K96" s="249">
        <v>-8.91903097699005E-2</v>
      </c>
      <c r="L96" s="249">
        <v>1.083598979666367E-2</v>
      </c>
      <c r="M96" s="562"/>
      <c r="N96" s="630"/>
      <c r="O96" s="630"/>
      <c r="P96" s="328"/>
      <c r="Q96" s="328"/>
      <c r="R96" s="714"/>
      <c r="S96" s="142"/>
      <c r="T96" s="142"/>
    </row>
    <row r="97" spans="1:20" ht="12.75" customHeight="1">
      <c r="A97" s="247" t="s">
        <v>268</v>
      </c>
      <c r="B97" s="682">
        <v>41002460007</v>
      </c>
      <c r="C97" s="667" t="s">
        <v>1164</v>
      </c>
      <c r="D97" s="667" t="s">
        <v>265</v>
      </c>
      <c r="E97" s="261" t="s">
        <v>221</v>
      </c>
      <c r="F97" s="261"/>
      <c r="G97" s="250">
        <v>246204213.5086</v>
      </c>
      <c r="H97" s="251">
        <v>978.32740836459527</v>
      </c>
      <c r="I97" s="252">
        <v>234372237.09380001</v>
      </c>
      <c r="J97" s="253">
        <v>958.87959999999998</v>
      </c>
      <c r="K97" s="249">
        <v>5.0483694491786579E-2</v>
      </c>
      <c r="L97" s="249">
        <v>2.0281804268852177E-2</v>
      </c>
      <c r="M97" s="562"/>
      <c r="N97" s="630"/>
      <c r="O97" s="630"/>
      <c r="P97" s="328"/>
      <c r="Q97" s="328"/>
      <c r="R97" s="714"/>
      <c r="S97" s="142"/>
      <c r="T97" s="142"/>
    </row>
    <row r="98" spans="1:20" ht="12.75" customHeight="1">
      <c r="A98" s="247" t="s">
        <v>269</v>
      </c>
      <c r="B98" s="682">
        <v>35313366580</v>
      </c>
      <c r="C98" s="667" t="s">
        <v>1165</v>
      </c>
      <c r="D98" s="667" t="s">
        <v>265</v>
      </c>
      <c r="E98" s="261" t="s">
        <v>223</v>
      </c>
      <c r="F98" s="261"/>
      <c r="G98" s="250">
        <v>232002653.0519</v>
      </c>
      <c r="H98" s="251">
        <v>1135.0082503486269</v>
      </c>
      <c r="I98" s="252">
        <v>224348668.70680001</v>
      </c>
      <c r="J98" s="253">
        <v>1129.7666999999999</v>
      </c>
      <c r="K98" s="249">
        <v>3.4116468750268858E-2</v>
      </c>
      <c r="L98" s="249">
        <v>4.6394980031072564E-3</v>
      </c>
      <c r="M98" s="562"/>
      <c r="N98" s="630"/>
      <c r="O98" s="630"/>
      <c r="P98" s="328"/>
      <c r="Q98" s="328"/>
      <c r="R98" s="714"/>
      <c r="S98" s="142"/>
      <c r="T98" s="142"/>
    </row>
    <row r="99" spans="1:20" ht="12.75" customHeight="1">
      <c r="A99" s="247" t="s">
        <v>1166</v>
      </c>
      <c r="B99" s="682">
        <v>58320210450</v>
      </c>
      <c r="C99" s="667" t="s">
        <v>1167</v>
      </c>
      <c r="D99" s="667" t="s">
        <v>265</v>
      </c>
      <c r="E99" s="261" t="s">
        <v>675</v>
      </c>
      <c r="F99" s="261"/>
      <c r="G99" s="250">
        <v>10311415.642200001</v>
      </c>
      <c r="H99" s="251">
        <v>761.00286689686391</v>
      </c>
      <c r="I99" s="252">
        <v>10184284.1534</v>
      </c>
      <c r="J99" s="253">
        <v>747.4461</v>
      </c>
      <c r="K99" s="249">
        <v>1.2483105035669961E-2</v>
      </c>
      <c r="L99" s="249">
        <v>1.8137450843430658E-2</v>
      </c>
      <c r="M99" s="562"/>
      <c r="N99" s="630"/>
      <c r="O99" s="630"/>
      <c r="P99" s="328"/>
      <c r="Q99" s="328"/>
      <c r="R99" s="714"/>
      <c r="S99" s="142"/>
      <c r="T99" s="142"/>
    </row>
    <row r="100" spans="1:20" ht="12.75" customHeight="1">
      <c r="A100" s="247" t="s">
        <v>1168</v>
      </c>
      <c r="B100" s="682">
        <v>31982273976</v>
      </c>
      <c r="C100" s="667" t="s">
        <v>1169</v>
      </c>
      <c r="D100" s="667" t="s">
        <v>265</v>
      </c>
      <c r="E100" s="261" t="s">
        <v>675</v>
      </c>
      <c r="F100" s="261"/>
      <c r="G100" s="250">
        <v>7367637.8764000004</v>
      </c>
      <c r="H100" s="251">
        <v>751.82227660117337</v>
      </c>
      <c r="I100" s="252">
        <v>7159756.3768999996</v>
      </c>
      <c r="J100" s="253">
        <v>732.26340000000005</v>
      </c>
      <c r="K100" s="249">
        <v>2.9034716903315605E-2</v>
      </c>
      <c r="L100" s="249">
        <v>2.6710165496696137E-2</v>
      </c>
      <c r="M100" s="562"/>
      <c r="N100" s="630"/>
      <c r="O100" s="630"/>
      <c r="P100" s="328"/>
      <c r="Q100" s="328"/>
      <c r="R100" s="714"/>
      <c r="S100" s="142"/>
      <c r="T100" s="142"/>
    </row>
    <row r="101" spans="1:20" ht="12.75" customHeight="1">
      <c r="A101" s="247" t="s">
        <v>1170</v>
      </c>
      <c r="B101" s="682" t="s">
        <v>1240</v>
      </c>
      <c r="C101" s="667" t="s">
        <v>1171</v>
      </c>
      <c r="D101" s="667" t="s">
        <v>265</v>
      </c>
      <c r="E101" s="261" t="s">
        <v>675</v>
      </c>
      <c r="F101" s="261"/>
      <c r="G101" s="250">
        <v>6427832.9148000004</v>
      </c>
      <c r="H101" s="251">
        <v>753.41665869334668</v>
      </c>
      <c r="I101" s="252">
        <v>5994497.1813000003</v>
      </c>
      <c r="J101" s="253">
        <v>732.56880000000001</v>
      </c>
      <c r="K101" s="249">
        <v>7.2288921054430189E-2</v>
      </c>
      <c r="L101" s="249">
        <v>2.8458567568461435E-2</v>
      </c>
      <c r="M101" s="562"/>
      <c r="N101" s="630"/>
      <c r="O101" s="630"/>
      <c r="P101" s="328"/>
      <c r="Q101" s="328"/>
      <c r="R101" s="714"/>
      <c r="S101" s="142"/>
      <c r="T101" s="142"/>
    </row>
    <row r="102" spans="1:20" ht="12.75" customHeight="1">
      <c r="A102" s="247" t="s">
        <v>1172</v>
      </c>
      <c r="B102" s="682">
        <v>40820433166</v>
      </c>
      <c r="C102" s="667" t="s">
        <v>1173</v>
      </c>
      <c r="D102" s="667" t="s">
        <v>265</v>
      </c>
      <c r="E102" s="261" t="s">
        <v>675</v>
      </c>
      <c r="F102" s="261"/>
      <c r="G102" s="250">
        <v>6363491.6993000004</v>
      </c>
      <c r="H102" s="251">
        <v>755.16309536220547</v>
      </c>
      <c r="I102" s="252">
        <v>6223646.2205999997</v>
      </c>
      <c r="J102" s="253">
        <v>732.79570000000001</v>
      </c>
      <c r="K102" s="249">
        <v>2.2470023800054362E-2</v>
      </c>
      <c r="L102" s="249">
        <v>3.0523371469299621E-2</v>
      </c>
      <c r="M102" s="562"/>
      <c r="N102" s="630"/>
      <c r="O102" s="630"/>
      <c r="P102" s="328"/>
      <c r="Q102" s="328"/>
      <c r="R102" s="714"/>
      <c r="S102" s="142"/>
      <c r="T102" s="142"/>
    </row>
    <row r="103" spans="1:20" ht="12.75" customHeight="1">
      <c r="A103" s="247" t="s">
        <v>270</v>
      </c>
      <c r="B103" s="682">
        <v>84643903663</v>
      </c>
      <c r="C103" s="667" t="s">
        <v>1174</v>
      </c>
      <c r="D103" s="667" t="s">
        <v>265</v>
      </c>
      <c r="E103" s="261" t="s">
        <v>222</v>
      </c>
      <c r="F103" s="261"/>
      <c r="G103" s="250">
        <v>425759466.2015</v>
      </c>
      <c r="H103" s="251">
        <v>1314.9142821542903</v>
      </c>
      <c r="I103" s="252">
        <v>430688538.56620002</v>
      </c>
      <c r="J103" s="253">
        <v>1335.0002999999999</v>
      </c>
      <c r="K103" s="249">
        <v>-1.1444633240321078E-2</v>
      </c>
      <c r="L103" s="249">
        <v>-1.5045702870411071E-2</v>
      </c>
      <c r="M103" s="562"/>
      <c r="N103" s="630"/>
      <c r="O103" s="630"/>
      <c r="P103" s="328"/>
      <c r="Q103" s="328"/>
      <c r="R103" s="714"/>
      <c r="S103" s="142"/>
      <c r="T103" s="142"/>
    </row>
    <row r="104" spans="1:20" ht="12.75" customHeight="1">
      <c r="A104" s="247" t="s">
        <v>271</v>
      </c>
      <c r="B104" s="682">
        <v>56062339448</v>
      </c>
      <c r="C104" s="667" t="s">
        <v>1175</v>
      </c>
      <c r="D104" s="667" t="s">
        <v>265</v>
      </c>
      <c r="E104" s="261" t="s">
        <v>223</v>
      </c>
      <c r="F104" s="261"/>
      <c r="G104" s="250">
        <v>2219108818.7388</v>
      </c>
      <c r="H104" s="251">
        <v>175.84334608018563</v>
      </c>
      <c r="I104" s="252">
        <v>2230001541.9260998</v>
      </c>
      <c r="J104" s="253">
        <v>175.80070000000001</v>
      </c>
      <c r="K104" s="249">
        <v>-4.884625854514657E-3</v>
      </c>
      <c r="L104" s="249">
        <v>2.425819702971399E-4</v>
      </c>
      <c r="M104" s="562"/>
      <c r="N104" s="630"/>
      <c r="O104" s="630"/>
      <c r="P104" s="328"/>
      <c r="Q104" s="328"/>
      <c r="R104" s="714"/>
      <c r="S104" s="142"/>
      <c r="T104" s="142"/>
    </row>
    <row r="105" spans="1:20" ht="12.75" customHeight="1">
      <c r="A105" s="247" t="s">
        <v>1176</v>
      </c>
      <c r="B105" s="682">
        <v>53751385334</v>
      </c>
      <c r="C105" s="667" t="s">
        <v>1177</v>
      </c>
      <c r="D105" s="667" t="s">
        <v>265</v>
      </c>
      <c r="E105" s="261" t="s">
        <v>675</v>
      </c>
      <c r="F105" s="261"/>
      <c r="G105" s="250">
        <v>52206097.547200002</v>
      </c>
      <c r="H105" s="251">
        <v>782.28668460777965</v>
      </c>
      <c r="I105" s="252">
        <v>52136862.0273</v>
      </c>
      <c r="J105" s="253">
        <v>781.24919999999997</v>
      </c>
      <c r="K105" s="249">
        <v>1.327957172868377E-3</v>
      </c>
      <c r="L105" s="249">
        <v>1.327981657811117E-3</v>
      </c>
      <c r="M105" s="562"/>
      <c r="N105" s="630"/>
      <c r="O105" s="630"/>
      <c r="P105" s="328"/>
      <c r="Q105" s="328"/>
      <c r="R105" s="714"/>
      <c r="S105" s="142"/>
      <c r="T105" s="142"/>
    </row>
    <row r="106" spans="1:20" ht="12.75" customHeight="1">
      <c r="A106" s="246" t="s">
        <v>272</v>
      </c>
      <c r="B106" s="682">
        <v>88183360964</v>
      </c>
      <c r="C106" s="667" t="s">
        <v>1178</v>
      </c>
      <c r="D106" s="667" t="s">
        <v>265</v>
      </c>
      <c r="E106" s="261" t="s">
        <v>221</v>
      </c>
      <c r="F106" s="261"/>
      <c r="G106" s="250">
        <v>57576885.063199997</v>
      </c>
      <c r="H106" s="251">
        <v>1116.7396818183377</v>
      </c>
      <c r="I106" s="252">
        <v>53952762.082800001</v>
      </c>
      <c r="J106" s="253">
        <v>1044.8902</v>
      </c>
      <c r="K106" s="249">
        <v>6.7172149126269787E-2</v>
      </c>
      <c r="L106" s="249">
        <v>6.8762710013298589E-2</v>
      </c>
      <c r="M106" s="562"/>
      <c r="N106" s="630"/>
      <c r="O106" s="630"/>
      <c r="P106" s="328"/>
      <c r="Q106" s="328"/>
      <c r="R106" s="714"/>
      <c r="S106" s="142"/>
      <c r="T106" s="142"/>
    </row>
    <row r="107" spans="1:20" ht="18.75" customHeight="1">
      <c r="A107" s="450" t="s">
        <v>553</v>
      </c>
      <c r="B107" s="451"/>
      <c r="C107" s="451"/>
      <c r="D107" s="451"/>
      <c r="E107" s="452"/>
      <c r="F107" s="452"/>
      <c r="G107" s="453">
        <f>SUM(G10:G106)</f>
        <v>17846579342.540901</v>
      </c>
      <c r="H107" s="453"/>
      <c r="I107" s="453">
        <f>SUM(I10:I106)</f>
        <v>17734383926.9893</v>
      </c>
      <c r="J107" s="454"/>
      <c r="K107" s="455">
        <v>6.32643434435054E-3</v>
      </c>
      <c r="L107" s="455"/>
      <c r="M107" s="562"/>
      <c r="N107" s="562"/>
      <c r="O107" s="142"/>
      <c r="P107" s="142"/>
    </row>
    <row r="108" spans="1:20" ht="12.75" customHeight="1">
      <c r="A108" s="36" t="s">
        <v>554</v>
      </c>
    </row>
    <row r="109" spans="1:20" ht="12.75" customHeight="1"/>
    <row r="110" spans="1:20" ht="12.75" customHeight="1">
      <c r="A110" s="79" t="s">
        <v>682</v>
      </c>
    </row>
    <row r="111" spans="1:20" ht="12.75" customHeight="1">
      <c r="A111" s="80" t="s">
        <v>674</v>
      </c>
    </row>
    <row r="112" spans="1:20" ht="12.75" customHeight="1">
      <c r="A112" s="51" t="s">
        <v>708</v>
      </c>
    </row>
    <row r="113" spans="1:12" ht="12.75" customHeight="1">
      <c r="A113" s="538" t="s">
        <v>711</v>
      </c>
    </row>
    <row r="114" spans="1:12" ht="12.75" customHeight="1">
      <c r="A114" s="538" t="s">
        <v>1265</v>
      </c>
    </row>
    <row r="115" spans="1:12" ht="12.75" customHeight="1">
      <c r="A115" s="51" t="s">
        <v>1305</v>
      </c>
    </row>
    <row r="116" spans="1:12" ht="12.75" customHeight="1">
      <c r="A116" s="51" t="s">
        <v>1416</v>
      </c>
      <c r="B116" s="82"/>
      <c r="C116" s="82"/>
      <c r="D116" s="82"/>
      <c r="E116" s="82"/>
      <c r="F116" s="82"/>
      <c r="G116" s="82"/>
      <c r="H116" s="82"/>
      <c r="I116" s="82"/>
      <c r="J116" s="82"/>
      <c r="K116" s="82"/>
    </row>
    <row r="117" spans="1:12" ht="12.75" customHeight="1">
      <c r="A117" s="538" t="s">
        <v>1419</v>
      </c>
      <c r="B117" s="83"/>
      <c r="C117" s="83"/>
      <c r="D117" s="83"/>
      <c r="E117" s="83"/>
      <c r="F117" s="83"/>
      <c r="G117" s="83"/>
      <c r="H117" s="83"/>
      <c r="I117" s="83"/>
      <c r="J117" s="83"/>
      <c r="K117" s="83"/>
    </row>
    <row r="118" spans="1:12" ht="12.75" customHeight="1">
      <c r="A118" s="51"/>
    </row>
    <row r="119" spans="1:12" ht="12.75" customHeight="1">
      <c r="A119" s="74" t="s">
        <v>305</v>
      </c>
    </row>
    <row r="120" spans="1:12" ht="12.75" customHeight="1">
      <c r="A120" s="89"/>
    </row>
    <row r="121" spans="1:12" ht="12.75" customHeight="1">
      <c r="L121" s="53" t="s">
        <v>414</v>
      </c>
    </row>
    <row r="122" spans="1:12" ht="12.75" customHeight="1"/>
    <row r="123" spans="1:12" ht="12.75" customHeight="1"/>
    <row r="124" spans="1:12" ht="12.75" customHeight="1"/>
    <row r="125" spans="1:12">
      <c r="A125" s="89"/>
      <c r="B125" s="89"/>
      <c r="C125" s="89"/>
      <c r="D125" s="89"/>
      <c r="E125" s="89"/>
      <c r="F125" s="89"/>
      <c r="G125" s="89"/>
      <c r="H125" s="89"/>
      <c r="I125" s="89"/>
      <c r="J125" s="89"/>
      <c r="K125" s="89"/>
      <c r="L125" s="89"/>
    </row>
    <row r="126" spans="1:12" ht="12.75" customHeight="1"/>
    <row r="127" spans="1:12" ht="12.75" customHeight="1">
      <c r="A127" s="51"/>
    </row>
    <row r="128" spans="1:12" ht="12.75" customHeight="1">
      <c r="A128" s="89"/>
    </row>
    <row r="129" spans="1:1" ht="12.75" customHeight="1">
      <c r="A129" s="51"/>
    </row>
    <row r="130" spans="1:1" ht="12.75" customHeight="1">
      <c r="A130" s="51"/>
    </row>
    <row r="131" spans="1:1" ht="12.75" customHeight="1">
      <c r="A131" s="89"/>
    </row>
    <row r="132" spans="1:1" ht="12.75" customHeight="1"/>
    <row r="133" spans="1:1" ht="12.75" customHeight="1">
      <c r="A133" s="51"/>
    </row>
    <row r="134" spans="1:1" ht="12.75" customHeight="1">
      <c r="A134" s="89"/>
    </row>
    <row r="135" spans="1:1" ht="12.75" customHeight="1">
      <c r="A135" s="95"/>
    </row>
    <row r="136" spans="1:1" ht="12.75" customHeight="1">
      <c r="A136" s="51"/>
    </row>
    <row r="137" spans="1:1" ht="12.75" customHeight="1">
      <c r="A137" s="89"/>
    </row>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sheetData>
  <mergeCells count="7">
    <mergeCell ref="G7:H7"/>
    <mergeCell ref="I7:J7"/>
    <mergeCell ref="K7:L7"/>
    <mergeCell ref="G5:H5"/>
    <mergeCell ref="G6:H6"/>
    <mergeCell ref="I5:J5"/>
    <mergeCell ref="I6:J6"/>
  </mergeCells>
  <hyperlinks>
    <hyperlink ref="A119" location="'2 Sadržaj'!A1" display="Sadržaj / Contents"/>
  </hyperlinks>
  <pageMargins left="0.7" right="0.7" top="0.75" bottom="0.75" header="0.3" footer="0.3"/>
  <pageSetup paperSize="9" scale="48" orientation="portrait" r:id="rId1"/>
  <ignoredErrors>
    <ignoredError sqref="B24:B70 B71:B106"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6" t="s">
        <v>890</v>
      </c>
      <c r="M1" s="351" t="str">
        <f>Naslovnica!A20</f>
        <v>Studeni 2016.</v>
      </c>
    </row>
    <row r="2" spans="1:14" ht="12.75" customHeight="1">
      <c r="A2" s="119" t="s">
        <v>891</v>
      </c>
      <c r="M2" s="112" t="str">
        <f>Naslovnica!A24</f>
        <v>November 2016</v>
      </c>
    </row>
    <row r="3" spans="1:14" ht="12.75" customHeight="1">
      <c r="A3" s="18"/>
      <c r="M3" s="19"/>
    </row>
    <row r="4" spans="1:14" ht="12.75" customHeight="1">
      <c r="A4" s="106"/>
      <c r="B4" s="106"/>
      <c r="C4" s="106"/>
      <c r="D4" s="106"/>
      <c r="E4" s="106"/>
      <c r="F4" s="106"/>
      <c r="G4" s="106"/>
      <c r="H4" s="106"/>
      <c r="I4" s="106"/>
      <c r="J4" s="106"/>
      <c r="K4" s="106"/>
      <c r="L4" s="106"/>
      <c r="M4" s="21" t="s">
        <v>452</v>
      </c>
    </row>
    <row r="5" spans="1:14" ht="25.5" customHeight="1">
      <c r="A5" s="816" t="s">
        <v>557</v>
      </c>
      <c r="B5" s="817" t="s">
        <v>690</v>
      </c>
      <c r="C5" s="818"/>
      <c r="D5" s="747" t="s">
        <v>689</v>
      </c>
      <c r="E5" s="791"/>
      <c r="F5" s="747" t="s">
        <v>691</v>
      </c>
      <c r="G5" s="791"/>
      <c r="H5" s="747" t="s">
        <v>692</v>
      </c>
      <c r="I5" s="791"/>
      <c r="J5" s="747" t="s">
        <v>997</v>
      </c>
      <c r="K5" s="791"/>
      <c r="L5" s="747" t="s">
        <v>693</v>
      </c>
      <c r="M5" s="791"/>
    </row>
    <row r="6" spans="1:14" ht="12.75" customHeight="1">
      <c r="A6" s="816"/>
      <c r="B6" s="408" t="s">
        <v>130</v>
      </c>
      <c r="C6" s="408" t="s">
        <v>131</v>
      </c>
      <c r="D6" s="408" t="s">
        <v>130</v>
      </c>
      <c r="E6" s="408" t="s">
        <v>131</v>
      </c>
      <c r="F6" s="408" t="s">
        <v>130</v>
      </c>
      <c r="G6" s="408" t="s">
        <v>131</v>
      </c>
      <c r="H6" s="408" t="s">
        <v>130</v>
      </c>
      <c r="I6" s="408" t="s">
        <v>131</v>
      </c>
      <c r="J6" s="408" t="s">
        <v>130</v>
      </c>
      <c r="K6" s="408" t="s">
        <v>131</v>
      </c>
      <c r="L6" s="408" t="s">
        <v>130</v>
      </c>
      <c r="M6" s="408" t="s">
        <v>131</v>
      </c>
    </row>
    <row r="7" spans="1:14" ht="12.75" customHeight="1">
      <c r="A7" s="816"/>
      <c r="B7" s="457" t="s">
        <v>122</v>
      </c>
      <c r="C7" s="457" t="s">
        <v>123</v>
      </c>
      <c r="D7" s="457" t="s">
        <v>122</v>
      </c>
      <c r="E7" s="457" t="s">
        <v>123</v>
      </c>
      <c r="F7" s="457" t="s">
        <v>122</v>
      </c>
      <c r="G7" s="457" t="s">
        <v>123</v>
      </c>
      <c r="H7" s="457" t="s">
        <v>122</v>
      </c>
      <c r="I7" s="457" t="s">
        <v>123</v>
      </c>
      <c r="J7" s="457" t="s">
        <v>122</v>
      </c>
      <c r="K7" s="457" t="s">
        <v>123</v>
      </c>
      <c r="L7" s="457" t="s">
        <v>122</v>
      </c>
      <c r="M7" s="457" t="s">
        <v>123</v>
      </c>
    </row>
    <row r="8" spans="1:14" ht="18">
      <c r="A8" s="199" t="s">
        <v>558</v>
      </c>
      <c r="B8" s="263">
        <v>155476.26525</v>
      </c>
      <c r="C8" s="264">
        <v>9.0512190653254207E-2</v>
      </c>
      <c r="D8" s="263">
        <v>106394.65224</v>
      </c>
      <c r="E8" s="264">
        <v>0.12637392026643068</v>
      </c>
      <c r="F8" s="263">
        <v>1076803.13448</v>
      </c>
      <c r="G8" s="264">
        <v>9.9546177689239401E-2</v>
      </c>
      <c r="H8" s="263">
        <v>581589.18044000003</v>
      </c>
      <c r="I8" s="264">
        <v>0.1512099527267273</v>
      </c>
      <c r="J8" s="263">
        <v>56415.947359999998</v>
      </c>
      <c r="K8" s="264">
        <v>9.0471149134594878E-2</v>
      </c>
      <c r="L8" s="263">
        <v>1976679.17977</v>
      </c>
      <c r="M8" s="264">
        <v>0.11075955463611475</v>
      </c>
      <c r="N8" s="87"/>
    </row>
    <row r="9" spans="1:14" ht="18">
      <c r="A9" s="199" t="s">
        <v>559</v>
      </c>
      <c r="B9" s="263">
        <v>15672.87343</v>
      </c>
      <c r="C9" s="264">
        <v>9.1241329067137614E-3</v>
      </c>
      <c r="D9" s="263">
        <v>2351.2207100000001</v>
      </c>
      <c r="E9" s="264">
        <v>2.7927435475240065E-3</v>
      </c>
      <c r="F9" s="263">
        <v>177425.29684999998</v>
      </c>
      <c r="G9" s="264">
        <v>1.6402264779183915E-2</v>
      </c>
      <c r="H9" s="263">
        <v>116912.01072000001</v>
      </c>
      <c r="I9" s="264">
        <v>3.0396472645490735E-2</v>
      </c>
      <c r="J9" s="263">
        <v>16172.937159999999</v>
      </c>
      <c r="K9" s="264">
        <v>2.5935649017997654E-2</v>
      </c>
      <c r="L9" s="263">
        <v>328534.33886999998</v>
      </c>
      <c r="M9" s="264">
        <v>1.8408812835346212E-2</v>
      </c>
      <c r="N9" s="87"/>
    </row>
    <row r="10" spans="1:14" ht="18">
      <c r="A10" s="199" t="s">
        <v>560</v>
      </c>
      <c r="B10" s="263">
        <v>1559570.94841</v>
      </c>
      <c r="C10" s="264">
        <v>0.90792110804039527</v>
      </c>
      <c r="D10" s="263">
        <v>734035.26725000003</v>
      </c>
      <c r="E10" s="264">
        <v>0.87187572291650028</v>
      </c>
      <c r="F10" s="263">
        <v>10843535.35433</v>
      </c>
      <c r="G10" s="264">
        <v>1.0024418230199093</v>
      </c>
      <c r="H10" s="263">
        <v>3520807.1461199997</v>
      </c>
      <c r="I10" s="264">
        <v>0.91539027896281877</v>
      </c>
      <c r="J10" s="263">
        <v>579687.96846999996</v>
      </c>
      <c r="K10" s="264">
        <v>0.92961368373943576</v>
      </c>
      <c r="L10" s="263">
        <v>17237636.684580002</v>
      </c>
      <c r="M10" s="264">
        <v>0.96587902665387859</v>
      </c>
      <c r="N10" s="87"/>
    </row>
    <row r="11" spans="1:14" ht="21.75" customHeight="1">
      <c r="A11" s="199" t="s">
        <v>561</v>
      </c>
      <c r="B11" s="265">
        <v>710689.40601999999</v>
      </c>
      <c r="C11" s="266">
        <v>0.41373553004695829</v>
      </c>
      <c r="D11" s="265">
        <v>456644.94589000003</v>
      </c>
      <c r="E11" s="266">
        <v>0.54239579496717971</v>
      </c>
      <c r="F11" s="265">
        <v>10843535.35433</v>
      </c>
      <c r="G11" s="266">
        <v>1.0024418230199093</v>
      </c>
      <c r="H11" s="265">
        <v>3319397.2927399995</v>
      </c>
      <c r="I11" s="266">
        <v>0.86302483711390732</v>
      </c>
      <c r="J11" s="265">
        <v>422235.27755</v>
      </c>
      <c r="K11" s="266">
        <v>0.67711547093859015</v>
      </c>
      <c r="L11" s="265">
        <v>15752502.276530001</v>
      </c>
      <c r="M11" s="266">
        <v>0.88266227236523986</v>
      </c>
      <c r="N11" s="77"/>
    </row>
    <row r="12" spans="1:14" ht="18" customHeight="1">
      <c r="A12" s="200" t="s">
        <v>474</v>
      </c>
      <c r="B12" s="265">
        <v>682489.64595999999</v>
      </c>
      <c r="C12" s="266">
        <v>0.3973187345005606</v>
      </c>
      <c r="D12" s="265">
        <v>128680.68702</v>
      </c>
      <c r="E12" s="266">
        <v>0.15284492724890175</v>
      </c>
      <c r="F12" s="265">
        <v>2.9350300000000002</v>
      </c>
      <c r="G12" s="266">
        <v>2.7133187910373323E-7</v>
      </c>
      <c r="H12" s="265">
        <v>0</v>
      </c>
      <c r="I12" s="266">
        <v>0</v>
      </c>
      <c r="J12" s="265">
        <v>4106.8296899999996</v>
      </c>
      <c r="K12" s="266">
        <v>6.5858966966104316E-3</v>
      </c>
      <c r="L12" s="265">
        <v>815280.09770000004</v>
      </c>
      <c r="M12" s="266">
        <v>4.5682709389111467E-2</v>
      </c>
    </row>
    <row r="13" spans="1:14" ht="18" customHeight="1">
      <c r="A13" s="200" t="s">
        <v>562</v>
      </c>
      <c r="B13" s="265">
        <v>6381.1939000000002</v>
      </c>
      <c r="C13" s="266">
        <v>3.7148810974039189E-3</v>
      </c>
      <c r="D13" s="265">
        <v>180291.91529</v>
      </c>
      <c r="E13" s="266">
        <v>0.21414794491874489</v>
      </c>
      <c r="F13" s="265">
        <v>2501927.4115200001</v>
      </c>
      <c r="G13" s="266">
        <v>0.23129326308380521</v>
      </c>
      <c r="H13" s="265">
        <v>2703155.8394899997</v>
      </c>
      <c r="I13" s="266">
        <v>0.70280548615609606</v>
      </c>
      <c r="J13" s="265">
        <v>299155.91422999999</v>
      </c>
      <c r="K13" s="266">
        <v>0.47973987138941493</v>
      </c>
      <c r="L13" s="265">
        <v>5690912.2744300002</v>
      </c>
      <c r="M13" s="266">
        <v>0.31887972284020721</v>
      </c>
    </row>
    <row r="14" spans="1:14" ht="18" customHeight="1">
      <c r="A14" s="200" t="s">
        <v>563</v>
      </c>
      <c r="B14" s="265">
        <v>0</v>
      </c>
      <c r="C14" s="266">
        <v>0</v>
      </c>
      <c r="D14" s="265">
        <v>401.89911999999998</v>
      </c>
      <c r="E14" s="266">
        <v>4.7736955078775921E-4</v>
      </c>
      <c r="F14" s="265">
        <v>0</v>
      </c>
      <c r="G14" s="266">
        <v>0</v>
      </c>
      <c r="H14" s="265">
        <v>0</v>
      </c>
      <c r="I14" s="266">
        <v>0</v>
      </c>
      <c r="J14" s="265">
        <v>0</v>
      </c>
      <c r="K14" s="266">
        <v>0</v>
      </c>
      <c r="L14" s="265">
        <v>401.89911999999998</v>
      </c>
      <c r="M14" s="266">
        <v>2.2519672385594694E-5</v>
      </c>
    </row>
    <row r="15" spans="1:14" ht="19.5">
      <c r="A15" s="200" t="s">
        <v>564</v>
      </c>
      <c r="B15" s="265">
        <v>3847.1582999999996</v>
      </c>
      <c r="C15" s="266">
        <v>2.2396648450677221E-3</v>
      </c>
      <c r="D15" s="265">
        <v>69356.018599999996</v>
      </c>
      <c r="E15" s="266">
        <v>8.2380004821880362E-2</v>
      </c>
      <c r="F15" s="265">
        <v>114452.76998</v>
      </c>
      <c r="G15" s="266">
        <v>1.0580704506359643E-2</v>
      </c>
      <c r="H15" s="265">
        <v>84570.938349999997</v>
      </c>
      <c r="I15" s="266">
        <v>2.1987973676339298E-2</v>
      </c>
      <c r="J15" s="265">
        <v>4.0000000000000003E-5</v>
      </c>
      <c r="K15" s="266">
        <v>6.4145798036347916E-11</v>
      </c>
      <c r="L15" s="265">
        <v>272226.88527000003</v>
      </c>
      <c r="M15" s="266">
        <v>1.5253729022425515E-2</v>
      </c>
    </row>
    <row r="16" spans="1:14" ht="19.5">
      <c r="A16" s="537" t="s">
        <v>670</v>
      </c>
      <c r="B16" s="265">
        <v>0</v>
      </c>
      <c r="C16" s="266">
        <v>0</v>
      </c>
      <c r="D16" s="265">
        <v>0</v>
      </c>
      <c r="E16" s="266">
        <v>0</v>
      </c>
      <c r="F16" s="265">
        <v>0</v>
      </c>
      <c r="G16" s="266">
        <v>0</v>
      </c>
      <c r="H16" s="265">
        <v>0</v>
      </c>
      <c r="I16" s="266">
        <v>0</v>
      </c>
      <c r="J16" s="265">
        <v>0</v>
      </c>
      <c r="K16" s="266">
        <v>0</v>
      </c>
      <c r="L16" s="265">
        <v>0</v>
      </c>
      <c r="M16" s="266">
        <v>0</v>
      </c>
    </row>
    <row r="17" spans="1:13" ht="18" customHeight="1">
      <c r="A17" s="537" t="s">
        <v>671</v>
      </c>
      <c r="B17" s="265">
        <v>11712.608289999998</v>
      </c>
      <c r="C17" s="266">
        <v>6.8186216904986118E-3</v>
      </c>
      <c r="D17" s="265">
        <v>3830.5849199999998</v>
      </c>
      <c r="E17" s="266">
        <v>4.5499094462181566E-3</v>
      </c>
      <c r="F17" s="265">
        <v>48023.013330000002</v>
      </c>
      <c r="G17" s="266">
        <v>4.4395370565386135E-3</v>
      </c>
      <c r="H17" s="265">
        <v>11662.813410000001</v>
      </c>
      <c r="I17" s="266">
        <v>3.032266630291409E-3</v>
      </c>
      <c r="J17" s="265">
        <v>12149.16855</v>
      </c>
      <c r="K17" s="266">
        <v>1.9482952802946246E-2</v>
      </c>
      <c r="L17" s="265">
        <v>87378.188500000004</v>
      </c>
      <c r="M17" s="266">
        <v>4.8960748624349761E-3</v>
      </c>
    </row>
    <row r="18" spans="1:13" ht="18" customHeight="1">
      <c r="A18" s="175" t="s">
        <v>681</v>
      </c>
      <c r="B18" s="265">
        <v>0</v>
      </c>
      <c r="C18" s="266">
        <v>0</v>
      </c>
      <c r="D18" s="265">
        <v>26114.922350000001</v>
      </c>
      <c r="E18" s="266">
        <v>3.1018900342644977E-2</v>
      </c>
      <c r="F18" s="265">
        <v>4614034.3667900003</v>
      </c>
      <c r="G18" s="266">
        <v>0.42654917155543026</v>
      </c>
      <c r="H18" s="265">
        <v>341478.63549999997</v>
      </c>
      <c r="I18" s="266">
        <v>8.8782546284781313E-2</v>
      </c>
      <c r="J18" s="265">
        <v>71794.767240000001</v>
      </c>
      <c r="K18" s="266">
        <v>0.11513331598609118</v>
      </c>
      <c r="L18" s="265">
        <v>5053422.6918799998</v>
      </c>
      <c r="M18" s="266">
        <v>0.28315917548430469</v>
      </c>
    </row>
    <row r="19" spans="1:13" ht="18" customHeight="1">
      <c r="A19" s="199" t="s">
        <v>597</v>
      </c>
      <c r="B19" s="265">
        <v>6258.7995700000001</v>
      </c>
      <c r="C19" s="266">
        <v>3.6436279134274192E-3</v>
      </c>
      <c r="D19" s="265">
        <v>47968.918590000001</v>
      </c>
      <c r="E19" s="266">
        <v>5.6976738638001727E-2</v>
      </c>
      <c r="F19" s="265">
        <v>3565094.8576799999</v>
      </c>
      <c r="G19" s="266">
        <v>0.32957887548589643</v>
      </c>
      <c r="H19" s="265">
        <v>178529.06599</v>
      </c>
      <c r="I19" s="266">
        <v>4.64165643663993E-2</v>
      </c>
      <c r="J19" s="265">
        <v>35028.597799999996</v>
      </c>
      <c r="K19" s="266">
        <v>5.617343399938151E-2</v>
      </c>
      <c r="L19" s="265">
        <v>3832880.2396300002</v>
      </c>
      <c r="M19" s="266">
        <v>0.21476834109437037</v>
      </c>
    </row>
    <row r="20" spans="1:13" ht="18" customHeight="1">
      <c r="A20" s="200" t="s">
        <v>740</v>
      </c>
      <c r="B20" s="265">
        <v>848881.54238999996</v>
      </c>
      <c r="C20" s="266">
        <v>0.49418557799343699</v>
      </c>
      <c r="D20" s="265">
        <v>277390.32136</v>
      </c>
      <c r="E20" s="266">
        <v>0.32947992794932068</v>
      </c>
      <c r="F20" s="265">
        <v>0</v>
      </c>
      <c r="G20" s="266">
        <v>0</v>
      </c>
      <c r="H20" s="265">
        <v>201409.85337999999</v>
      </c>
      <c r="I20" s="266">
        <v>5.2365441848911419E-2</v>
      </c>
      <c r="J20" s="265">
        <v>157452.69092000002</v>
      </c>
      <c r="K20" s="266">
        <v>0.25249821280084578</v>
      </c>
      <c r="L20" s="265">
        <v>1485134.40805</v>
      </c>
      <c r="M20" s="266">
        <v>8.3216754288638672E-2</v>
      </c>
    </row>
    <row r="21" spans="1:13" ht="18" customHeight="1">
      <c r="A21" s="200" t="s">
        <v>741</v>
      </c>
      <c r="B21" s="265">
        <v>824287.97115</v>
      </c>
      <c r="C21" s="266">
        <v>0.47986816430112894</v>
      </c>
      <c r="D21" s="265">
        <v>124204.17540000001</v>
      </c>
      <c r="E21" s="266">
        <v>0.14752779607146704</v>
      </c>
      <c r="F21" s="265">
        <v>0</v>
      </c>
      <c r="G21" s="266">
        <v>0</v>
      </c>
      <c r="H21" s="265">
        <v>0</v>
      </c>
      <c r="I21" s="266">
        <v>0</v>
      </c>
      <c r="J21" s="265">
        <v>26745.33538</v>
      </c>
      <c r="K21" s="266">
        <v>4.2890022042496756E-2</v>
      </c>
      <c r="L21" s="265">
        <v>975237.48192999989</v>
      </c>
      <c r="M21" s="266">
        <v>5.4645624979760901E-2</v>
      </c>
    </row>
    <row r="22" spans="1:13" ht="18" customHeight="1">
      <c r="A22" s="200" t="s">
        <v>742</v>
      </c>
      <c r="B22" s="265">
        <v>1214.6032</v>
      </c>
      <c r="C22" s="266">
        <v>7.0709439945498462E-4</v>
      </c>
      <c r="D22" s="265">
        <v>31603.617340000001</v>
      </c>
      <c r="E22" s="266">
        <v>3.7538287251945308E-2</v>
      </c>
      <c r="F22" s="265">
        <v>0</v>
      </c>
      <c r="G22" s="266">
        <v>0</v>
      </c>
      <c r="H22" s="265">
        <v>171638.53383999999</v>
      </c>
      <c r="I22" s="266">
        <v>4.4625064325295997E-2</v>
      </c>
      <c r="J22" s="265">
        <v>18899.304499999998</v>
      </c>
      <c r="K22" s="266">
        <v>3.0307774237111028E-2</v>
      </c>
      <c r="L22" s="265">
        <v>223356.05888</v>
      </c>
      <c r="M22" s="266">
        <v>1.2515342833582712E-2</v>
      </c>
    </row>
    <row r="23" spans="1:13" ht="18" customHeight="1">
      <c r="A23" s="200" t="s">
        <v>563</v>
      </c>
      <c r="B23" s="265">
        <v>0</v>
      </c>
      <c r="C23" s="266">
        <v>0</v>
      </c>
      <c r="D23" s="265">
        <v>0</v>
      </c>
      <c r="E23" s="266">
        <v>0</v>
      </c>
      <c r="F23" s="265">
        <v>0</v>
      </c>
      <c r="G23" s="266">
        <v>0</v>
      </c>
      <c r="H23" s="265">
        <v>0</v>
      </c>
      <c r="I23" s="266">
        <v>0</v>
      </c>
      <c r="J23" s="265">
        <v>0</v>
      </c>
      <c r="K23" s="266">
        <v>0</v>
      </c>
      <c r="L23" s="265">
        <v>0</v>
      </c>
      <c r="M23" s="266">
        <v>0</v>
      </c>
    </row>
    <row r="24" spans="1:13" ht="19.5">
      <c r="A24" s="200" t="s">
        <v>743</v>
      </c>
      <c r="B24" s="265">
        <v>222.54382999999999</v>
      </c>
      <c r="C24" s="266">
        <v>1.2955629939577154E-4</v>
      </c>
      <c r="D24" s="265">
        <v>13134.649960000001</v>
      </c>
      <c r="E24" s="266">
        <v>1.560113381477337E-2</v>
      </c>
      <c r="F24" s="265">
        <v>0</v>
      </c>
      <c r="G24" s="266">
        <v>0</v>
      </c>
      <c r="H24" s="265">
        <v>23432.62875</v>
      </c>
      <c r="I24" s="266">
        <v>6.0923531673505605E-3</v>
      </c>
      <c r="J24" s="265">
        <v>0</v>
      </c>
      <c r="K24" s="266">
        <v>0</v>
      </c>
      <c r="L24" s="265">
        <v>36789.822540000001</v>
      </c>
      <c r="M24" s="266">
        <v>2.0614495267493177E-3</v>
      </c>
    </row>
    <row r="25" spans="1:13" ht="19.5">
      <c r="A25" s="537" t="s">
        <v>670</v>
      </c>
      <c r="B25" s="265">
        <v>0</v>
      </c>
      <c r="C25" s="266">
        <v>0</v>
      </c>
      <c r="D25" s="265">
        <v>0</v>
      </c>
      <c r="E25" s="266">
        <v>0</v>
      </c>
      <c r="F25" s="265">
        <v>0</v>
      </c>
      <c r="G25" s="266">
        <v>0</v>
      </c>
      <c r="H25" s="265">
        <v>0</v>
      </c>
      <c r="I25" s="266">
        <v>0</v>
      </c>
      <c r="J25" s="265">
        <v>0</v>
      </c>
      <c r="K25" s="266">
        <v>0</v>
      </c>
      <c r="L25" s="265">
        <v>0</v>
      </c>
      <c r="M25" s="266">
        <v>0</v>
      </c>
    </row>
    <row r="26" spans="1:13" ht="19.5">
      <c r="A26" s="537" t="s">
        <v>688</v>
      </c>
      <c r="B26" s="265">
        <v>23156.424210000001</v>
      </c>
      <c r="C26" s="266">
        <v>1.3480762993457303E-2</v>
      </c>
      <c r="D26" s="265">
        <v>108447.87866</v>
      </c>
      <c r="E26" s="266">
        <v>0.12881271081113496</v>
      </c>
      <c r="F26" s="265">
        <v>0</v>
      </c>
      <c r="G26" s="266">
        <v>0</v>
      </c>
      <c r="H26" s="265">
        <v>6338.6907899999997</v>
      </c>
      <c r="I26" s="266">
        <v>1.6480243562648652E-3</v>
      </c>
      <c r="J26" s="265">
        <v>111808.05104000001</v>
      </c>
      <c r="K26" s="266">
        <v>0.17930041652123799</v>
      </c>
      <c r="L26" s="265">
        <v>249751.04470000003</v>
      </c>
      <c r="M26" s="266">
        <v>1.3994336948545736E-2</v>
      </c>
    </row>
    <row r="27" spans="1:13" ht="18" customHeight="1">
      <c r="A27" s="175" t="s">
        <v>681</v>
      </c>
      <c r="B27" s="265">
        <v>0</v>
      </c>
      <c r="C27" s="266">
        <v>0</v>
      </c>
      <c r="D27" s="265">
        <v>0</v>
      </c>
      <c r="E27" s="266">
        <v>0</v>
      </c>
      <c r="F27" s="265">
        <v>0</v>
      </c>
      <c r="G27" s="266">
        <v>0</v>
      </c>
      <c r="H27" s="265">
        <v>0</v>
      </c>
      <c r="I27" s="266">
        <v>0</v>
      </c>
      <c r="J27" s="265">
        <v>0</v>
      </c>
      <c r="K27" s="266">
        <v>0</v>
      </c>
      <c r="L27" s="265">
        <v>0</v>
      </c>
      <c r="M27" s="266">
        <v>0</v>
      </c>
    </row>
    <row r="28" spans="1:13" ht="18" customHeight="1">
      <c r="A28" s="200" t="s">
        <v>597</v>
      </c>
      <c r="B28" s="265">
        <v>0</v>
      </c>
      <c r="C28" s="266">
        <v>0</v>
      </c>
      <c r="D28" s="265">
        <v>0</v>
      </c>
      <c r="E28" s="266">
        <v>0</v>
      </c>
      <c r="F28" s="265">
        <v>0</v>
      </c>
      <c r="G28" s="266">
        <v>0</v>
      </c>
      <c r="H28" s="265">
        <v>0</v>
      </c>
      <c r="I28" s="266">
        <v>0</v>
      </c>
      <c r="J28" s="265">
        <v>0</v>
      </c>
      <c r="K28" s="266">
        <v>0</v>
      </c>
      <c r="L28" s="265">
        <v>0</v>
      </c>
      <c r="M28" s="266">
        <v>0</v>
      </c>
    </row>
    <row r="29" spans="1:13" ht="18" customHeight="1">
      <c r="A29" s="200" t="s">
        <v>1012</v>
      </c>
      <c r="B29" s="636">
        <v>0</v>
      </c>
      <c r="C29" s="637">
        <v>0</v>
      </c>
      <c r="D29" s="636">
        <v>2004.9112500000001</v>
      </c>
      <c r="E29" s="637">
        <v>2.3814025340036199E-3</v>
      </c>
      <c r="F29" s="636">
        <v>0</v>
      </c>
      <c r="G29" s="637">
        <v>0</v>
      </c>
      <c r="H29" s="636">
        <v>192.03211999999999</v>
      </c>
      <c r="I29" s="637">
        <v>4.9927283319206893E-5</v>
      </c>
      <c r="J29" s="636">
        <v>8059.0575499999995</v>
      </c>
      <c r="K29" s="637">
        <v>1.2923866949140118E-2</v>
      </c>
      <c r="L29" s="636">
        <v>10256.000919999999</v>
      </c>
      <c r="M29" s="637">
        <v>5.7467600502523553E-4</v>
      </c>
    </row>
    <row r="30" spans="1:13" ht="18" customHeight="1">
      <c r="A30" s="199" t="s">
        <v>744</v>
      </c>
      <c r="B30" s="263">
        <v>1730720.08709</v>
      </c>
      <c r="C30" s="264">
        <v>1.0075574316003633</v>
      </c>
      <c r="D30" s="263">
        <v>844786.05145000003</v>
      </c>
      <c r="E30" s="264">
        <v>1.0034237892644586</v>
      </c>
      <c r="F30" s="263">
        <v>12097763.785659999</v>
      </c>
      <c r="G30" s="264">
        <v>1.1183902654883324</v>
      </c>
      <c r="H30" s="263">
        <v>4219500.3693999993</v>
      </c>
      <c r="I30" s="264">
        <v>1.0970466316183558</v>
      </c>
      <c r="J30" s="263">
        <v>660335.91053999995</v>
      </c>
      <c r="K30" s="264">
        <v>1.0589443488411685</v>
      </c>
      <c r="L30" s="263">
        <v>19553106.204140004</v>
      </c>
      <c r="M30" s="264">
        <v>1.0956220701303649</v>
      </c>
    </row>
    <row r="31" spans="1:13" ht="18" customHeight="1">
      <c r="A31" s="200" t="s">
        <v>1013</v>
      </c>
      <c r="B31" s="636">
        <v>12981.69044</v>
      </c>
      <c r="C31" s="637">
        <v>7.5574316003632425E-3</v>
      </c>
      <c r="D31" s="636">
        <v>2882.5003400000001</v>
      </c>
      <c r="E31" s="637">
        <v>3.4237892644586117E-3</v>
      </c>
      <c r="F31" s="636">
        <v>1280641.9284900001</v>
      </c>
      <c r="G31" s="637">
        <v>0.11839026548833247</v>
      </c>
      <c r="H31" s="636">
        <v>373264.25893000001</v>
      </c>
      <c r="I31" s="637">
        <v>9.7046631618355889E-2</v>
      </c>
      <c r="J31" s="636">
        <v>36756.483289999996</v>
      </c>
      <c r="K31" s="637">
        <v>5.8944348841168413E-2</v>
      </c>
      <c r="L31" s="636">
        <v>1706526.86149</v>
      </c>
      <c r="M31" s="637">
        <v>9.5622070130364889E-2</v>
      </c>
    </row>
    <row r="32" spans="1:13" ht="26.25" customHeight="1">
      <c r="A32" s="458" t="s">
        <v>746</v>
      </c>
      <c r="B32" s="459">
        <v>1717738.39665</v>
      </c>
      <c r="C32" s="460">
        <v>1</v>
      </c>
      <c r="D32" s="459">
        <v>841903.55111</v>
      </c>
      <c r="E32" s="460">
        <v>1</v>
      </c>
      <c r="F32" s="459">
        <v>10817121.857169999</v>
      </c>
      <c r="G32" s="460">
        <v>1</v>
      </c>
      <c r="H32" s="459">
        <v>3846236.1104699993</v>
      </c>
      <c r="I32" s="460">
        <v>1</v>
      </c>
      <c r="J32" s="459">
        <v>623579.42724999995</v>
      </c>
      <c r="K32" s="460">
        <v>1</v>
      </c>
      <c r="L32" s="459">
        <v>17846579.342650004</v>
      </c>
      <c r="M32" s="460">
        <v>1</v>
      </c>
    </row>
    <row r="33" spans="1:13" ht="19.5">
      <c r="A33" s="175" t="s">
        <v>709</v>
      </c>
      <c r="B33" s="265">
        <v>758.44772999999998</v>
      </c>
      <c r="C33" s="266">
        <v>4.4153855527660914E-4</v>
      </c>
      <c r="D33" s="265">
        <v>287.97940999999997</v>
      </c>
      <c r="E33" s="266">
        <v>3.4205748344963763E-4</v>
      </c>
      <c r="F33" s="265">
        <v>2188.0048900000002</v>
      </c>
      <c r="G33" s="266">
        <v>2.0227237142102708E-4</v>
      </c>
      <c r="H33" s="265">
        <v>4609.2071100000003</v>
      </c>
      <c r="I33" s="266">
        <v>1.1983682170351128E-3</v>
      </c>
      <c r="J33" s="265">
        <v>1561.5762500000001</v>
      </c>
      <c r="K33" s="266">
        <v>2.5042138687714384E-3</v>
      </c>
      <c r="L33" s="265">
        <v>9405.2153900000012</v>
      </c>
      <c r="M33" s="266">
        <v>5.2700381453622803E-4</v>
      </c>
    </row>
    <row r="34" spans="1:13" ht="19.5">
      <c r="A34" s="175" t="s">
        <v>710</v>
      </c>
      <c r="B34" s="265">
        <v>0</v>
      </c>
      <c r="C34" s="266">
        <v>0</v>
      </c>
      <c r="D34" s="265">
        <v>0</v>
      </c>
      <c r="E34" s="266">
        <v>0</v>
      </c>
      <c r="F34" s="265">
        <v>1102347.6174399999</v>
      </c>
      <c r="G34" s="266">
        <v>0.10190766379407311</v>
      </c>
      <c r="H34" s="265">
        <v>196366.13400999998</v>
      </c>
      <c r="I34" s="266">
        <v>5.1054102860576753E-2</v>
      </c>
      <c r="J34" s="265">
        <v>25729.170030000001</v>
      </c>
      <c r="K34" s="266">
        <v>4.1260453609680885E-2</v>
      </c>
      <c r="L34" s="265">
        <v>1324442.9214799998</v>
      </c>
      <c r="M34" s="266">
        <v>7.4212704633813367E-2</v>
      </c>
    </row>
    <row r="35" spans="1:13" ht="12.75" customHeight="1">
      <c r="A35" s="36" t="s">
        <v>555</v>
      </c>
    </row>
    <row r="36" spans="1:13" ht="12.75" customHeight="1">
      <c r="A36" s="65" t="s">
        <v>556</v>
      </c>
    </row>
    <row r="37" spans="1:13" ht="12.75" customHeight="1"/>
    <row r="38" spans="1:13" ht="12.75" customHeight="1"/>
    <row r="39" spans="1:13" ht="12.75" customHeight="1"/>
    <row r="40" spans="1:13" ht="12.75" customHeight="1"/>
    <row r="41" spans="1:13" ht="12.75" customHeight="1">
      <c r="A41" s="456" t="s">
        <v>892</v>
      </c>
      <c r="G41" s="351" t="str">
        <f>Naslovnica!A20</f>
        <v>Studeni 2016.</v>
      </c>
    </row>
    <row r="42" spans="1:13">
      <c r="A42" s="119" t="s">
        <v>893</v>
      </c>
      <c r="G42" s="112" t="str">
        <f>Naslovnica!A24</f>
        <v>November 2016</v>
      </c>
    </row>
    <row r="43" spans="1:13" ht="12.75" customHeight="1"/>
    <row r="44" spans="1:13">
      <c r="G44" s="21" t="s">
        <v>726</v>
      </c>
    </row>
    <row r="45" spans="1:13" ht="22.5">
      <c r="A45" s="815" t="s">
        <v>715</v>
      </c>
      <c r="B45" s="550" t="s">
        <v>716</v>
      </c>
      <c r="C45" s="550" t="s">
        <v>717</v>
      </c>
      <c r="D45" s="550" t="s">
        <v>718</v>
      </c>
      <c r="E45" s="550" t="s">
        <v>719</v>
      </c>
      <c r="F45" s="550" t="s">
        <v>720</v>
      </c>
      <c r="G45" s="550" t="s">
        <v>721</v>
      </c>
    </row>
    <row r="46" spans="1:13" ht="22.5">
      <c r="A46" s="815"/>
      <c r="B46" s="551" t="s">
        <v>722</v>
      </c>
      <c r="C46" s="551" t="s">
        <v>722</v>
      </c>
      <c r="D46" s="551" t="s">
        <v>722</v>
      </c>
      <c r="E46" s="551" t="s">
        <v>722</v>
      </c>
      <c r="F46" s="551" t="s">
        <v>722</v>
      </c>
      <c r="G46" s="551" t="s">
        <v>722</v>
      </c>
    </row>
    <row r="47" spans="1:13" ht="22.5">
      <c r="A47" s="203" t="s">
        <v>723</v>
      </c>
      <c r="B47" s="553">
        <v>62576.448170000018</v>
      </c>
      <c r="C47" s="553">
        <v>24166.081140000002</v>
      </c>
      <c r="D47" s="553">
        <v>1027262.0998900001</v>
      </c>
      <c r="E47" s="553">
        <v>310449.90875999985</v>
      </c>
      <c r="F47" s="553">
        <v>28699.724639999993</v>
      </c>
      <c r="G47" s="553">
        <v>1453154.2625999998</v>
      </c>
    </row>
    <row r="48" spans="1:13" ht="22.5">
      <c r="A48" s="552" t="s">
        <v>724</v>
      </c>
      <c r="B48" s="553">
        <v>46361.022180000014</v>
      </c>
      <c r="C48" s="553">
        <v>25740.099149999995</v>
      </c>
      <c r="D48" s="553">
        <v>1184549.9643100004</v>
      </c>
      <c r="E48" s="553">
        <v>118411.68152999999</v>
      </c>
      <c r="F48" s="553">
        <v>13889.836080000001</v>
      </c>
      <c r="G48" s="553">
        <v>1388952.6032500004</v>
      </c>
    </row>
    <row r="49" spans="1:7" ht="33">
      <c r="A49" s="458" t="s">
        <v>725</v>
      </c>
      <c r="B49" s="554">
        <v>16215.425990000003</v>
      </c>
      <c r="C49" s="554">
        <v>-1574.0180099999925</v>
      </c>
      <c r="D49" s="554">
        <v>-157287.86442000035</v>
      </c>
      <c r="E49" s="554">
        <v>192038.22722999984</v>
      </c>
      <c r="F49" s="554">
        <v>14809.888559999992</v>
      </c>
      <c r="G49" s="554">
        <v>64201.659349999391</v>
      </c>
    </row>
    <row r="50" spans="1:7" ht="12.75" customHeight="1">
      <c r="A50" s="36" t="s">
        <v>555</v>
      </c>
    </row>
    <row r="51" spans="1:7" ht="12.75" customHeight="1">
      <c r="A51" s="65" t="s">
        <v>556</v>
      </c>
    </row>
    <row r="52" spans="1:7" ht="12.75" customHeight="1"/>
    <row r="53" spans="1:7" ht="12.75" customHeight="1"/>
    <row r="54" spans="1:7" ht="12.75" customHeight="1"/>
    <row r="55" spans="1:7" ht="12.75" customHeight="1">
      <c r="A55" s="74" t="s">
        <v>305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4" t="s">
        <v>27</v>
      </c>
      <c r="B1" s="505"/>
      <c r="C1" s="505"/>
      <c r="D1" s="505"/>
      <c r="E1" s="505"/>
      <c r="F1" s="505"/>
      <c r="G1" s="505"/>
      <c r="H1" s="505"/>
      <c r="I1" s="505"/>
      <c r="J1" s="505"/>
      <c r="K1" s="505"/>
      <c r="L1" s="505"/>
      <c r="M1" s="505"/>
      <c r="N1" s="505"/>
      <c r="O1" s="505"/>
      <c r="P1" s="505"/>
      <c r="Q1" s="505"/>
    </row>
    <row r="2" spans="1:17" ht="16.5">
      <c r="A2" s="506" t="s">
        <v>28</v>
      </c>
      <c r="B2" s="507"/>
      <c r="C2" s="507"/>
      <c r="D2" s="507"/>
      <c r="E2" s="508"/>
      <c r="F2" s="508"/>
      <c r="G2" s="508"/>
      <c r="H2" s="508"/>
      <c r="I2" s="508"/>
      <c r="J2" s="508"/>
      <c r="K2" s="508"/>
      <c r="L2" s="508"/>
      <c r="M2" s="508"/>
      <c r="N2" s="508"/>
      <c r="O2" s="508"/>
      <c r="P2" s="508"/>
      <c r="Q2" s="508"/>
    </row>
    <row r="3" spans="1:17" ht="12.75" customHeight="1">
      <c r="A3" s="8"/>
      <c r="B3" s="9"/>
      <c r="C3" s="9"/>
      <c r="D3" s="9"/>
      <c r="E3" s="10"/>
      <c r="F3" s="10"/>
    </row>
    <row r="4" spans="1:17" ht="12.75" customHeight="1">
      <c r="A4" s="350" t="s">
        <v>644</v>
      </c>
      <c r="B4" s="11"/>
      <c r="C4" s="11"/>
      <c r="D4" s="12"/>
      <c r="E4" s="13"/>
      <c r="Q4" s="351" t="str">
        <f>Naslovnica!A20</f>
        <v>Studeni 2016.</v>
      </c>
    </row>
    <row r="5" spans="1:17" ht="12.75" customHeight="1">
      <c r="A5" s="111" t="s">
        <v>643</v>
      </c>
      <c r="B5" s="16"/>
      <c r="C5" s="16"/>
      <c r="D5" s="17"/>
      <c r="E5" s="18"/>
      <c r="Q5" s="112" t="str">
        <f>Naslovnica!A24</f>
        <v>November 2016</v>
      </c>
    </row>
    <row r="6" spans="1:17" ht="12.75" customHeight="1"/>
    <row r="7" spans="1:17" ht="12.75" customHeight="1">
      <c r="A7" s="575"/>
      <c r="B7" s="599"/>
      <c r="C7" s="736" t="s">
        <v>108</v>
      </c>
      <c r="D7" s="736"/>
      <c r="E7" s="599"/>
      <c r="F7" s="736" t="s">
        <v>109</v>
      </c>
      <c r="G7" s="736"/>
      <c r="H7" s="599"/>
      <c r="I7" s="736" t="s">
        <v>110</v>
      </c>
      <c r="J7" s="736"/>
      <c r="K7" s="599"/>
      <c r="L7" s="736" t="s">
        <v>111</v>
      </c>
      <c r="M7" s="736"/>
      <c r="N7" s="599"/>
      <c r="O7" s="736" t="s">
        <v>787</v>
      </c>
      <c r="P7" s="736"/>
      <c r="Q7" s="732" t="s">
        <v>792</v>
      </c>
    </row>
    <row r="8" spans="1:17" ht="15" customHeight="1">
      <c r="A8" s="564"/>
      <c r="B8" s="734" t="s">
        <v>788</v>
      </c>
      <c r="C8" s="735"/>
      <c r="D8" s="735"/>
      <c r="E8" s="734" t="s">
        <v>788</v>
      </c>
      <c r="F8" s="735"/>
      <c r="G8" s="735"/>
      <c r="H8" s="734" t="s">
        <v>788</v>
      </c>
      <c r="I8" s="735"/>
      <c r="J8" s="735"/>
      <c r="K8" s="734" t="s">
        <v>788</v>
      </c>
      <c r="L8" s="735"/>
      <c r="M8" s="735"/>
      <c r="N8" s="734" t="s">
        <v>788</v>
      </c>
      <c r="O8" s="735"/>
      <c r="P8" s="735"/>
      <c r="Q8" s="733"/>
    </row>
    <row r="9" spans="1:17">
      <c r="A9" s="574" t="s">
        <v>786</v>
      </c>
      <c r="B9" s="598" t="s">
        <v>789</v>
      </c>
      <c r="C9" s="598" t="s">
        <v>790</v>
      </c>
      <c r="D9" s="598" t="s">
        <v>791</v>
      </c>
      <c r="E9" s="598" t="s">
        <v>789</v>
      </c>
      <c r="F9" s="598" t="s">
        <v>790</v>
      </c>
      <c r="G9" s="598" t="s">
        <v>791</v>
      </c>
      <c r="H9" s="598" t="s">
        <v>789</v>
      </c>
      <c r="I9" s="598" t="s">
        <v>790</v>
      </c>
      <c r="J9" s="598" t="s">
        <v>791</v>
      </c>
      <c r="K9" s="598" t="s">
        <v>789</v>
      </c>
      <c r="L9" s="598" t="s">
        <v>790</v>
      </c>
      <c r="M9" s="598" t="s">
        <v>791</v>
      </c>
      <c r="N9" s="598" t="s">
        <v>789</v>
      </c>
      <c r="O9" s="598" t="s">
        <v>790</v>
      </c>
      <c r="P9" s="598" t="s">
        <v>791</v>
      </c>
      <c r="Q9" s="733"/>
    </row>
    <row r="10" spans="1:17" ht="22.5" customHeight="1">
      <c r="A10" s="509" t="s">
        <v>441</v>
      </c>
      <c r="B10" s="576">
        <v>2199</v>
      </c>
      <c r="C10" s="576">
        <v>616698</v>
      </c>
      <c r="D10" s="576">
        <v>7944</v>
      </c>
      <c r="E10" s="576">
        <v>783</v>
      </c>
      <c r="F10" s="576">
        <v>281727</v>
      </c>
      <c r="G10" s="576">
        <v>2957</v>
      </c>
      <c r="H10" s="576">
        <v>901</v>
      </c>
      <c r="I10" s="576">
        <v>318530</v>
      </c>
      <c r="J10" s="576">
        <v>3750</v>
      </c>
      <c r="K10" s="576">
        <v>1404</v>
      </c>
      <c r="L10" s="576">
        <v>530819</v>
      </c>
      <c r="M10" s="576">
        <v>7962</v>
      </c>
      <c r="N10" s="576">
        <v>5287</v>
      </c>
      <c r="O10" s="576">
        <v>1747774</v>
      </c>
      <c r="P10" s="576">
        <v>22613</v>
      </c>
      <c r="Q10" s="576">
        <v>1775674</v>
      </c>
    </row>
    <row r="11" spans="1:17" ht="21.75">
      <c r="A11" s="565" t="s">
        <v>645</v>
      </c>
      <c r="B11" s="581">
        <v>1.238402995144379E-3</v>
      </c>
      <c r="C11" s="581">
        <v>0.34730361541589277</v>
      </c>
      <c r="D11" s="581">
        <v>4.4737941761832404E-3</v>
      </c>
      <c r="E11" s="581">
        <v>4.4095932023558381E-4</v>
      </c>
      <c r="F11" s="581">
        <v>0.15865919081993654</v>
      </c>
      <c r="G11" s="581">
        <v>1.6652831544529006E-3</v>
      </c>
      <c r="H11" s="581">
        <v>5.0741295981131674E-4</v>
      </c>
      <c r="I11" s="581">
        <v>0.17938540520388316</v>
      </c>
      <c r="J11" s="581">
        <v>2.1118741390593093E-3</v>
      </c>
      <c r="K11" s="581">
        <v>7.9068567766380545E-4</v>
      </c>
      <c r="L11" s="581">
        <v>0.29893944496568625</v>
      </c>
      <c r="M11" s="581">
        <v>4.4839311720507253E-3</v>
      </c>
      <c r="N11" s="581">
        <v>2.9774609528550847E-3</v>
      </c>
      <c r="O11" s="581">
        <v>0.98428765640539873</v>
      </c>
      <c r="P11" s="581">
        <v>1.2734882641746176E-2</v>
      </c>
      <c r="Q11" s="581">
        <v>1</v>
      </c>
    </row>
    <row r="12" spans="1:17" ht="22.5">
      <c r="A12" s="193" t="s">
        <v>646</v>
      </c>
      <c r="B12" s="577">
        <v>5</v>
      </c>
      <c r="C12" s="577">
        <v>27</v>
      </c>
      <c r="D12" s="577">
        <v>1</v>
      </c>
      <c r="E12" s="577">
        <v>4</v>
      </c>
      <c r="F12" s="577">
        <v>16</v>
      </c>
      <c r="G12" s="577">
        <v>1</v>
      </c>
      <c r="H12" s="577">
        <v>11</v>
      </c>
      <c r="I12" s="577">
        <v>36</v>
      </c>
      <c r="J12" s="577">
        <v>5</v>
      </c>
      <c r="K12" s="577">
        <v>3</v>
      </c>
      <c r="L12" s="577">
        <v>10</v>
      </c>
      <c r="M12" s="577">
        <v>1</v>
      </c>
      <c r="N12" s="577">
        <v>23</v>
      </c>
      <c r="O12" s="577">
        <v>89</v>
      </c>
      <c r="P12" s="577">
        <v>8</v>
      </c>
      <c r="Q12" s="577">
        <v>120</v>
      </c>
    </row>
    <row r="13" spans="1:17" ht="22.5">
      <c r="A13" s="193" t="s">
        <v>647</v>
      </c>
      <c r="B13" s="577">
        <v>0</v>
      </c>
      <c r="C13" s="577">
        <v>1</v>
      </c>
      <c r="D13" s="577">
        <v>0</v>
      </c>
      <c r="E13" s="577">
        <v>0</v>
      </c>
      <c r="F13" s="577">
        <v>1</v>
      </c>
      <c r="G13" s="577">
        <v>0</v>
      </c>
      <c r="H13" s="577">
        <v>0</v>
      </c>
      <c r="I13" s="577">
        <v>0</v>
      </c>
      <c r="J13" s="577">
        <v>0</v>
      </c>
      <c r="K13" s="577">
        <v>0</v>
      </c>
      <c r="L13" s="577">
        <v>1</v>
      </c>
      <c r="M13" s="577">
        <v>0</v>
      </c>
      <c r="N13" s="577">
        <v>0</v>
      </c>
      <c r="O13" s="577">
        <v>3</v>
      </c>
      <c r="P13" s="577">
        <v>0</v>
      </c>
      <c r="Q13" s="577">
        <v>3</v>
      </c>
    </row>
    <row r="14" spans="1:17" ht="22.5">
      <c r="A14" s="193" t="s">
        <v>648</v>
      </c>
      <c r="B14" s="577">
        <v>0</v>
      </c>
      <c r="C14" s="577">
        <v>1079</v>
      </c>
      <c r="D14" s="577">
        <v>0</v>
      </c>
      <c r="E14" s="577">
        <v>0</v>
      </c>
      <c r="F14" s="577">
        <v>1079</v>
      </c>
      <c r="G14" s="577">
        <v>0</v>
      </c>
      <c r="H14" s="577">
        <v>0</v>
      </c>
      <c r="I14" s="577">
        <v>1078</v>
      </c>
      <c r="J14" s="577">
        <v>0</v>
      </c>
      <c r="K14" s="577">
        <v>0</v>
      </c>
      <c r="L14" s="577">
        <v>1079</v>
      </c>
      <c r="M14" s="577">
        <v>0</v>
      </c>
      <c r="N14" s="577">
        <v>0</v>
      </c>
      <c r="O14" s="577">
        <v>4315</v>
      </c>
      <c r="P14" s="577">
        <v>0</v>
      </c>
      <c r="Q14" s="577">
        <v>4315</v>
      </c>
    </row>
    <row r="15" spans="1:17" ht="21.75">
      <c r="A15" s="565" t="s">
        <v>649</v>
      </c>
      <c r="B15" s="579">
        <v>5</v>
      </c>
      <c r="C15" s="579">
        <v>1107</v>
      </c>
      <c r="D15" s="579">
        <v>1</v>
      </c>
      <c r="E15" s="579">
        <v>4</v>
      </c>
      <c r="F15" s="579">
        <v>1096</v>
      </c>
      <c r="G15" s="579">
        <v>1</v>
      </c>
      <c r="H15" s="579">
        <v>11</v>
      </c>
      <c r="I15" s="579">
        <v>1114</v>
      </c>
      <c r="J15" s="579">
        <v>5</v>
      </c>
      <c r="K15" s="579">
        <v>3</v>
      </c>
      <c r="L15" s="579">
        <v>1090</v>
      </c>
      <c r="M15" s="579">
        <v>1</v>
      </c>
      <c r="N15" s="579">
        <v>23</v>
      </c>
      <c r="O15" s="579">
        <v>4407</v>
      </c>
      <c r="P15" s="579">
        <v>8</v>
      </c>
      <c r="Q15" s="579">
        <v>4438</v>
      </c>
    </row>
    <row r="16" spans="1:17" ht="22.5">
      <c r="A16" s="566" t="s">
        <v>780</v>
      </c>
      <c r="B16" s="577">
        <v>2</v>
      </c>
      <c r="C16" s="577">
        <v>246</v>
      </c>
      <c r="D16" s="577">
        <v>0</v>
      </c>
      <c r="E16" s="577">
        <v>0</v>
      </c>
      <c r="F16" s="577">
        <v>93</v>
      </c>
      <c r="G16" s="577">
        <v>0</v>
      </c>
      <c r="H16" s="577">
        <v>0</v>
      </c>
      <c r="I16" s="577">
        <v>113</v>
      </c>
      <c r="J16" s="577">
        <v>1</v>
      </c>
      <c r="K16" s="577">
        <v>0</v>
      </c>
      <c r="L16" s="577">
        <v>295</v>
      </c>
      <c r="M16" s="577">
        <v>0</v>
      </c>
      <c r="N16" s="577">
        <v>2</v>
      </c>
      <c r="O16" s="577">
        <v>747</v>
      </c>
      <c r="P16" s="577">
        <v>1</v>
      </c>
      <c r="Q16" s="577">
        <v>750</v>
      </c>
    </row>
    <row r="17" spans="1:17" ht="22.5">
      <c r="A17" s="566" t="s">
        <v>781</v>
      </c>
      <c r="B17" s="578">
        <v>8</v>
      </c>
      <c r="C17" s="577">
        <v>2</v>
      </c>
      <c r="D17" s="577">
        <v>238</v>
      </c>
      <c r="E17" s="577">
        <v>1</v>
      </c>
      <c r="F17" s="577">
        <v>0</v>
      </c>
      <c r="G17" s="577">
        <v>92</v>
      </c>
      <c r="H17" s="577">
        <v>0</v>
      </c>
      <c r="I17" s="577">
        <v>1</v>
      </c>
      <c r="J17" s="577">
        <v>113</v>
      </c>
      <c r="K17" s="577">
        <v>11</v>
      </c>
      <c r="L17" s="577">
        <v>0</v>
      </c>
      <c r="M17" s="577">
        <v>284</v>
      </c>
      <c r="N17" s="577">
        <v>20</v>
      </c>
      <c r="O17" s="577">
        <v>3</v>
      </c>
      <c r="P17" s="577">
        <v>727</v>
      </c>
      <c r="Q17" s="577">
        <v>750</v>
      </c>
    </row>
    <row r="18" spans="1:17" ht="22.5">
      <c r="A18" s="567" t="s">
        <v>782</v>
      </c>
      <c r="B18" s="577">
        <v>0</v>
      </c>
      <c r="C18" s="577">
        <v>3</v>
      </c>
      <c r="D18" s="577">
        <v>0</v>
      </c>
      <c r="E18" s="577">
        <v>0</v>
      </c>
      <c r="F18" s="577">
        <v>3</v>
      </c>
      <c r="G18" s="577">
        <v>0</v>
      </c>
      <c r="H18" s="577">
        <v>0</v>
      </c>
      <c r="I18" s="577">
        <v>3</v>
      </c>
      <c r="J18" s="577">
        <v>0</v>
      </c>
      <c r="K18" s="577">
        <v>1</v>
      </c>
      <c r="L18" s="577">
        <v>16</v>
      </c>
      <c r="M18" s="577">
        <v>0</v>
      </c>
      <c r="N18" s="577">
        <v>1</v>
      </c>
      <c r="O18" s="577">
        <v>25</v>
      </c>
      <c r="P18" s="577">
        <v>0</v>
      </c>
      <c r="Q18" s="577">
        <v>26</v>
      </c>
    </row>
    <row r="19" spans="1:17" ht="22.5">
      <c r="A19" s="567" t="s">
        <v>783</v>
      </c>
      <c r="B19" s="577">
        <v>0</v>
      </c>
      <c r="C19" s="577">
        <v>6</v>
      </c>
      <c r="D19" s="577">
        <v>0</v>
      </c>
      <c r="E19" s="577">
        <v>0</v>
      </c>
      <c r="F19" s="577">
        <v>12</v>
      </c>
      <c r="G19" s="577">
        <v>0</v>
      </c>
      <c r="H19" s="577">
        <v>1</v>
      </c>
      <c r="I19" s="577">
        <v>5</v>
      </c>
      <c r="J19" s="577">
        <v>0</v>
      </c>
      <c r="K19" s="577">
        <v>0</v>
      </c>
      <c r="L19" s="577">
        <v>2</v>
      </c>
      <c r="M19" s="577">
        <v>0</v>
      </c>
      <c r="N19" s="577">
        <v>1</v>
      </c>
      <c r="O19" s="577">
        <v>25</v>
      </c>
      <c r="P19" s="577">
        <v>0</v>
      </c>
      <c r="Q19" s="577">
        <v>26</v>
      </c>
    </row>
    <row r="20" spans="1:17" ht="22.5" customHeight="1">
      <c r="A20" s="565" t="s">
        <v>650</v>
      </c>
      <c r="B20" s="579">
        <v>6</v>
      </c>
      <c r="C20" s="579">
        <v>-241</v>
      </c>
      <c r="D20" s="579">
        <v>238</v>
      </c>
      <c r="E20" s="579">
        <v>1</v>
      </c>
      <c r="F20" s="579">
        <v>-84</v>
      </c>
      <c r="G20" s="579">
        <v>92</v>
      </c>
      <c r="H20" s="579">
        <v>1</v>
      </c>
      <c r="I20" s="579">
        <v>-110</v>
      </c>
      <c r="J20" s="579">
        <v>112</v>
      </c>
      <c r="K20" s="579">
        <v>10</v>
      </c>
      <c r="L20" s="579">
        <v>-309</v>
      </c>
      <c r="M20" s="579">
        <v>284</v>
      </c>
      <c r="N20" s="579">
        <v>18</v>
      </c>
      <c r="O20" s="579">
        <v>-744</v>
      </c>
      <c r="P20" s="579">
        <v>726</v>
      </c>
      <c r="Q20" s="579">
        <v>0</v>
      </c>
    </row>
    <row r="21" spans="1:17" ht="22.5" customHeight="1">
      <c r="A21" s="565" t="s">
        <v>651</v>
      </c>
      <c r="B21" s="579">
        <v>0</v>
      </c>
      <c r="C21" s="579">
        <v>67</v>
      </c>
      <c r="D21" s="579">
        <v>63</v>
      </c>
      <c r="E21" s="579">
        <v>0</v>
      </c>
      <c r="F21" s="579">
        <v>20</v>
      </c>
      <c r="G21" s="579">
        <v>27</v>
      </c>
      <c r="H21" s="579">
        <v>0</v>
      </c>
      <c r="I21" s="579">
        <v>29</v>
      </c>
      <c r="J21" s="579">
        <v>35</v>
      </c>
      <c r="K21" s="579">
        <v>0</v>
      </c>
      <c r="L21" s="579">
        <v>57</v>
      </c>
      <c r="M21" s="579">
        <v>85</v>
      </c>
      <c r="N21" s="579">
        <v>0</v>
      </c>
      <c r="O21" s="579">
        <v>173</v>
      </c>
      <c r="P21" s="579">
        <v>210</v>
      </c>
      <c r="Q21" s="579">
        <v>383</v>
      </c>
    </row>
    <row r="22" spans="1:17" ht="21.75">
      <c r="A22" s="509" t="s">
        <v>623</v>
      </c>
      <c r="B22" s="576">
        <v>2210</v>
      </c>
      <c r="C22" s="576">
        <v>617497</v>
      </c>
      <c r="D22" s="576">
        <v>8120</v>
      </c>
      <c r="E22" s="576">
        <v>788</v>
      </c>
      <c r="F22" s="576">
        <v>282719</v>
      </c>
      <c r="G22" s="576">
        <v>3023</v>
      </c>
      <c r="H22" s="580">
        <v>913</v>
      </c>
      <c r="I22" s="576">
        <v>319505</v>
      </c>
      <c r="J22" s="576">
        <v>3832</v>
      </c>
      <c r="K22" s="576">
        <v>1417</v>
      </c>
      <c r="L22" s="576">
        <v>531543</v>
      </c>
      <c r="M22" s="576">
        <v>8162</v>
      </c>
      <c r="N22" s="576">
        <v>5328</v>
      </c>
      <c r="O22" s="576">
        <v>1751264</v>
      </c>
      <c r="P22" s="576">
        <v>23137</v>
      </c>
      <c r="Q22" s="576">
        <v>1779729</v>
      </c>
    </row>
    <row r="23" spans="1:17" ht="22.5">
      <c r="A23" s="565" t="s">
        <v>652</v>
      </c>
      <c r="B23" s="581">
        <v>5.0022737608003635E-3</v>
      </c>
      <c r="C23" s="581">
        <v>1.2956098446889725E-3</v>
      </c>
      <c r="D23" s="581">
        <v>2.2155085599194362E-2</v>
      </c>
      <c r="E23" s="581">
        <v>6.3856960408684551E-3</v>
      </c>
      <c r="F23" s="581">
        <v>3.5211392589279693E-3</v>
      </c>
      <c r="G23" s="581">
        <v>2.2319918836658775E-2</v>
      </c>
      <c r="H23" s="581">
        <v>1.3318534961154272E-2</v>
      </c>
      <c r="I23" s="581">
        <v>3.0609361755564624E-3</v>
      </c>
      <c r="J23" s="581">
        <v>2.1866666666666666E-2</v>
      </c>
      <c r="K23" s="581">
        <v>9.2592592592592587E-3</v>
      </c>
      <c r="L23" s="581">
        <v>1.363930077860815E-3</v>
      </c>
      <c r="M23" s="581">
        <v>2.5119316754584276E-2</v>
      </c>
      <c r="N23" s="581">
        <v>7.7548704369207492E-3</v>
      </c>
      <c r="O23" s="581">
        <v>1.9968256765462811E-3</v>
      </c>
      <c r="P23" s="581">
        <v>2.317251138725512E-2</v>
      </c>
      <c r="Q23" s="581">
        <v>2.2836399023694665E-3</v>
      </c>
    </row>
    <row r="24" spans="1:17" ht="21.75">
      <c r="A24" s="565" t="s">
        <v>645</v>
      </c>
      <c r="B24" s="581">
        <v>1.2417620884977432E-3</v>
      </c>
      <c r="C24" s="581">
        <v>0.34696125084212259</v>
      </c>
      <c r="D24" s="581">
        <v>4.5624923794577712E-3</v>
      </c>
      <c r="E24" s="581">
        <v>4.4276403879467044E-4</v>
      </c>
      <c r="F24" s="581">
        <v>0.15885508411673913</v>
      </c>
      <c r="G24" s="581">
        <v>1.6985732097414832E-3</v>
      </c>
      <c r="H24" s="581">
        <v>5.1299945104001793E-4</v>
      </c>
      <c r="I24" s="581">
        <v>0.17952452311559794</v>
      </c>
      <c r="J24" s="581">
        <v>2.1531367977933721E-3</v>
      </c>
      <c r="K24" s="581">
        <v>7.9618863321325882E-4</v>
      </c>
      <c r="L24" s="581">
        <v>0.29866513384902982</v>
      </c>
      <c r="M24" s="581">
        <v>4.5860914779722083E-3</v>
      </c>
      <c r="N24" s="581">
        <v>2.9937142115456904E-3</v>
      </c>
      <c r="O24" s="581">
        <v>0.98400599192348948</v>
      </c>
      <c r="P24" s="581">
        <v>1.3000293864964834E-2</v>
      </c>
      <c r="Q24" s="581">
        <v>1</v>
      </c>
    </row>
    <row r="25" spans="1:17">
      <c r="A25" s="36" t="s">
        <v>653</v>
      </c>
    </row>
    <row r="26" spans="1:17" ht="12.75" customHeight="1">
      <c r="A26" s="573" t="s">
        <v>784</v>
      </c>
      <c r="B26" s="571"/>
      <c r="C26" s="571"/>
      <c r="D26" s="571"/>
      <c r="E26" s="571"/>
      <c r="F26" s="572"/>
    </row>
    <row r="27" spans="1:17" ht="12.75" customHeight="1">
      <c r="A27" s="568" t="s">
        <v>785</v>
      </c>
      <c r="B27" s="570"/>
      <c r="C27" s="570"/>
      <c r="D27" s="570"/>
      <c r="E27" s="570"/>
      <c r="F27" s="570"/>
    </row>
    <row r="28" spans="1:17" ht="12.75" customHeight="1">
      <c r="A28" s="569"/>
      <c r="B28" s="568"/>
      <c r="C28" s="568"/>
      <c r="D28" s="568"/>
      <c r="E28" s="568"/>
      <c r="F28" s="568"/>
    </row>
    <row r="29" spans="1:17" ht="12.75" customHeight="1">
      <c r="A29" s="511" t="s">
        <v>819</v>
      </c>
      <c r="F29" s="351" t="str">
        <f>Naslovnica!A20</f>
        <v>Studeni 2016.</v>
      </c>
    </row>
    <row r="30" spans="1:17" ht="12.75" customHeight="1">
      <c r="A30" s="111" t="s">
        <v>820</v>
      </c>
      <c r="F30" s="112" t="str">
        <f>Naslovnica!A24</f>
        <v>November 2016</v>
      </c>
    </row>
    <row r="31" spans="1:17" ht="12.75" customHeight="1"/>
    <row r="32" spans="1:17" ht="12.75" customHeight="1">
      <c r="G32" s="87"/>
    </row>
    <row r="33" spans="1:8" ht="12.75" customHeight="1"/>
    <row r="34" spans="1:8" ht="12.75" customHeight="1">
      <c r="G34" s="87"/>
      <c r="H34" s="77"/>
    </row>
    <row r="35" spans="1:8" ht="12.75" customHeight="1">
      <c r="A35" s="645"/>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0"/>
    </row>
    <row r="50" spans="1:17" ht="12.75" customHeight="1">
      <c r="A50" s="597"/>
    </row>
    <row r="51" spans="1:17" ht="12.75" customHeight="1">
      <c r="A51" s="597" t="s">
        <v>653</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5"/>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3" t="s">
        <v>1033</v>
      </c>
      <c r="E1" s="474" t="s">
        <v>1179</v>
      </c>
      <c r="F1" s="541" t="s">
        <v>1248</v>
      </c>
    </row>
    <row r="2" spans="1:12">
      <c r="A2" s="122" t="s">
        <v>894</v>
      </c>
      <c r="E2" s="90" t="s">
        <v>1262</v>
      </c>
      <c r="F2" s="542" t="s">
        <v>1249</v>
      </c>
    </row>
    <row r="3" spans="1:12" ht="12.75" customHeight="1"/>
    <row r="4" spans="1:12" ht="12.75" customHeight="1">
      <c r="C4" s="678"/>
      <c r="F4" s="539" t="s">
        <v>728</v>
      </c>
    </row>
    <row r="5" spans="1:12" ht="21.75">
      <c r="A5" s="429" t="s">
        <v>683</v>
      </c>
      <c r="B5" s="429" t="s">
        <v>1216</v>
      </c>
      <c r="C5" s="429" t="s">
        <v>1217</v>
      </c>
      <c r="D5" s="429" t="s">
        <v>684</v>
      </c>
      <c r="E5" s="429" t="s">
        <v>685</v>
      </c>
      <c r="F5" s="429" t="s">
        <v>702</v>
      </c>
    </row>
    <row r="6" spans="1:12" ht="12.75" customHeight="1">
      <c r="A6" s="247" t="s">
        <v>230</v>
      </c>
      <c r="B6" s="682">
        <v>47572962490</v>
      </c>
      <c r="C6" s="247" t="s">
        <v>1180</v>
      </c>
      <c r="D6" s="247" t="s">
        <v>229</v>
      </c>
      <c r="E6" s="252">
        <v>7236662</v>
      </c>
      <c r="F6" s="253">
        <v>139.20256078503985</v>
      </c>
      <c r="G6" s="559"/>
      <c r="H6" s="559"/>
      <c r="I6" s="559"/>
      <c r="J6" s="560"/>
      <c r="K6" s="559"/>
      <c r="L6" s="559"/>
    </row>
    <row r="7" spans="1:12" ht="12.75" customHeight="1">
      <c r="A7" s="247" t="s">
        <v>985</v>
      </c>
      <c r="B7" s="682">
        <v>57255663752</v>
      </c>
      <c r="C7" s="247" t="s">
        <v>1181</v>
      </c>
      <c r="D7" s="247" t="s">
        <v>229</v>
      </c>
      <c r="E7" s="252">
        <v>35697130.890000001</v>
      </c>
      <c r="F7" s="253">
        <v>185.36355853848406</v>
      </c>
      <c r="L7" s="559"/>
    </row>
    <row r="8" spans="1:12" ht="12.75" customHeight="1">
      <c r="A8" s="247" t="s">
        <v>748</v>
      </c>
      <c r="B8" s="682">
        <v>97433886648</v>
      </c>
      <c r="C8" s="247" t="s">
        <v>1183</v>
      </c>
      <c r="D8" s="247" t="s">
        <v>668</v>
      </c>
      <c r="E8" s="252">
        <v>13317661.189999999</v>
      </c>
      <c r="F8" s="253">
        <v>1060.2148399557898</v>
      </c>
      <c r="G8" s="559"/>
      <c r="H8" s="559"/>
      <c r="I8" s="559"/>
      <c r="J8" s="559"/>
      <c r="K8" s="559"/>
      <c r="L8" s="559"/>
    </row>
    <row r="9" spans="1:12" ht="12.75" customHeight="1">
      <c r="A9" s="247" t="s">
        <v>1308</v>
      </c>
      <c r="B9" s="682">
        <v>93273216321</v>
      </c>
      <c r="C9" s="247" t="s">
        <v>1182</v>
      </c>
      <c r="D9" s="247" t="s">
        <v>668</v>
      </c>
      <c r="E9" s="252">
        <v>223429199.77000001</v>
      </c>
      <c r="F9" s="253">
        <v>773.28276825327396</v>
      </c>
      <c r="G9" s="559"/>
      <c r="H9" s="559"/>
      <c r="I9" s="559"/>
      <c r="J9" s="559"/>
      <c r="K9" s="559"/>
      <c r="L9" s="559"/>
    </row>
    <row r="10" spans="1:12" ht="12.75" customHeight="1">
      <c r="A10" s="247" t="s">
        <v>1051</v>
      </c>
      <c r="B10" s="682">
        <v>13264226136</v>
      </c>
      <c r="C10" s="247" t="s">
        <v>1184</v>
      </c>
      <c r="D10" s="330" t="s">
        <v>749</v>
      </c>
      <c r="E10" s="257">
        <v>21046109.420000002</v>
      </c>
      <c r="F10" s="253">
        <v>1.0181722645135345</v>
      </c>
      <c r="G10" s="559"/>
      <c r="H10" s="559"/>
      <c r="I10" s="559"/>
      <c r="J10" s="559"/>
      <c r="K10" s="559"/>
      <c r="L10" s="559"/>
    </row>
    <row r="11" spans="1:12" ht="12.75" customHeight="1">
      <c r="A11" s="247" t="s">
        <v>1307</v>
      </c>
      <c r="B11" s="682">
        <v>75398635234</v>
      </c>
      <c r="C11" s="247" t="s">
        <v>1185</v>
      </c>
      <c r="D11" s="247" t="s">
        <v>1050</v>
      </c>
      <c r="E11" s="252">
        <v>52790730.659999996</v>
      </c>
      <c r="F11" s="253">
        <v>6825.7989778691745</v>
      </c>
      <c r="G11" s="559"/>
      <c r="H11" s="559"/>
      <c r="I11" s="559"/>
      <c r="J11" s="559"/>
      <c r="K11" s="559"/>
      <c r="L11" s="559"/>
    </row>
    <row r="12" spans="1:12" ht="12.75" customHeight="1">
      <c r="A12" s="247" t="s">
        <v>1052</v>
      </c>
      <c r="B12" s="682">
        <v>45897406091</v>
      </c>
      <c r="C12" s="672" t="s">
        <v>1186</v>
      </c>
      <c r="D12" s="247" t="s">
        <v>1050</v>
      </c>
      <c r="E12" s="252">
        <v>4432931.2300000004</v>
      </c>
      <c r="F12" s="253">
        <v>39.772201625415953</v>
      </c>
      <c r="G12" s="559"/>
      <c r="H12" s="559"/>
      <c r="I12" s="559"/>
      <c r="J12" s="559"/>
      <c r="K12" s="559"/>
      <c r="L12" s="559"/>
    </row>
    <row r="13" spans="1:12" ht="12.75" customHeight="1">
      <c r="A13" s="247" t="s">
        <v>751</v>
      </c>
      <c r="B13" s="682">
        <v>48815690681</v>
      </c>
      <c r="C13" s="247" t="s">
        <v>1187</v>
      </c>
      <c r="D13" s="247" t="s">
        <v>1050</v>
      </c>
      <c r="E13" s="259">
        <v>8259131.1100000003</v>
      </c>
      <c r="F13" s="260">
        <v>1009.2508931863032</v>
      </c>
      <c r="G13" s="559"/>
      <c r="H13" s="559"/>
      <c r="I13" s="559"/>
      <c r="J13" s="559"/>
      <c r="K13" s="559"/>
      <c r="L13" s="559"/>
    </row>
    <row r="14" spans="1:12" ht="12.75" customHeight="1">
      <c r="A14" s="247" t="s">
        <v>1038</v>
      </c>
      <c r="B14" s="682">
        <v>81393286204</v>
      </c>
      <c r="C14" s="247" t="s">
        <v>1188</v>
      </c>
      <c r="D14" s="247" t="s">
        <v>265</v>
      </c>
      <c r="E14" s="257">
        <v>16725817.941199999</v>
      </c>
      <c r="F14" s="262">
        <v>58.43104412744799</v>
      </c>
      <c r="G14" s="559"/>
      <c r="H14" s="559"/>
      <c r="I14" s="559"/>
      <c r="J14" s="559"/>
      <c r="K14" s="559"/>
      <c r="L14" s="559"/>
    </row>
    <row r="15" spans="1:12" ht="18.75" customHeight="1">
      <c r="A15" s="450" t="s">
        <v>553</v>
      </c>
      <c r="B15" s="471"/>
      <c r="C15" s="472"/>
      <c r="D15" s="451"/>
      <c r="E15" s="453">
        <f>SUM(E6:E14)</f>
        <v>382935374.21120012</v>
      </c>
      <c r="F15" s="454"/>
    </row>
    <row r="16" spans="1:12" ht="12.75" customHeight="1">
      <c r="A16" s="36" t="s">
        <v>554</v>
      </c>
    </row>
    <row r="17" spans="1:6" ht="12.75" customHeight="1">
      <c r="A17" s="79" t="s">
        <v>1306</v>
      </c>
    </row>
    <row r="18" spans="1:6" ht="12.75" customHeight="1">
      <c r="A18" s="89"/>
    </row>
    <row r="19" spans="1:6" ht="12.75" customHeight="1">
      <c r="A19" s="443" t="s">
        <v>1034</v>
      </c>
      <c r="F19" s="541" t="s">
        <v>1248</v>
      </c>
    </row>
    <row r="20" spans="1:6" ht="12.75" customHeight="1">
      <c r="A20" s="122" t="s">
        <v>1035</v>
      </c>
      <c r="F20" s="542" t="s">
        <v>1249</v>
      </c>
    </row>
    <row r="21" spans="1:6" ht="12.75" customHeight="1">
      <c r="A21" s="89"/>
    </row>
    <row r="22" spans="1:6" ht="12.75" customHeight="1">
      <c r="A22" s="89"/>
      <c r="F22" s="643" t="s">
        <v>728</v>
      </c>
    </row>
    <row r="23" spans="1:6" ht="22.5">
      <c r="A23" s="429" t="s">
        <v>1032</v>
      </c>
      <c r="B23" s="429" t="s">
        <v>1216</v>
      </c>
      <c r="C23" s="429" t="s">
        <v>1217</v>
      </c>
      <c r="D23" s="429" t="s">
        <v>684</v>
      </c>
      <c r="E23" s="429" t="s">
        <v>685</v>
      </c>
      <c r="F23" s="429" t="s">
        <v>702</v>
      </c>
    </row>
    <row r="24" spans="1:6" ht="12.75" customHeight="1">
      <c r="A24" s="247" t="s">
        <v>1048</v>
      </c>
      <c r="B24" s="682" t="s">
        <v>1247</v>
      </c>
      <c r="C24" s="247" t="s">
        <v>1189</v>
      </c>
      <c r="D24" s="247" t="s">
        <v>749</v>
      </c>
      <c r="E24" s="257">
        <v>8490821.6789999995</v>
      </c>
      <c r="F24" s="253">
        <v>1.0096494876086466</v>
      </c>
    </row>
    <row r="25" spans="1:6" ht="12.75" customHeight="1">
      <c r="A25" s="247" t="s">
        <v>750</v>
      </c>
      <c r="B25" s="682">
        <v>34464772270</v>
      </c>
      <c r="C25" s="247" t="s">
        <v>1190</v>
      </c>
      <c r="D25" s="247" t="s">
        <v>1050</v>
      </c>
      <c r="E25" s="257">
        <v>15656678.890000001</v>
      </c>
      <c r="F25" s="253">
        <v>1079.3206653494506</v>
      </c>
    </row>
    <row r="26" spans="1:6" ht="12.75" customHeight="1">
      <c r="A26" s="247" t="s">
        <v>752</v>
      </c>
      <c r="B26" s="682">
        <v>23551463350</v>
      </c>
      <c r="C26" s="247" t="s">
        <v>1191</v>
      </c>
      <c r="D26" s="247" t="s">
        <v>1050</v>
      </c>
      <c r="E26" s="257">
        <v>13572914.9</v>
      </c>
      <c r="F26" s="253">
        <v>565.20283073907979</v>
      </c>
    </row>
    <row r="27" spans="1:6" ht="12.75" customHeight="1">
      <c r="A27" s="247" t="s">
        <v>1049</v>
      </c>
      <c r="B27" s="682">
        <v>84595320778</v>
      </c>
      <c r="C27" s="247" t="s">
        <v>1192</v>
      </c>
      <c r="D27" s="247" t="s">
        <v>1050</v>
      </c>
      <c r="E27" s="252">
        <v>3039869.58</v>
      </c>
      <c r="F27" s="253">
        <v>1724.509663710159</v>
      </c>
    </row>
    <row r="28" spans="1:6" ht="12.75" customHeight="1">
      <c r="A28" s="247" t="s">
        <v>1008</v>
      </c>
      <c r="B28" s="682">
        <v>34988643147</v>
      </c>
      <c r="C28" s="247" t="s">
        <v>1193</v>
      </c>
      <c r="D28" s="247" t="s">
        <v>1050</v>
      </c>
      <c r="E28" s="252">
        <v>22056414.170000002</v>
      </c>
      <c r="F28" s="253">
        <v>1354.901942379724</v>
      </c>
    </row>
    <row r="29" spans="1:6" ht="18.75" customHeight="1">
      <c r="A29" s="450" t="s">
        <v>553</v>
      </c>
      <c r="B29" s="471"/>
      <c r="C29" s="472"/>
      <c r="D29" s="451"/>
      <c r="E29" s="453">
        <f>SUM(E24:E28)</f>
        <v>62816699.218999997</v>
      </c>
      <c r="F29" s="454"/>
    </row>
    <row r="30" spans="1:6" ht="12.75" customHeight="1">
      <c r="A30" s="36" t="s">
        <v>554</v>
      </c>
    </row>
    <row r="31" spans="1:6" ht="12.75" customHeight="1">
      <c r="A31" s="79" t="s">
        <v>682</v>
      </c>
    </row>
    <row r="32" spans="1:6" ht="12.75" customHeight="1">
      <c r="A32" s="79"/>
    </row>
    <row r="33" spans="1:6" ht="12.75" customHeight="1">
      <c r="A33" s="443" t="s">
        <v>1288</v>
      </c>
      <c r="F33" s="541" t="s">
        <v>1248</v>
      </c>
    </row>
    <row r="34" spans="1:6" ht="12.75" customHeight="1">
      <c r="A34" s="122" t="s">
        <v>1287</v>
      </c>
      <c r="F34" s="542" t="s">
        <v>1249</v>
      </c>
    </row>
    <row r="35" spans="1:6" ht="12.75" customHeight="1">
      <c r="A35" s="122"/>
    </row>
    <row r="36" spans="1:6" ht="12.75" customHeight="1">
      <c r="A36" s="79"/>
      <c r="F36" s="707" t="s">
        <v>728</v>
      </c>
    </row>
    <row r="37" spans="1:6" ht="47.25" customHeight="1">
      <c r="A37" s="467" t="s">
        <v>727</v>
      </c>
      <c r="B37" s="429" t="s">
        <v>1219</v>
      </c>
      <c r="C37" s="429" t="s">
        <v>1217</v>
      </c>
      <c r="D37" s="467" t="s">
        <v>732</v>
      </c>
      <c r="E37" s="467" t="s">
        <v>730</v>
      </c>
      <c r="F37" s="467" t="s">
        <v>734</v>
      </c>
    </row>
    <row r="38" spans="1:6">
      <c r="A38" s="267" t="s">
        <v>1043</v>
      </c>
      <c r="B38" s="247">
        <v>8269700991</v>
      </c>
      <c r="C38" s="247" t="s">
        <v>1207</v>
      </c>
      <c r="D38" s="267" t="s">
        <v>666</v>
      </c>
      <c r="E38" s="268">
        <v>1097287313.8</v>
      </c>
      <c r="F38" s="269">
        <v>285.34313573185909</v>
      </c>
    </row>
    <row r="39" spans="1:6">
      <c r="A39" s="36" t="s">
        <v>554</v>
      </c>
    </row>
    <row r="40" spans="1:6">
      <c r="A40" s="532" t="s">
        <v>1267</v>
      </c>
    </row>
    <row r="41" spans="1:6" ht="12.75" customHeight="1">
      <c r="A41" s="545" t="s">
        <v>706</v>
      </c>
      <c r="B41" s="644"/>
      <c r="C41" s="644"/>
      <c r="D41" s="644"/>
      <c r="E41" s="644"/>
      <c r="F41" s="644"/>
    </row>
    <row r="42" spans="1:6" ht="21.75" customHeight="1">
      <c r="A42" s="819" t="s">
        <v>707</v>
      </c>
      <c r="B42" s="819"/>
      <c r="C42" s="819"/>
      <c r="D42" s="819"/>
      <c r="E42" s="819"/>
      <c r="F42" s="819"/>
    </row>
    <row r="43" spans="1:6" ht="12.75" customHeight="1">
      <c r="A43" s="89"/>
    </row>
    <row r="44" spans="1:6" ht="12.75" customHeight="1">
      <c r="A44" s="473" t="s">
        <v>895</v>
      </c>
      <c r="E44" s="474"/>
      <c r="F44" s="541" t="s">
        <v>1248</v>
      </c>
    </row>
    <row r="45" spans="1:6" ht="12.75" customHeight="1">
      <c r="A45" s="543" t="s">
        <v>896</v>
      </c>
      <c r="E45" s="90"/>
      <c r="F45" s="542" t="s">
        <v>1249</v>
      </c>
    </row>
    <row r="46" spans="1:6" ht="12.75" customHeight="1"/>
    <row r="47" spans="1:6" ht="12.75" customHeight="1">
      <c r="F47" s="539" t="s">
        <v>728</v>
      </c>
    </row>
    <row r="48" spans="1:6" ht="35.25" customHeight="1">
      <c r="A48" s="467" t="s">
        <v>733</v>
      </c>
      <c r="B48" s="429" t="s">
        <v>1216</v>
      </c>
      <c r="C48" s="429" t="s">
        <v>1217</v>
      </c>
      <c r="D48" s="467" t="s">
        <v>732</v>
      </c>
      <c r="E48" s="467" t="s">
        <v>730</v>
      </c>
      <c r="F48" s="429" t="s">
        <v>702</v>
      </c>
    </row>
    <row r="49" spans="1:8" ht="12.75" customHeight="1">
      <c r="A49" s="272" t="s">
        <v>277</v>
      </c>
      <c r="B49" s="682">
        <v>40266711905</v>
      </c>
      <c r="C49" s="272" t="s">
        <v>1194</v>
      </c>
      <c r="D49" s="272" t="s">
        <v>278</v>
      </c>
      <c r="E49" s="273">
        <v>23357717.129999999</v>
      </c>
      <c r="F49" s="274">
        <v>127.190686009601</v>
      </c>
    </row>
    <row r="50" spans="1:8" ht="12.75" customHeight="1">
      <c r="A50" s="272" t="s">
        <v>279</v>
      </c>
      <c r="B50" s="682">
        <v>92162729453</v>
      </c>
      <c r="C50" s="272" t="s">
        <v>1195</v>
      </c>
      <c r="D50" s="275" t="s">
        <v>280</v>
      </c>
      <c r="E50" s="273">
        <v>49464767.770000003</v>
      </c>
      <c r="F50" s="274">
        <v>343.96089999999998</v>
      </c>
    </row>
    <row r="51" spans="1:8" ht="18.75" customHeight="1">
      <c r="A51" s="450" t="s">
        <v>553</v>
      </c>
      <c r="B51" s="471"/>
      <c r="C51" s="472"/>
      <c r="D51" s="468"/>
      <c r="E51" s="469">
        <f>SUM(E49:E50)</f>
        <v>72822484.900000006</v>
      </c>
      <c r="F51" s="470"/>
    </row>
    <row r="52" spans="1:8" ht="12.75" customHeight="1">
      <c r="A52" s="67" t="s">
        <v>308</v>
      </c>
    </row>
    <row r="53" spans="1:8" ht="12.75" customHeight="1">
      <c r="A53" s="79" t="s">
        <v>682</v>
      </c>
    </row>
    <row r="54" spans="1:8" ht="12.75" customHeight="1"/>
    <row r="55" spans="1:8" ht="12.75" customHeight="1">
      <c r="A55" s="473" t="s">
        <v>967</v>
      </c>
      <c r="E55" s="474"/>
      <c r="H55" s="541" t="s">
        <v>1248</v>
      </c>
    </row>
    <row r="56" spans="1:8" ht="12.75" customHeight="1">
      <c r="A56" s="543" t="s">
        <v>1201</v>
      </c>
      <c r="E56" s="90"/>
      <c r="H56" s="542" t="s">
        <v>1249</v>
      </c>
    </row>
    <row r="57" spans="1:8" ht="12.75" customHeight="1">
      <c r="A57" s="544"/>
    </row>
    <row r="58" spans="1:8" ht="12.75" customHeight="1">
      <c r="H58" s="539" t="s">
        <v>729</v>
      </c>
    </row>
    <row r="59" spans="1:8" ht="66.75" customHeight="1">
      <c r="A59" s="467" t="s">
        <v>731</v>
      </c>
      <c r="B59" s="429" t="s">
        <v>1216</v>
      </c>
      <c r="C59" s="429" t="s">
        <v>1217</v>
      </c>
      <c r="D59" s="467" t="s">
        <v>732</v>
      </c>
      <c r="E59" s="467" t="s">
        <v>686</v>
      </c>
      <c r="F59" s="467" t="s">
        <v>1202</v>
      </c>
      <c r="G59" s="467" t="s">
        <v>730</v>
      </c>
      <c r="H59" s="429" t="s">
        <v>702</v>
      </c>
    </row>
    <row r="60" spans="1:8" ht="12.75" customHeight="1">
      <c r="A60" s="272" t="s">
        <v>281</v>
      </c>
      <c r="B60" s="682">
        <v>50454412454</v>
      </c>
      <c r="C60" s="272" t="s">
        <v>1196</v>
      </c>
      <c r="D60" s="275" t="s">
        <v>282</v>
      </c>
      <c r="E60" s="279">
        <v>155000000</v>
      </c>
      <c r="F60" s="279">
        <v>77500000</v>
      </c>
      <c r="G60" s="277">
        <v>12368167.470000001</v>
      </c>
      <c r="H60" s="278">
        <v>0.77434462426479422</v>
      </c>
    </row>
    <row r="61" spans="1:8" ht="12.75" customHeight="1">
      <c r="A61" s="272" t="s">
        <v>283</v>
      </c>
      <c r="B61" s="682">
        <v>79640747340</v>
      </c>
      <c r="C61" s="272" t="s">
        <v>1197</v>
      </c>
      <c r="D61" s="272" t="s">
        <v>278</v>
      </c>
      <c r="E61" s="276">
        <v>380000000</v>
      </c>
      <c r="F61" s="276">
        <v>190000000</v>
      </c>
      <c r="G61" s="277">
        <v>266279345.28</v>
      </c>
      <c r="H61" s="278">
        <v>160.52933329570695</v>
      </c>
    </row>
    <row r="62" spans="1:8" ht="12.75" customHeight="1">
      <c r="A62" s="272" t="s">
        <v>1053</v>
      </c>
      <c r="B62" s="682">
        <v>37735093339</v>
      </c>
      <c r="C62" s="272" t="s">
        <v>1198</v>
      </c>
      <c r="D62" s="272" t="s">
        <v>278</v>
      </c>
      <c r="E62" s="276">
        <v>600000000</v>
      </c>
      <c r="F62" s="276">
        <v>300000000</v>
      </c>
      <c r="G62" s="277">
        <v>111556916.04000001</v>
      </c>
      <c r="H62" s="278">
        <v>8.1689712324213293</v>
      </c>
    </row>
    <row r="63" spans="1:8" ht="12.75" customHeight="1">
      <c r="A63" s="272" t="s">
        <v>285</v>
      </c>
      <c r="B63" s="682">
        <v>61196386099</v>
      </c>
      <c r="C63" s="272" t="s">
        <v>1199</v>
      </c>
      <c r="D63" s="272" t="s">
        <v>286</v>
      </c>
      <c r="E63" s="276">
        <v>340000000</v>
      </c>
      <c r="F63" s="276">
        <v>170000000</v>
      </c>
      <c r="G63" s="277">
        <v>222052621.5596</v>
      </c>
      <c r="H63" s="278">
        <v>3.4866913947915594</v>
      </c>
    </row>
    <row r="64" spans="1:8" ht="12.75" customHeight="1">
      <c r="A64" s="272" t="s">
        <v>284</v>
      </c>
      <c r="B64" s="682">
        <v>48379655657</v>
      </c>
      <c r="C64" s="272" t="s">
        <v>1200</v>
      </c>
      <c r="D64" s="275" t="s">
        <v>280</v>
      </c>
      <c r="E64" s="279">
        <v>540000000</v>
      </c>
      <c r="F64" s="279">
        <v>262500000</v>
      </c>
      <c r="G64" s="277">
        <v>259191862.55000001</v>
      </c>
      <c r="H64" s="278">
        <v>225.39733643344636</v>
      </c>
    </row>
    <row r="65" spans="1:8" ht="18.75" customHeight="1">
      <c r="A65" s="450" t="s">
        <v>553</v>
      </c>
      <c r="B65" s="471"/>
      <c r="C65" s="472"/>
      <c r="D65" s="471"/>
      <c r="E65" s="472"/>
      <c r="F65" s="472"/>
      <c r="G65" s="469">
        <f>SUM(G60:G64)</f>
        <v>871448912.89960003</v>
      </c>
      <c r="H65" s="470"/>
    </row>
    <row r="66" spans="1:8" ht="12.75" customHeight="1">
      <c r="A66" s="67" t="s">
        <v>308</v>
      </c>
    </row>
    <row r="67" spans="1:8" ht="12.75" customHeight="1">
      <c r="A67" s="79" t="s">
        <v>682</v>
      </c>
      <c r="E67" s="78"/>
    </row>
    <row r="68" spans="1:8" ht="12.75" customHeight="1">
      <c r="A68" s="538" t="s">
        <v>1218</v>
      </c>
    </row>
    <row r="70" spans="1:8">
      <c r="A70" s="545" t="s">
        <v>705</v>
      </c>
    </row>
    <row r="71" spans="1:8" ht="21" customHeight="1">
      <c r="A71" s="820" t="s">
        <v>704</v>
      </c>
      <c r="B71" s="820"/>
      <c r="C71" s="820"/>
      <c r="D71" s="820"/>
      <c r="E71" s="820"/>
      <c r="F71" s="820"/>
    </row>
    <row r="72" spans="1:8" ht="12.75" customHeight="1">
      <c r="A72" s="546"/>
    </row>
    <row r="73" spans="1:8" ht="12.75" customHeight="1">
      <c r="A73" s="74" t="s">
        <v>305</v>
      </c>
    </row>
    <row r="74" spans="1:8" ht="12.75" customHeight="1">
      <c r="H74" s="53" t="s">
        <v>677</v>
      </c>
    </row>
    <row r="75" spans="1:8" ht="12.75" customHeight="1"/>
    <row r="76" spans="1:8" ht="12.75" customHeight="1">
      <c r="A76" s="547"/>
    </row>
    <row r="77" spans="1:8" ht="12.75" customHeight="1">
      <c r="A77" s="545"/>
    </row>
    <row r="78" spans="1:8" ht="12.75" customHeight="1">
      <c r="A78" s="545"/>
    </row>
    <row r="79" spans="1:8" ht="12.75" customHeight="1">
      <c r="A79" s="545"/>
    </row>
    <row r="80" spans="1:8" ht="12.75" customHeight="1">
      <c r="A80" s="546"/>
    </row>
    <row r="81" spans="1:1" ht="12.75" customHeight="1">
      <c r="A81" s="546"/>
    </row>
    <row r="82" spans="1:1" ht="12.75" customHeight="1">
      <c r="A82" s="546"/>
    </row>
    <row r="83" spans="1:1" ht="12.75" customHeight="1">
      <c r="A83" s="546"/>
    </row>
    <row r="84" spans="1:1" ht="12.75" customHeight="1"/>
    <row r="85" spans="1:1" ht="12.75" customHeight="1"/>
  </sheetData>
  <sortState ref="A6:D15">
    <sortCondition ref="B6"/>
  </sortState>
  <mergeCells count="2">
    <mergeCell ref="A42:F42"/>
    <mergeCell ref="A71:F71"/>
  </mergeCells>
  <hyperlinks>
    <hyperlink ref="A73" location="'2 Sadržaj'!A1" display="Sadržaj / Contents"/>
  </hyperlinks>
  <pageMargins left="0.7" right="0.7" top="0.75" bottom="0.75" header="0.3" footer="0.3"/>
  <pageSetup paperSize="9" scale="64" orientation="portrait" r:id="rId1"/>
  <rowBreaks count="1" manualBreakCount="1">
    <brk id="74" max="7" man="1"/>
  </rowBreaks>
  <ignoredErrors>
    <ignoredError sqref="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6" t="s">
        <v>897</v>
      </c>
      <c r="F1" s="465" t="str">
        <f>Naslovnica!A20</f>
        <v>Studeni 2016.</v>
      </c>
    </row>
    <row r="2" spans="1:6" ht="12.75" customHeight="1">
      <c r="A2" s="119" t="s">
        <v>1070</v>
      </c>
      <c r="F2" s="557" t="str">
        <f>Naslovnica!A24</f>
        <v>November 2016</v>
      </c>
    </row>
    <row r="3" spans="1:6" ht="12.75" customHeight="1"/>
    <row r="4" spans="1:6" ht="12.75" customHeight="1">
      <c r="F4" s="561" t="s">
        <v>728</v>
      </c>
    </row>
    <row r="5" spans="1:6" ht="54.75">
      <c r="A5" s="467" t="s">
        <v>1040</v>
      </c>
      <c r="B5" s="429" t="s">
        <v>1219</v>
      </c>
      <c r="C5" s="429" t="s">
        <v>1217</v>
      </c>
      <c r="D5" s="467" t="s">
        <v>732</v>
      </c>
      <c r="E5" s="467" t="s">
        <v>730</v>
      </c>
      <c r="F5" s="467" t="s">
        <v>734</v>
      </c>
    </row>
    <row r="6" spans="1:6">
      <c r="A6" s="267" t="s">
        <v>756</v>
      </c>
      <c r="B6" s="682" t="s">
        <v>1246</v>
      </c>
      <c r="C6" s="247" t="s">
        <v>1203</v>
      </c>
      <c r="D6" s="673" t="s">
        <v>246</v>
      </c>
      <c r="E6" s="268">
        <v>28779294.460000001</v>
      </c>
      <c r="F6" s="563">
        <v>760.51022047602305</v>
      </c>
    </row>
    <row r="7" spans="1:6">
      <c r="A7" s="267" t="s">
        <v>1039</v>
      </c>
      <c r="B7" s="682">
        <v>66839822146</v>
      </c>
      <c r="C7" s="247" t="s">
        <v>1204</v>
      </c>
      <c r="D7" s="673" t="s">
        <v>246</v>
      </c>
      <c r="E7" s="268">
        <v>21914359.489999998</v>
      </c>
      <c r="F7" s="563">
        <v>753.28778186023681</v>
      </c>
    </row>
    <row r="8" spans="1:6">
      <c r="A8" s="450" t="s">
        <v>553</v>
      </c>
      <c r="B8" s="471"/>
      <c r="C8" s="472"/>
      <c r="D8" s="461"/>
      <c r="E8" s="462">
        <f>SUM(E6:E7)</f>
        <v>50693653.950000003</v>
      </c>
      <c r="F8" s="463"/>
    </row>
    <row r="9" spans="1:6" ht="12.75" customHeight="1">
      <c r="A9" s="36" t="s">
        <v>555</v>
      </c>
    </row>
    <row r="10" spans="1:6" ht="12.75" customHeight="1"/>
    <row r="11" spans="1:6" ht="12.75" customHeight="1">
      <c r="A11" s="456" t="s">
        <v>1285</v>
      </c>
      <c r="F11" s="465" t="str">
        <f>'5 Tablica 3,4'!A8</f>
        <v>Listopad 2016.</v>
      </c>
    </row>
    <row r="12" spans="1:6" ht="12.75" customHeight="1">
      <c r="A12" s="119" t="s">
        <v>1286</v>
      </c>
      <c r="F12" s="557" t="str">
        <f>'5 Tablica 3,4'!B8</f>
        <v>October 2016</v>
      </c>
    </row>
    <row r="13" spans="1:6" ht="12.75" customHeight="1"/>
    <row r="14" spans="1:6" ht="12.75" customHeight="1">
      <c r="F14" s="64" t="s">
        <v>728</v>
      </c>
    </row>
    <row r="15" spans="1:6" ht="54.75">
      <c r="A15" s="467" t="s">
        <v>727</v>
      </c>
      <c r="B15" s="429" t="s">
        <v>1219</v>
      </c>
      <c r="C15" s="429" t="s">
        <v>1217</v>
      </c>
      <c r="D15" s="467" t="s">
        <v>732</v>
      </c>
      <c r="E15" s="467" t="s">
        <v>730</v>
      </c>
      <c r="F15" s="467" t="s">
        <v>734</v>
      </c>
    </row>
    <row r="16" spans="1:6">
      <c r="A16" s="267" t="s">
        <v>1041</v>
      </c>
      <c r="B16" s="682" t="s">
        <v>1245</v>
      </c>
      <c r="C16" s="247" t="s">
        <v>1205</v>
      </c>
      <c r="D16" s="673" t="s">
        <v>307</v>
      </c>
      <c r="E16" s="268">
        <v>278413441.86000001</v>
      </c>
      <c r="F16" s="269">
        <v>91.390427006405559</v>
      </c>
    </row>
    <row r="17" spans="1:6" ht="15" customHeight="1">
      <c r="A17" s="267" t="s">
        <v>986</v>
      </c>
      <c r="B17" s="682">
        <v>75111210338</v>
      </c>
      <c r="C17" s="247" t="s">
        <v>1206</v>
      </c>
      <c r="D17" s="674" t="s">
        <v>998</v>
      </c>
      <c r="E17" s="268">
        <v>21698849.740200002</v>
      </c>
      <c r="F17" s="269">
        <v>42.883102253359681</v>
      </c>
    </row>
    <row r="18" spans="1:6">
      <c r="A18" s="450" t="s">
        <v>1079</v>
      </c>
      <c r="B18" s="429"/>
      <c r="C18" s="429"/>
      <c r="D18" s="655"/>
      <c r="E18" s="462">
        <f>SUM(E16:E17)</f>
        <v>300112291.6002</v>
      </c>
      <c r="F18" s="656"/>
    </row>
    <row r="19" spans="1:6" ht="12.75" customHeight="1">
      <c r="A19" s="36" t="s">
        <v>555</v>
      </c>
    </row>
    <row r="20" spans="1:6" ht="12.75" customHeight="1"/>
    <row r="21" spans="1:6" ht="12.75" customHeight="1">
      <c r="A21" s="464" t="s">
        <v>898</v>
      </c>
      <c r="F21" s="465" t="str">
        <f>'5 Tablica 3,4'!A8</f>
        <v>Listopad 2016.</v>
      </c>
    </row>
    <row r="22" spans="1:6" ht="12.75" customHeight="1">
      <c r="A22" s="556" t="s">
        <v>1071</v>
      </c>
      <c r="F22" s="557" t="str">
        <f>'5 Tablica 3,4'!B8</f>
        <v>October 2016</v>
      </c>
    </row>
    <row r="23" spans="1:6" ht="12.75" customHeight="1"/>
    <row r="24" spans="1:6" ht="12.75" customHeight="1">
      <c r="F24" s="64" t="s">
        <v>728</v>
      </c>
    </row>
    <row r="25" spans="1:6" ht="54.75">
      <c r="A25" s="467" t="s">
        <v>727</v>
      </c>
      <c r="B25" s="429" t="s">
        <v>1219</v>
      </c>
      <c r="C25" s="429" t="s">
        <v>1217</v>
      </c>
      <c r="D25" s="467" t="s">
        <v>732</v>
      </c>
      <c r="E25" s="467" t="s">
        <v>730</v>
      </c>
      <c r="F25" s="467" t="s">
        <v>734</v>
      </c>
    </row>
    <row r="26" spans="1:6" ht="15" customHeight="1">
      <c r="A26" s="267" t="s">
        <v>1042</v>
      </c>
      <c r="B26" s="682">
        <v>56903349567</v>
      </c>
      <c r="C26" s="247" t="s">
        <v>1208</v>
      </c>
      <c r="D26" s="673" t="s">
        <v>998</v>
      </c>
      <c r="E26" s="268">
        <v>70584794.019099995</v>
      </c>
      <c r="F26" s="269">
        <v>35.236511901673943</v>
      </c>
    </row>
    <row r="27" spans="1:6" ht="12.75" customHeight="1">
      <c r="A27" s="36" t="s">
        <v>555</v>
      </c>
    </row>
    <row r="28" spans="1:6" ht="12.75" customHeight="1">
      <c r="A28" s="51"/>
    </row>
    <row r="29" spans="1:6" ht="19.5" customHeight="1">
      <c r="A29" s="821" t="s">
        <v>706</v>
      </c>
      <c r="B29" s="821"/>
      <c r="C29" s="821"/>
      <c r="D29" s="821"/>
    </row>
    <row r="30" spans="1:6" ht="21.75" customHeight="1">
      <c r="A30" s="819" t="s">
        <v>707</v>
      </c>
      <c r="B30" s="819"/>
      <c r="C30" s="819"/>
      <c r="D30" s="819"/>
      <c r="E30" s="89"/>
      <c r="F30" s="89"/>
    </row>
    <row r="31" spans="1:6" ht="12.75" customHeight="1">
      <c r="A31" s="51"/>
    </row>
    <row r="32" spans="1:6" ht="12.75" customHeight="1"/>
    <row r="33" spans="1:5" ht="12.75" customHeight="1">
      <c r="A33" s="466" t="s">
        <v>899</v>
      </c>
      <c r="E33" s="351" t="str">
        <f>Naslovnica!A20</f>
        <v>Studeni 2016.</v>
      </c>
    </row>
    <row r="34" spans="1:5" ht="12.75" customHeight="1">
      <c r="A34" s="556" t="s">
        <v>900</v>
      </c>
      <c r="E34" s="112" t="str">
        <f>Naslovnica!A24</f>
        <v>November 2016</v>
      </c>
    </row>
    <row r="35" spans="1:5" ht="12.75" customHeight="1"/>
    <row r="36" spans="1:5" ht="12.75" customHeight="1">
      <c r="E36" s="76" t="s">
        <v>729</v>
      </c>
    </row>
    <row r="37" spans="1:5" ht="22.5" customHeight="1">
      <c r="A37" s="467" t="s">
        <v>735</v>
      </c>
      <c r="B37" s="429" t="s">
        <v>1219</v>
      </c>
      <c r="C37" s="429" t="s">
        <v>1217</v>
      </c>
      <c r="D37" s="467" t="s">
        <v>732</v>
      </c>
      <c r="E37" s="467" t="s">
        <v>730</v>
      </c>
    </row>
    <row r="38" spans="1:5" ht="22.5" customHeight="1">
      <c r="A38" s="270" t="s">
        <v>274</v>
      </c>
      <c r="B38" s="682">
        <v>39146857475</v>
      </c>
      <c r="C38" s="247" t="s">
        <v>1209</v>
      </c>
      <c r="D38" s="675" t="s">
        <v>1325</v>
      </c>
      <c r="E38" s="271">
        <v>797829107.33000004</v>
      </c>
    </row>
    <row r="39" spans="1:5" ht="15" customHeight="1">
      <c r="A39" s="270" t="s">
        <v>275</v>
      </c>
      <c r="B39" s="682">
        <v>76591684374</v>
      </c>
      <c r="C39" s="247" t="s">
        <v>1210</v>
      </c>
      <c r="D39" s="675" t="s">
        <v>276</v>
      </c>
      <c r="E39" s="271">
        <v>191054222.66316667</v>
      </c>
    </row>
    <row r="40" spans="1:5" ht="12.75" customHeight="1">
      <c r="A40" s="36" t="s">
        <v>555</v>
      </c>
    </row>
    <row r="41" spans="1:5" ht="12.75" customHeight="1"/>
    <row r="42" spans="1:5">
      <c r="A42" s="538" t="s">
        <v>1220</v>
      </c>
      <c r="B42" s="654"/>
      <c r="C42" s="654"/>
      <c r="D42" s="654"/>
    </row>
    <row r="43" spans="1:5">
      <c r="B43" s="89"/>
      <c r="C43" s="89"/>
      <c r="D43" s="89"/>
    </row>
    <row r="44" spans="1:5" ht="12.75" customHeight="1">
      <c r="A44" s="74" t="s">
        <v>305</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687</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0" t="s">
        <v>425</v>
      </c>
      <c r="B1" s="491"/>
      <c r="C1" s="491"/>
      <c r="D1" s="491"/>
      <c r="E1" s="521"/>
      <c r="F1" s="503"/>
      <c r="G1" s="492" t="s">
        <v>1338</v>
      </c>
    </row>
    <row r="2" spans="1:7" ht="15" customHeight="1">
      <c r="A2" s="493" t="s">
        <v>426</v>
      </c>
      <c r="B2" s="491"/>
      <c r="C2" s="491"/>
      <c r="D2" s="491"/>
      <c r="E2" s="522"/>
      <c r="F2" s="503"/>
      <c r="G2" s="494" t="s">
        <v>1339</v>
      </c>
    </row>
    <row r="3" spans="1:7" ht="12.75" customHeight="1">
      <c r="A3" s="68" t="s">
        <v>287</v>
      </c>
    </row>
    <row r="4" spans="1:7" ht="12.75" customHeight="1"/>
    <row r="5" spans="1:7" ht="12.75" customHeight="1">
      <c r="A5" s="476" t="s">
        <v>901</v>
      </c>
    </row>
    <row r="6" spans="1:7" ht="12.75" customHeight="1">
      <c r="A6" s="69" t="s">
        <v>902</v>
      </c>
    </row>
    <row r="7" spans="1:7" ht="12.75" customHeight="1"/>
    <row r="8" spans="1:7" ht="34.5" customHeight="1">
      <c r="A8" s="475" t="s">
        <v>288</v>
      </c>
      <c r="B8" s="822" t="s">
        <v>586</v>
      </c>
      <c r="C8" s="822"/>
    </row>
    <row r="9" spans="1:7" ht="12.75" customHeight="1">
      <c r="A9" s="649" t="s">
        <v>1060</v>
      </c>
      <c r="B9" s="280">
        <v>21</v>
      </c>
      <c r="C9" s="281"/>
      <c r="D9" s="77"/>
      <c r="F9" s="77"/>
    </row>
    <row r="10" spans="1:7" ht="12.75" customHeight="1">
      <c r="A10" s="650" t="s">
        <v>1081</v>
      </c>
      <c r="B10" s="280">
        <v>21</v>
      </c>
      <c r="C10" s="281"/>
      <c r="F10" s="87"/>
    </row>
    <row r="11" spans="1:7" ht="12.75" customHeight="1">
      <c r="A11" s="649" t="s">
        <v>1221</v>
      </c>
      <c r="B11" s="280">
        <v>21</v>
      </c>
      <c r="C11" s="281"/>
      <c r="F11" s="87"/>
    </row>
    <row r="12" spans="1:7" ht="12.75" customHeight="1">
      <c r="A12" s="651" t="s">
        <v>1250</v>
      </c>
      <c r="B12" s="280">
        <v>20</v>
      </c>
      <c r="C12" s="281"/>
    </row>
    <row r="13" spans="1:7" ht="12.75" customHeight="1">
      <c r="A13" s="651" t="s">
        <v>1346</v>
      </c>
      <c r="B13" s="280">
        <v>20</v>
      </c>
      <c r="C13" s="281"/>
    </row>
    <row r="14" spans="1:7" ht="12.75" customHeight="1">
      <c r="A14" s="27" t="s">
        <v>292</v>
      </c>
    </row>
    <row r="15" spans="1:7" ht="12.75" customHeight="1"/>
    <row r="16" spans="1:7" ht="12.75" customHeight="1">
      <c r="A16" s="476" t="s">
        <v>903</v>
      </c>
    </row>
    <row r="17" spans="1:9" ht="12.75" customHeight="1">
      <c r="A17" s="69" t="s">
        <v>904</v>
      </c>
    </row>
    <row r="18" spans="1:9" ht="12.75" customHeight="1">
      <c r="E18" s="824" t="s">
        <v>588</v>
      </c>
      <c r="F18" s="824"/>
      <c r="G18" s="824"/>
    </row>
    <row r="19" spans="1:9" ht="73.5" customHeight="1">
      <c r="A19" s="822" t="s">
        <v>611</v>
      </c>
      <c r="B19" s="822" t="s">
        <v>583</v>
      </c>
      <c r="C19" s="823"/>
      <c r="D19" s="823"/>
      <c r="E19" s="822" t="s">
        <v>1293</v>
      </c>
      <c r="F19" s="794"/>
      <c r="G19" s="794"/>
    </row>
    <row r="20" spans="1:9" ht="27.75" customHeight="1">
      <c r="A20" s="822"/>
      <c r="B20" s="528" t="s">
        <v>1347</v>
      </c>
      <c r="C20" s="528" t="s">
        <v>1346</v>
      </c>
      <c r="D20" s="411" t="s">
        <v>1028</v>
      </c>
      <c r="E20" s="528" t="s">
        <v>1347</v>
      </c>
      <c r="F20" s="528" t="s">
        <v>1346</v>
      </c>
      <c r="G20" s="640" t="s">
        <v>1028</v>
      </c>
    </row>
    <row r="21" spans="1:9" ht="16.5" customHeight="1">
      <c r="A21" s="282" t="s">
        <v>289</v>
      </c>
      <c r="B21" s="283">
        <v>52398</v>
      </c>
      <c r="C21" s="283">
        <v>51168</v>
      </c>
      <c r="D21" s="284">
        <v>-2.3474178403755867E-2</v>
      </c>
      <c r="E21" s="283">
        <v>3324689.5937100002</v>
      </c>
      <c r="F21" s="283">
        <v>3213990.8301200001</v>
      </c>
      <c r="G21" s="285">
        <v>-3.3295969584478426E-2</v>
      </c>
      <c r="H21" s="77"/>
      <c r="I21" s="142"/>
    </row>
    <row r="22" spans="1:9" ht="16.5" customHeight="1">
      <c r="A22" s="282" t="s">
        <v>290</v>
      </c>
      <c r="B22" s="283">
        <v>58623</v>
      </c>
      <c r="C22" s="283">
        <v>63580</v>
      </c>
      <c r="D22" s="284">
        <v>8.4557255684628893E-2</v>
      </c>
      <c r="E22" s="283">
        <v>9941521.0129500013</v>
      </c>
      <c r="F22" s="283">
        <v>10609471.958959999</v>
      </c>
      <c r="G22" s="285">
        <v>6.71880032381275E-2</v>
      </c>
    </row>
    <row r="23" spans="1:9" ht="16.5" customHeight="1">
      <c r="A23" s="282" t="s">
        <v>291</v>
      </c>
      <c r="B23" s="283">
        <v>1729</v>
      </c>
      <c r="C23" s="283">
        <v>1083</v>
      </c>
      <c r="D23" s="284">
        <v>-0.37362637362637363</v>
      </c>
      <c r="E23" s="283">
        <v>93991.809319999986</v>
      </c>
      <c r="F23" s="283">
        <v>45624.691299999999</v>
      </c>
      <c r="G23" s="285">
        <v>-0.51458864735044763</v>
      </c>
    </row>
    <row r="24" spans="1:9" ht="16.5" customHeight="1">
      <c r="A24" s="286" t="s">
        <v>129</v>
      </c>
      <c r="B24" s="287">
        <v>112750</v>
      </c>
      <c r="C24" s="287">
        <v>115831</v>
      </c>
      <c r="D24" s="288">
        <v>2.7325942350332595E-2</v>
      </c>
      <c r="E24" s="287">
        <v>13360202.41598</v>
      </c>
      <c r="F24" s="287">
        <v>13869087.480379997</v>
      </c>
      <c r="G24" s="289">
        <v>3.8089622339203828E-2</v>
      </c>
    </row>
    <row r="25" spans="1:9" ht="12.75" customHeight="1">
      <c r="A25" s="27" t="s">
        <v>292</v>
      </c>
    </row>
    <row r="26" spans="1:9" ht="69" customHeight="1">
      <c r="A26" s="825" t="s">
        <v>1292</v>
      </c>
      <c r="B26" s="825"/>
      <c r="C26" s="825"/>
      <c r="D26" s="825"/>
      <c r="E26" s="825"/>
      <c r="F26" s="825"/>
      <c r="G26" s="825"/>
    </row>
    <row r="27" spans="1:9" ht="23.25" customHeight="1">
      <c r="A27" s="826" t="s">
        <v>1350</v>
      </c>
      <c r="B27" s="827"/>
      <c r="C27" s="827"/>
      <c r="D27" s="827"/>
      <c r="E27" s="827"/>
      <c r="F27" s="827"/>
      <c r="G27" s="827"/>
    </row>
    <row r="28" spans="1:9" ht="12.75" customHeight="1"/>
    <row r="29" spans="1:9" ht="12.75" customHeight="1">
      <c r="A29" s="476" t="s">
        <v>905</v>
      </c>
    </row>
    <row r="30" spans="1:9" ht="12.75" customHeight="1">
      <c r="A30" s="69" t="s">
        <v>906</v>
      </c>
    </row>
    <row r="31" spans="1:9" ht="12.75" customHeight="1">
      <c r="E31" s="824" t="s">
        <v>588</v>
      </c>
      <c r="F31" s="824"/>
      <c r="G31" s="824"/>
    </row>
    <row r="32" spans="1:9" ht="78" customHeight="1">
      <c r="A32" s="822" t="s">
        <v>611</v>
      </c>
      <c r="B32" s="822" t="s">
        <v>584</v>
      </c>
      <c r="C32" s="823"/>
      <c r="D32" s="477"/>
      <c r="E32" s="822" t="s">
        <v>1294</v>
      </c>
      <c r="F32" s="794"/>
      <c r="G32" s="794"/>
    </row>
    <row r="33" spans="1:9" ht="32.25" customHeight="1">
      <c r="A33" s="822"/>
      <c r="B33" s="528" t="s">
        <v>1348</v>
      </c>
      <c r="C33" s="528" t="s">
        <v>1349</v>
      </c>
      <c r="D33" s="640" t="s">
        <v>1028</v>
      </c>
      <c r="E33" s="528" t="s">
        <v>1348</v>
      </c>
      <c r="F33" s="528" t="s">
        <v>1349</v>
      </c>
      <c r="G33" s="640" t="s">
        <v>1028</v>
      </c>
    </row>
    <row r="34" spans="1:9" ht="16.5" customHeight="1">
      <c r="A34" s="282" t="s">
        <v>289</v>
      </c>
      <c r="B34" s="283">
        <v>13780</v>
      </c>
      <c r="C34" s="283">
        <v>16396</v>
      </c>
      <c r="D34" s="284">
        <v>0.18984034833091437</v>
      </c>
      <c r="E34" s="283">
        <v>1123644.6892000001</v>
      </c>
      <c r="F34" s="283">
        <v>1181675.4071900002</v>
      </c>
      <c r="G34" s="290">
        <v>5.164507833104795E-2</v>
      </c>
      <c r="H34" s="77"/>
      <c r="I34" s="77"/>
    </row>
    <row r="35" spans="1:9" ht="16.5" customHeight="1">
      <c r="A35" s="282" t="s">
        <v>290</v>
      </c>
      <c r="B35" s="283">
        <v>13397</v>
      </c>
      <c r="C35" s="283">
        <v>18043</v>
      </c>
      <c r="D35" s="284">
        <v>0.34679405837127714</v>
      </c>
      <c r="E35" s="283">
        <v>2563425.3172399998</v>
      </c>
      <c r="F35" s="283">
        <v>3459406.7761900001</v>
      </c>
      <c r="G35" s="290">
        <v>0.34952508775043606</v>
      </c>
      <c r="H35" s="77"/>
    </row>
    <row r="36" spans="1:9" ht="16.5" customHeight="1">
      <c r="A36" s="286" t="s">
        <v>129</v>
      </c>
      <c r="B36" s="287">
        <v>27177</v>
      </c>
      <c r="C36" s="287">
        <v>34439</v>
      </c>
      <c r="D36" s="288">
        <v>0.26721124480259045</v>
      </c>
      <c r="E36" s="287">
        <v>3687070.0064399997</v>
      </c>
      <c r="F36" s="287">
        <v>4641082.1833800003</v>
      </c>
      <c r="G36" s="291">
        <v>0.25874533851369264</v>
      </c>
    </row>
    <row r="37" spans="1:9" ht="12.75" customHeight="1">
      <c r="A37" s="27" t="s">
        <v>292</v>
      </c>
    </row>
    <row r="38" spans="1:9" ht="70.5" customHeight="1">
      <c r="A38" s="825" t="s">
        <v>1295</v>
      </c>
      <c r="B38" s="825"/>
      <c r="C38" s="825"/>
      <c r="D38" s="825"/>
      <c r="E38" s="825"/>
      <c r="F38" s="825"/>
      <c r="G38" s="825"/>
    </row>
    <row r="39" spans="1:9" ht="24.75" customHeight="1">
      <c r="A39" s="826" t="s">
        <v>1350</v>
      </c>
      <c r="B39" s="827"/>
      <c r="C39" s="827"/>
      <c r="D39" s="827"/>
      <c r="E39" s="827"/>
      <c r="F39" s="827"/>
      <c r="G39" s="827"/>
    </row>
    <row r="40" spans="1:9" ht="12.75" customHeight="1"/>
    <row r="41" spans="1:9" ht="12.75" customHeight="1"/>
    <row r="42" spans="1:9" ht="12.75" customHeight="1"/>
    <row r="43" spans="1:9" ht="12.75" customHeight="1"/>
    <row r="44" spans="1:9" ht="12.75" customHeight="1">
      <c r="A44" s="74" t="s">
        <v>305</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79" t="s">
        <v>907</v>
      </c>
    </row>
    <row r="2" spans="1:6" ht="12.75" customHeight="1">
      <c r="A2" s="52" t="s">
        <v>908</v>
      </c>
    </row>
    <row r="3" spans="1:6" ht="12.75" customHeight="1"/>
    <row r="4" spans="1:6" ht="12.75" customHeight="1">
      <c r="E4" s="107" t="s">
        <v>446</v>
      </c>
      <c r="F4" s="134"/>
    </row>
    <row r="5" spans="1:6" ht="22.5" customHeight="1">
      <c r="A5" s="822" t="s">
        <v>331</v>
      </c>
      <c r="B5" s="478" t="s">
        <v>585</v>
      </c>
      <c r="C5" s="478" t="s">
        <v>585</v>
      </c>
      <c r="D5" s="829" t="s">
        <v>329</v>
      </c>
      <c r="E5" s="829" t="s">
        <v>330</v>
      </c>
    </row>
    <row r="6" spans="1:6" ht="22.5" customHeight="1">
      <c r="A6" s="828"/>
      <c r="B6" s="529" t="s">
        <v>1351</v>
      </c>
      <c r="C6" s="529" t="s">
        <v>1346</v>
      </c>
      <c r="D6" s="829"/>
      <c r="E6" s="829"/>
    </row>
    <row r="7" spans="1:6" ht="12.75" customHeight="1">
      <c r="A7" s="292" t="s">
        <v>373</v>
      </c>
      <c r="B7" s="293">
        <v>13102720.828670001</v>
      </c>
      <c r="C7" s="293">
        <v>13698147.09702</v>
      </c>
      <c r="D7" s="294">
        <v>4.5442948539905562E-2</v>
      </c>
      <c r="E7" s="293">
        <v>595426.26834999956</v>
      </c>
      <c r="F7" s="77"/>
    </row>
    <row r="8" spans="1:6" ht="12.75" customHeight="1">
      <c r="A8" s="295" t="s">
        <v>362</v>
      </c>
      <c r="B8" s="296">
        <v>9057.8866500000004</v>
      </c>
      <c r="C8" s="296">
        <v>12639.983560000001</v>
      </c>
      <c r="D8" s="297">
        <v>0.39546718218206012</v>
      </c>
      <c r="E8" s="296">
        <v>3582.0969100000002</v>
      </c>
      <c r="F8" s="87"/>
    </row>
    <row r="9" spans="1:6" ht="12.75" customHeight="1">
      <c r="A9" s="295" t="s">
        <v>363</v>
      </c>
      <c r="B9" s="296">
        <v>5475613.53572</v>
      </c>
      <c r="C9" s="296">
        <v>5542006.0284700003</v>
      </c>
      <c r="D9" s="297">
        <v>1.212512393668596E-2</v>
      </c>
      <c r="E9" s="296">
        <v>66392.492750000209</v>
      </c>
      <c r="F9" s="87"/>
    </row>
    <row r="10" spans="1:6" ht="12.75" customHeight="1">
      <c r="A10" s="295" t="s">
        <v>364</v>
      </c>
      <c r="B10" s="296">
        <v>146489.03769999999</v>
      </c>
      <c r="C10" s="296">
        <v>268001.02023999998</v>
      </c>
      <c r="D10" s="297">
        <v>0.82949539738836042</v>
      </c>
      <c r="E10" s="296">
        <v>121511.98254</v>
      </c>
    </row>
    <row r="11" spans="1:6" ht="12.75" customHeight="1">
      <c r="A11" s="295" t="s">
        <v>365</v>
      </c>
      <c r="B11" s="296">
        <v>7331234.3192299996</v>
      </c>
      <c r="C11" s="296">
        <v>7738612.9689600002</v>
      </c>
      <c r="D11" s="297">
        <v>5.5567539106127994E-2</v>
      </c>
      <c r="E11" s="296">
        <v>407378.64973000064</v>
      </c>
    </row>
    <row r="12" spans="1:6" ht="12.75" customHeight="1">
      <c r="A12" s="295" t="s">
        <v>366</v>
      </c>
      <c r="B12" s="296">
        <v>140326.04936999999</v>
      </c>
      <c r="C12" s="296">
        <v>136887.09578999999</v>
      </c>
      <c r="D12" s="297">
        <v>-2.4506879481317512E-2</v>
      </c>
      <c r="E12" s="296">
        <v>-3438.9535800000012</v>
      </c>
    </row>
    <row r="13" spans="1:6" ht="12.75" customHeight="1">
      <c r="A13" s="292" t="s">
        <v>374</v>
      </c>
      <c r="B13" s="293">
        <v>4577603.3390500005</v>
      </c>
      <c r="C13" s="293">
        <v>4696592.3018199997</v>
      </c>
      <c r="D13" s="294">
        <v>2.5993725090801161E-2</v>
      </c>
      <c r="E13" s="293">
        <v>118988.96276999917</v>
      </c>
    </row>
    <row r="14" spans="1:6" ht="12.75" customHeight="1">
      <c r="A14" s="295" t="s">
        <v>367</v>
      </c>
      <c r="B14" s="296">
        <v>593459.34409000003</v>
      </c>
      <c r="C14" s="296">
        <v>486419.76043000002</v>
      </c>
      <c r="D14" s="297">
        <v>-0.1803654870817353</v>
      </c>
      <c r="E14" s="296">
        <v>-107039.58366</v>
      </c>
    </row>
    <row r="15" spans="1:6" ht="12.75" customHeight="1">
      <c r="A15" s="295" t="s">
        <v>368</v>
      </c>
      <c r="B15" s="296">
        <v>3165397.64928</v>
      </c>
      <c r="C15" s="296">
        <v>3578522.5951100001</v>
      </c>
      <c r="D15" s="297">
        <v>0.13051281121787947</v>
      </c>
      <c r="E15" s="296">
        <v>413124.9458300001</v>
      </c>
    </row>
    <row r="16" spans="1:6" ht="12.75" customHeight="1">
      <c r="A16" s="295" t="s">
        <v>369</v>
      </c>
      <c r="B16" s="296">
        <v>553623.42599999998</v>
      </c>
      <c r="C16" s="296">
        <v>316467.92904000002</v>
      </c>
      <c r="D16" s="297">
        <v>-0.42836969286772913</v>
      </c>
      <c r="E16" s="296">
        <v>-237155.49695999996</v>
      </c>
    </row>
    <row r="17" spans="1:7" ht="12.75" customHeight="1">
      <c r="A17" s="295" t="s">
        <v>370</v>
      </c>
      <c r="B17" s="296">
        <v>265122.91967999999</v>
      </c>
      <c r="C17" s="296">
        <v>315182.01724000002</v>
      </c>
      <c r="D17" s="297">
        <v>0.18881467366314736</v>
      </c>
      <c r="E17" s="296">
        <v>50059.097560000024</v>
      </c>
    </row>
    <row r="18" spans="1:7" ht="22.5">
      <c r="A18" s="298" t="s">
        <v>379</v>
      </c>
      <c r="B18" s="296">
        <v>60686.700779999999</v>
      </c>
      <c r="C18" s="296">
        <v>78690.708029999994</v>
      </c>
      <c r="D18" s="297">
        <v>0.29667137970257601</v>
      </c>
      <c r="E18" s="296">
        <v>18004.007249999995</v>
      </c>
    </row>
    <row r="19" spans="1:7" ht="12.75" customHeight="1">
      <c r="A19" s="299" t="s">
        <v>382</v>
      </c>
      <c r="B19" s="293">
        <v>17741010.868500002</v>
      </c>
      <c r="C19" s="293">
        <v>18473430.106869999</v>
      </c>
      <c r="D19" s="294">
        <v>4.1283963117932719E-2</v>
      </c>
      <c r="E19" s="293">
        <v>732419.23836999759</v>
      </c>
    </row>
    <row r="20" spans="1:7" ht="12.75" customHeight="1">
      <c r="A20" s="295" t="s">
        <v>371</v>
      </c>
      <c r="B20" s="296">
        <v>10498514.951549999</v>
      </c>
      <c r="C20" s="296">
        <v>10165986.643610001</v>
      </c>
      <c r="D20" s="297">
        <v>-3.1673842393385776E-2</v>
      </c>
      <c r="E20" s="296">
        <v>-332528.30793999881</v>
      </c>
    </row>
    <row r="21" spans="1:7" ht="12.75" customHeight="1">
      <c r="A21" s="292" t="s">
        <v>375</v>
      </c>
      <c r="B21" s="293">
        <v>1638817.82023</v>
      </c>
      <c r="C21" s="293">
        <v>2080383.36638</v>
      </c>
      <c r="D21" s="294">
        <v>0.26944150881153373</v>
      </c>
      <c r="E21" s="293">
        <v>441565.54615000007</v>
      </c>
    </row>
    <row r="22" spans="1:7" ht="12.75" customHeight="1">
      <c r="A22" s="292" t="s">
        <v>376</v>
      </c>
      <c r="B22" s="293">
        <v>123765.16094</v>
      </c>
      <c r="C22" s="293">
        <v>127195.79399999999</v>
      </c>
      <c r="D22" s="294">
        <v>2.7718891438788064E-2</v>
      </c>
      <c r="E22" s="293">
        <v>3430.6330599999928</v>
      </c>
    </row>
    <row r="23" spans="1:7" ht="12.75" customHeight="1">
      <c r="A23" s="292" t="s">
        <v>377</v>
      </c>
      <c r="B23" s="293">
        <v>11388615.23398</v>
      </c>
      <c r="C23" s="293">
        <v>12018774.498229999</v>
      </c>
      <c r="D23" s="294">
        <v>5.5332386888425608E-2</v>
      </c>
      <c r="E23" s="293">
        <v>630159.26424999908</v>
      </c>
    </row>
    <row r="24" spans="1:7" ht="12.75" customHeight="1">
      <c r="A24" s="292" t="s">
        <v>378</v>
      </c>
      <c r="B24" s="293">
        <v>4284091.4934999999</v>
      </c>
      <c r="C24" s="293">
        <v>3826994.4190100003</v>
      </c>
      <c r="D24" s="294">
        <v>-0.10669638479559226</v>
      </c>
      <c r="E24" s="293">
        <v>-457097.07448999956</v>
      </c>
    </row>
    <row r="25" spans="1:7" ht="21.75">
      <c r="A25" s="300" t="s">
        <v>380</v>
      </c>
      <c r="B25" s="293">
        <v>305721.15987000003</v>
      </c>
      <c r="C25" s="293">
        <v>420082.02923000004</v>
      </c>
      <c r="D25" s="294">
        <v>0.37406919890212703</v>
      </c>
      <c r="E25" s="293">
        <v>114360.86936000001</v>
      </c>
    </row>
    <row r="26" spans="1:7">
      <c r="A26" s="299" t="s">
        <v>383</v>
      </c>
      <c r="B26" s="293">
        <v>17741010.868509997</v>
      </c>
      <c r="C26" s="293">
        <v>18473430.106849998</v>
      </c>
      <c r="D26" s="294">
        <v>4.1283963116218687E-2</v>
      </c>
      <c r="E26" s="293">
        <v>732419.23834000155</v>
      </c>
    </row>
    <row r="27" spans="1:7" ht="12.75" customHeight="1">
      <c r="A27" s="295" t="s">
        <v>372</v>
      </c>
      <c r="B27" s="296">
        <v>10498514.951549999</v>
      </c>
      <c r="C27" s="296">
        <v>10165986.643610001</v>
      </c>
      <c r="D27" s="297">
        <v>-3.1673842393385776E-2</v>
      </c>
      <c r="E27" s="296">
        <v>-332528.30793999881</v>
      </c>
    </row>
    <row r="28" spans="1:7" ht="12.75" customHeight="1">
      <c r="A28" s="36" t="s">
        <v>273</v>
      </c>
    </row>
    <row r="29" spans="1:7" ht="12.75" customHeight="1">
      <c r="F29" s="131"/>
      <c r="G29" s="131"/>
    </row>
    <row r="30" spans="1:7" ht="26.25" customHeight="1">
      <c r="A30" s="536" t="s">
        <v>1352</v>
      </c>
      <c r="B30" s="536"/>
      <c r="C30" s="536"/>
      <c r="D30" s="536"/>
      <c r="E30" s="536"/>
    </row>
    <row r="31" spans="1:7" ht="12.75" customHeight="1"/>
    <row r="32" spans="1:7" ht="12.75" customHeight="1">
      <c r="A32" s="74"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6" t="s">
        <v>909</v>
      </c>
    </row>
    <row r="2" spans="1:8" ht="12.75" customHeight="1">
      <c r="A2" s="66" t="s">
        <v>910</v>
      </c>
    </row>
    <row r="3" spans="1:8" ht="12.75" customHeight="1">
      <c r="E3" s="824" t="s">
        <v>588</v>
      </c>
      <c r="F3" s="824"/>
    </row>
    <row r="4" spans="1:8" ht="84.75" customHeight="1">
      <c r="A4" s="478" t="s">
        <v>293</v>
      </c>
      <c r="B4" s="829" t="s">
        <v>1296</v>
      </c>
      <c r="C4" s="829"/>
      <c r="D4" s="641" t="s">
        <v>1029</v>
      </c>
      <c r="E4" s="822" t="s">
        <v>1297</v>
      </c>
      <c r="F4" s="823"/>
      <c r="G4" s="641" t="s">
        <v>1029</v>
      </c>
    </row>
    <row r="5" spans="1:8" ht="15" customHeight="1" thickBot="1">
      <c r="A5" s="480"/>
      <c r="B5" s="528" t="s">
        <v>1353</v>
      </c>
      <c r="C5" s="528" t="s">
        <v>1346</v>
      </c>
      <c r="D5" s="530"/>
      <c r="E5" s="528" t="s">
        <v>1353</v>
      </c>
      <c r="F5" s="528" t="s">
        <v>1346</v>
      </c>
      <c r="G5" s="481"/>
    </row>
    <row r="6" spans="1:8" ht="12.75" customHeight="1">
      <c r="A6" s="482" t="s">
        <v>294</v>
      </c>
      <c r="B6" s="483"/>
      <c r="C6" s="483"/>
      <c r="D6" s="484"/>
      <c r="E6" s="483"/>
      <c r="F6" s="483"/>
      <c r="G6" s="484"/>
    </row>
    <row r="7" spans="1:8" ht="12.75" customHeight="1">
      <c r="A7" s="301" t="s">
        <v>599</v>
      </c>
      <c r="B7" s="302">
        <v>76</v>
      </c>
      <c r="C7" s="302">
        <v>65</v>
      </c>
      <c r="D7" s="303">
        <v>-0.14473684210526316</v>
      </c>
      <c r="E7" s="302">
        <v>643528.86786999996</v>
      </c>
      <c r="F7" s="304">
        <v>512848.42881999997</v>
      </c>
      <c r="G7" s="303">
        <v>-0.20306849556343276</v>
      </c>
      <c r="H7" s="77"/>
    </row>
    <row r="8" spans="1:8" ht="12.75" customHeight="1">
      <c r="A8" s="301" t="s">
        <v>598</v>
      </c>
      <c r="B8" s="302">
        <v>44299</v>
      </c>
      <c r="C8" s="302">
        <v>42803</v>
      </c>
      <c r="D8" s="303">
        <v>-3.37705140070882E-2</v>
      </c>
      <c r="E8" s="302">
        <v>1825602.0428199999</v>
      </c>
      <c r="F8" s="304">
        <v>1879245.9655799998</v>
      </c>
      <c r="G8" s="303">
        <v>2.9384236817097578E-2</v>
      </c>
      <c r="H8" s="77"/>
    </row>
    <row r="9" spans="1:8" ht="12.75" customHeight="1">
      <c r="A9" s="305" t="s">
        <v>600</v>
      </c>
      <c r="B9" s="302">
        <v>5706</v>
      </c>
      <c r="C9" s="302">
        <v>6355</v>
      </c>
      <c r="D9" s="303">
        <v>0.11373992288818788</v>
      </c>
      <c r="E9" s="302">
        <v>371153.11841000005</v>
      </c>
      <c r="F9" s="304">
        <v>445747.24702000001</v>
      </c>
      <c r="G9" s="303">
        <v>0.20097939343621085</v>
      </c>
    </row>
    <row r="10" spans="1:8" ht="12.75" customHeight="1">
      <c r="A10" s="301" t="s">
        <v>587</v>
      </c>
      <c r="B10" s="302">
        <v>372</v>
      </c>
      <c r="C10" s="302">
        <v>309</v>
      </c>
      <c r="D10" s="303">
        <v>-0.16935483870967741</v>
      </c>
      <c r="E10" s="302">
        <v>214036.10961000001</v>
      </c>
      <c r="F10" s="304">
        <v>184680.57105</v>
      </c>
      <c r="G10" s="303">
        <v>-0.13715227123820087</v>
      </c>
    </row>
    <row r="11" spans="1:8" ht="12.75" customHeight="1">
      <c r="A11" s="306" t="s">
        <v>662</v>
      </c>
      <c r="B11" s="302">
        <v>0</v>
      </c>
      <c r="C11" s="302">
        <v>0</v>
      </c>
      <c r="D11" s="303" t="s">
        <v>994</v>
      </c>
      <c r="E11" s="302">
        <v>0</v>
      </c>
      <c r="F11" s="304">
        <v>0</v>
      </c>
      <c r="G11" s="303" t="s">
        <v>994</v>
      </c>
    </row>
    <row r="12" spans="1:8" ht="29.25">
      <c r="A12" s="305" t="s">
        <v>663</v>
      </c>
      <c r="B12" s="302">
        <v>1616</v>
      </c>
      <c r="C12" s="302">
        <v>1325</v>
      </c>
      <c r="D12" s="303">
        <v>-0.18007425742574257</v>
      </c>
      <c r="E12" s="302">
        <v>268912.17986000003</v>
      </c>
      <c r="F12" s="304">
        <v>190707.93000999998</v>
      </c>
      <c r="G12" s="303">
        <v>-0.29081706113391526</v>
      </c>
      <c r="H12" s="87"/>
    </row>
    <row r="13" spans="1:8" ht="12.75" customHeight="1">
      <c r="A13" s="301" t="s">
        <v>996</v>
      </c>
      <c r="B13" s="302">
        <v>329</v>
      </c>
      <c r="C13" s="302">
        <v>311</v>
      </c>
      <c r="D13" s="303">
        <v>-5.4711246200607903E-2</v>
      </c>
      <c r="E13" s="302">
        <v>1457.27514</v>
      </c>
      <c r="F13" s="304">
        <v>760.68763999999999</v>
      </c>
      <c r="G13" s="303">
        <v>-0.47800685051142777</v>
      </c>
      <c r="H13" s="87"/>
    </row>
    <row r="14" spans="1:8" ht="22.5" customHeight="1">
      <c r="A14" s="307" t="s">
        <v>295</v>
      </c>
      <c r="B14" s="308">
        <v>52398</v>
      </c>
      <c r="C14" s="308">
        <v>51168</v>
      </c>
      <c r="D14" s="309">
        <v>-2.3474178403755867E-2</v>
      </c>
      <c r="E14" s="308">
        <v>3324689.5937100002</v>
      </c>
      <c r="F14" s="308">
        <v>3213990.8301199996</v>
      </c>
      <c r="G14" s="309">
        <v>-3.3295969584478564E-2</v>
      </c>
    </row>
    <row r="15" spans="1:8" ht="15" customHeight="1">
      <c r="A15" s="485" t="s">
        <v>296</v>
      </c>
      <c r="B15" s="486"/>
      <c r="C15" s="486"/>
      <c r="D15" s="487"/>
      <c r="E15" s="486"/>
      <c r="F15" s="486"/>
      <c r="G15" s="488"/>
    </row>
    <row r="16" spans="1:8" ht="12.75" customHeight="1">
      <c r="A16" s="301" t="s">
        <v>599</v>
      </c>
      <c r="B16" s="302">
        <v>748</v>
      </c>
      <c r="C16" s="302">
        <v>655</v>
      </c>
      <c r="D16" s="303">
        <v>-0.12433155080213903</v>
      </c>
      <c r="E16" s="302">
        <v>2773999.7790600001</v>
      </c>
      <c r="F16" s="302">
        <v>2420971.2055100002</v>
      </c>
      <c r="G16" s="303">
        <v>-0.1272633747900396</v>
      </c>
    </row>
    <row r="17" spans="1:7" ht="12.75" customHeight="1">
      <c r="A17" s="301" t="s">
        <v>598</v>
      </c>
      <c r="B17" s="302">
        <v>33747</v>
      </c>
      <c r="C17" s="302">
        <v>37076</v>
      </c>
      <c r="D17" s="303">
        <v>9.8645805553086205E-2</v>
      </c>
      <c r="E17" s="302">
        <v>2124635.8338199998</v>
      </c>
      <c r="F17" s="302">
        <v>2707748.2337500001</v>
      </c>
      <c r="G17" s="303">
        <v>0.27445286888604831</v>
      </c>
    </row>
    <row r="18" spans="1:7" ht="12.75" customHeight="1">
      <c r="A18" s="305" t="s">
        <v>600</v>
      </c>
      <c r="B18" s="302">
        <v>15336</v>
      </c>
      <c r="C18" s="302">
        <v>17123</v>
      </c>
      <c r="D18" s="303">
        <v>0.11652321335419927</v>
      </c>
      <c r="E18" s="302">
        <v>2433125.6084600003</v>
      </c>
      <c r="F18" s="302">
        <v>2926525.72621</v>
      </c>
      <c r="G18" s="303">
        <v>0.20278448265656446</v>
      </c>
    </row>
    <row r="19" spans="1:7" ht="12.75" customHeight="1">
      <c r="A19" s="301" t="s">
        <v>587</v>
      </c>
      <c r="B19" s="302">
        <v>592</v>
      </c>
      <c r="C19" s="302">
        <v>652</v>
      </c>
      <c r="D19" s="303">
        <v>0.10135135135135136</v>
      </c>
      <c r="E19" s="302">
        <v>242449.05077</v>
      </c>
      <c r="F19" s="302">
        <v>275010.72881</v>
      </c>
      <c r="G19" s="303">
        <v>0.13430317807632799</v>
      </c>
    </row>
    <row r="20" spans="1:7" ht="12.75" customHeight="1">
      <c r="A20" s="306" t="s">
        <v>662</v>
      </c>
      <c r="B20" s="302">
        <v>2</v>
      </c>
      <c r="C20" s="302">
        <v>2</v>
      </c>
      <c r="D20" s="303">
        <v>0</v>
      </c>
      <c r="E20" s="302">
        <v>841.39612</v>
      </c>
      <c r="F20" s="302">
        <v>678.40233999999998</v>
      </c>
      <c r="G20" s="303">
        <v>-0.19371824533728538</v>
      </c>
    </row>
    <row r="21" spans="1:7" ht="29.25">
      <c r="A21" s="305" t="s">
        <v>663</v>
      </c>
      <c r="B21" s="302">
        <v>7225</v>
      </c>
      <c r="C21" s="302">
        <v>7161</v>
      </c>
      <c r="D21" s="303">
        <v>-8.8581314878892741E-3</v>
      </c>
      <c r="E21" s="302">
        <v>2287792.60348</v>
      </c>
      <c r="F21" s="302">
        <v>2222916.0197600001</v>
      </c>
      <c r="G21" s="303">
        <v>-2.8357720722287118E-2</v>
      </c>
    </row>
    <row r="22" spans="1:7" ht="12.75" customHeight="1">
      <c r="A22" s="301" t="s">
        <v>996</v>
      </c>
      <c r="B22" s="302">
        <v>973</v>
      </c>
      <c r="C22" s="302">
        <v>911</v>
      </c>
      <c r="D22" s="303">
        <v>-6.3720452209660841E-2</v>
      </c>
      <c r="E22" s="302">
        <v>78676.741239999988</v>
      </c>
      <c r="F22" s="302">
        <v>55621.64258</v>
      </c>
      <c r="G22" s="303">
        <v>-0.29303575995441156</v>
      </c>
    </row>
    <row r="23" spans="1:7" ht="22.5" customHeight="1">
      <c r="A23" s="307" t="s">
        <v>295</v>
      </c>
      <c r="B23" s="308">
        <v>58623</v>
      </c>
      <c r="C23" s="310">
        <v>63580</v>
      </c>
      <c r="D23" s="309">
        <v>8.4557255684628893E-2</v>
      </c>
      <c r="E23" s="308">
        <v>9941521.0129500013</v>
      </c>
      <c r="F23" s="308">
        <v>10609471.95896</v>
      </c>
      <c r="G23" s="309">
        <v>6.7188003238127694E-2</v>
      </c>
    </row>
    <row r="24" spans="1:7" ht="15" customHeight="1">
      <c r="A24" s="485" t="s">
        <v>297</v>
      </c>
      <c r="B24" s="486"/>
      <c r="C24" s="486"/>
      <c r="D24" s="487"/>
      <c r="E24" s="486"/>
      <c r="F24" s="486"/>
      <c r="G24" s="489"/>
    </row>
    <row r="25" spans="1:7" ht="12.75" customHeight="1">
      <c r="A25" s="301" t="s">
        <v>599</v>
      </c>
      <c r="B25" s="302">
        <v>276</v>
      </c>
      <c r="C25" s="302">
        <v>196</v>
      </c>
      <c r="D25" s="303">
        <v>-0.28985507246376813</v>
      </c>
      <c r="E25" s="302">
        <v>91102.256510000007</v>
      </c>
      <c r="F25" s="302">
        <v>44447.144549999997</v>
      </c>
      <c r="G25" s="303">
        <v>-0.51211807201371384</v>
      </c>
    </row>
    <row r="26" spans="1:7" ht="12.75" customHeight="1">
      <c r="A26" s="301" t="s">
        <v>598</v>
      </c>
      <c r="B26" s="302">
        <v>460</v>
      </c>
      <c r="C26" s="302">
        <v>228</v>
      </c>
      <c r="D26" s="303">
        <v>-0.5043478260869565</v>
      </c>
      <c r="E26" s="302">
        <v>1.7513299999999998</v>
      </c>
      <c r="F26" s="302">
        <v>1.7227999999999999</v>
      </c>
      <c r="G26" s="303">
        <v>-1.62904763808077E-2</v>
      </c>
    </row>
    <row r="27" spans="1:7" ht="12.75" customHeight="1">
      <c r="A27" s="305" t="s">
        <v>600</v>
      </c>
      <c r="B27" s="302">
        <v>510</v>
      </c>
      <c r="C27" s="302">
        <v>324</v>
      </c>
      <c r="D27" s="303">
        <v>-0.36470588235294116</v>
      </c>
      <c r="E27" s="302">
        <v>0</v>
      </c>
      <c r="F27" s="302">
        <v>14.694700000000001</v>
      </c>
      <c r="G27" s="303" t="s">
        <v>994</v>
      </c>
    </row>
    <row r="28" spans="1:7" ht="12.75" customHeight="1">
      <c r="A28" s="301" t="s">
        <v>587</v>
      </c>
      <c r="B28" s="302">
        <v>48</v>
      </c>
      <c r="C28" s="302">
        <v>31</v>
      </c>
      <c r="D28" s="303">
        <v>-0.35416666666666669</v>
      </c>
      <c r="E28" s="302">
        <v>674.95778000000007</v>
      </c>
      <c r="F28" s="302">
        <v>249.27151000000001</v>
      </c>
      <c r="G28" s="303">
        <v>-0.63068577415316263</v>
      </c>
    </row>
    <row r="29" spans="1:7" ht="12.75" customHeight="1">
      <c r="A29" s="306" t="s">
        <v>664</v>
      </c>
      <c r="B29" s="302">
        <v>3</v>
      </c>
      <c r="C29" s="302">
        <v>0</v>
      </c>
      <c r="D29" s="303">
        <v>-1</v>
      </c>
      <c r="E29" s="302">
        <v>0</v>
      </c>
      <c r="F29" s="302">
        <v>0</v>
      </c>
      <c r="G29" s="303" t="s">
        <v>994</v>
      </c>
    </row>
    <row r="30" spans="1:7" ht="29.25">
      <c r="A30" s="305" t="s">
        <v>663</v>
      </c>
      <c r="B30" s="302">
        <v>431</v>
      </c>
      <c r="C30" s="302">
        <v>304</v>
      </c>
      <c r="D30" s="303">
        <v>-0.29466357308584684</v>
      </c>
      <c r="E30" s="302">
        <v>2212.8437000000004</v>
      </c>
      <c r="F30" s="302">
        <v>911.85774000000004</v>
      </c>
      <c r="G30" s="303">
        <v>-0.58792492212622172</v>
      </c>
    </row>
    <row r="31" spans="1:7" ht="12.75" customHeight="1">
      <c r="A31" s="301" t="s">
        <v>996</v>
      </c>
      <c r="B31" s="302">
        <v>1</v>
      </c>
      <c r="C31" s="302">
        <v>0</v>
      </c>
      <c r="D31" s="303">
        <v>-1</v>
      </c>
      <c r="E31" s="302">
        <v>0</v>
      </c>
      <c r="F31" s="302">
        <v>0</v>
      </c>
      <c r="G31" s="303" t="s">
        <v>994</v>
      </c>
    </row>
    <row r="32" spans="1:7" ht="22.5" customHeight="1">
      <c r="A32" s="307" t="s">
        <v>295</v>
      </c>
      <c r="B32" s="308">
        <v>1729</v>
      </c>
      <c r="C32" s="308">
        <v>1083</v>
      </c>
      <c r="D32" s="309">
        <v>-0.37362637362637363</v>
      </c>
      <c r="E32" s="308">
        <v>93991.80932</v>
      </c>
      <c r="F32" s="308">
        <v>45624.691299999999</v>
      </c>
      <c r="G32" s="309">
        <v>-0.51458864735044763</v>
      </c>
    </row>
    <row r="33" spans="1:8" ht="12.75" customHeight="1">
      <c r="A33" s="27" t="s">
        <v>299</v>
      </c>
    </row>
    <row r="34" spans="1:8" ht="72.75" customHeight="1">
      <c r="A34" s="831" t="s">
        <v>1298</v>
      </c>
      <c r="B34" s="831"/>
      <c r="C34" s="831"/>
      <c r="D34" s="831"/>
      <c r="E34" s="831"/>
      <c r="F34" s="831"/>
      <c r="G34" s="831"/>
    </row>
    <row r="35" spans="1:8" ht="25.5" customHeight="1">
      <c r="A35" s="826" t="s">
        <v>1350</v>
      </c>
      <c r="B35" s="827"/>
      <c r="C35" s="827"/>
      <c r="D35" s="827"/>
      <c r="E35" s="827"/>
      <c r="F35" s="827"/>
      <c r="G35" s="827"/>
    </row>
    <row r="36" spans="1:8" ht="12.75" customHeight="1"/>
    <row r="37" spans="1:8" ht="12.75" customHeight="1"/>
    <row r="38" spans="1:8" ht="12.75" customHeight="1">
      <c r="A38" s="466" t="s">
        <v>911</v>
      </c>
    </row>
    <row r="39" spans="1:8" ht="12.75" customHeight="1">
      <c r="A39" s="66" t="s">
        <v>912</v>
      </c>
    </row>
    <row r="40" spans="1:8" ht="12.75" customHeight="1">
      <c r="E40" s="824" t="s">
        <v>588</v>
      </c>
      <c r="F40" s="824"/>
    </row>
    <row r="41" spans="1:8" ht="85.5" customHeight="1">
      <c r="A41" s="478" t="s">
        <v>298</v>
      </c>
      <c r="B41" s="829" t="s">
        <v>1299</v>
      </c>
      <c r="C41" s="829"/>
      <c r="D41" s="641" t="s">
        <v>1029</v>
      </c>
      <c r="E41" s="822" t="s">
        <v>1300</v>
      </c>
      <c r="F41" s="823"/>
      <c r="G41" s="641" t="s">
        <v>1029</v>
      </c>
    </row>
    <row r="42" spans="1:8" ht="27" customHeight="1" thickBot="1">
      <c r="A42" s="480"/>
      <c r="B42" s="528" t="s">
        <v>1354</v>
      </c>
      <c r="C42" s="528" t="s">
        <v>1349</v>
      </c>
      <c r="D42" s="530"/>
      <c r="E42" s="528" t="s">
        <v>1354</v>
      </c>
      <c r="F42" s="528" t="s">
        <v>1349</v>
      </c>
      <c r="G42" s="481"/>
    </row>
    <row r="43" spans="1:8" ht="15" customHeight="1">
      <c r="A43" s="482" t="s">
        <v>294</v>
      </c>
      <c r="B43" s="483"/>
      <c r="C43" s="483"/>
      <c r="D43" s="484"/>
      <c r="E43" s="483"/>
      <c r="F43" s="483"/>
      <c r="G43" s="484"/>
    </row>
    <row r="44" spans="1:8" ht="12.75" customHeight="1">
      <c r="A44" s="301" t="s">
        <v>599</v>
      </c>
      <c r="B44" s="302">
        <v>12</v>
      </c>
      <c r="C44" s="302">
        <v>6</v>
      </c>
      <c r="D44" s="303">
        <v>-0.5</v>
      </c>
      <c r="E44" s="302">
        <v>12870.440960000002</v>
      </c>
      <c r="F44" s="304">
        <v>23875.866000000002</v>
      </c>
      <c r="G44" s="303">
        <v>0.85509308299565823</v>
      </c>
      <c r="H44" s="77"/>
    </row>
    <row r="45" spans="1:8" ht="12.75" customHeight="1">
      <c r="A45" s="301" t="s">
        <v>598</v>
      </c>
      <c r="B45" s="302">
        <v>12259</v>
      </c>
      <c r="C45" s="302">
        <v>14661</v>
      </c>
      <c r="D45" s="303">
        <v>0.19593767844032955</v>
      </c>
      <c r="E45" s="302">
        <v>810482.58964999998</v>
      </c>
      <c r="F45" s="304">
        <v>885901.94919000007</v>
      </c>
      <c r="G45" s="303">
        <v>9.3054879281946459E-2</v>
      </c>
      <c r="H45" s="77"/>
    </row>
    <row r="46" spans="1:8" ht="12.75" customHeight="1">
      <c r="A46" s="305" t="s">
        <v>600</v>
      </c>
      <c r="B46" s="302">
        <v>1310</v>
      </c>
      <c r="C46" s="302">
        <v>1561</v>
      </c>
      <c r="D46" s="303">
        <v>0.1916030534351145</v>
      </c>
      <c r="E46" s="302">
        <v>175933.80658999999</v>
      </c>
      <c r="F46" s="304">
        <v>187330.20335</v>
      </c>
      <c r="G46" s="303">
        <v>6.4776616733806122E-2</v>
      </c>
    </row>
    <row r="47" spans="1:8" ht="12.75" customHeight="1">
      <c r="A47" s="301" t="s">
        <v>587</v>
      </c>
      <c r="B47" s="302">
        <v>49</v>
      </c>
      <c r="C47" s="302">
        <v>53</v>
      </c>
      <c r="D47" s="303">
        <v>8.1632653061224483E-2</v>
      </c>
      <c r="E47" s="302">
        <v>75494.89013</v>
      </c>
      <c r="F47" s="304">
        <v>63101.963830000001</v>
      </c>
      <c r="G47" s="303">
        <v>-0.16415582933705503</v>
      </c>
    </row>
    <row r="48" spans="1:8" ht="12.75" customHeight="1">
      <c r="A48" s="306" t="s">
        <v>664</v>
      </c>
      <c r="B48" s="302">
        <v>0</v>
      </c>
      <c r="C48" s="302">
        <v>0</v>
      </c>
      <c r="D48" s="303" t="s">
        <v>994</v>
      </c>
      <c r="E48" s="302">
        <v>0</v>
      </c>
      <c r="F48" s="304">
        <v>0</v>
      </c>
      <c r="G48" s="303" t="s">
        <v>994</v>
      </c>
    </row>
    <row r="49" spans="1:16" ht="34.5" customHeight="1">
      <c r="A49" s="305" t="s">
        <v>665</v>
      </c>
      <c r="B49" s="302">
        <v>124</v>
      </c>
      <c r="C49" s="302">
        <v>114</v>
      </c>
      <c r="D49" s="303">
        <v>-8.0645161290322578E-2</v>
      </c>
      <c r="E49" s="302">
        <v>48622.464719999996</v>
      </c>
      <c r="F49" s="304">
        <v>21204.622199999998</v>
      </c>
      <c r="G49" s="303">
        <v>-0.5638924862795397</v>
      </c>
    </row>
    <row r="50" spans="1:16" ht="12.75" customHeight="1">
      <c r="A50" s="301" t="s">
        <v>996</v>
      </c>
      <c r="B50" s="302">
        <v>26</v>
      </c>
      <c r="C50" s="302">
        <v>1</v>
      </c>
      <c r="D50" s="303">
        <v>-0.96153846153846156</v>
      </c>
      <c r="E50" s="302">
        <v>240.49715</v>
      </c>
      <c r="F50" s="304">
        <v>260.80261999999999</v>
      </c>
      <c r="G50" s="303">
        <v>8.4431229226624868E-2</v>
      </c>
    </row>
    <row r="51" spans="1:16" ht="22.5" customHeight="1">
      <c r="A51" s="307" t="s">
        <v>295</v>
      </c>
      <c r="B51" s="308">
        <v>13780</v>
      </c>
      <c r="C51" s="308">
        <v>16396</v>
      </c>
      <c r="D51" s="325">
        <v>0.18984034833091437</v>
      </c>
      <c r="E51" s="308">
        <v>1123644.6891999999</v>
      </c>
      <c r="F51" s="308">
        <v>1181675.4071900002</v>
      </c>
      <c r="G51" s="325">
        <v>5.1645078331048165E-2</v>
      </c>
    </row>
    <row r="52" spans="1:16" ht="15" customHeight="1">
      <c r="A52" s="485" t="s">
        <v>296</v>
      </c>
      <c r="B52" s="486"/>
      <c r="C52" s="486"/>
      <c r="D52" s="487"/>
      <c r="E52" s="486"/>
      <c r="F52" s="486"/>
      <c r="G52" s="488"/>
    </row>
    <row r="53" spans="1:16" ht="12.75" customHeight="1">
      <c r="A53" s="301" t="s">
        <v>599</v>
      </c>
      <c r="B53" s="302">
        <v>6</v>
      </c>
      <c r="C53" s="302">
        <v>10</v>
      </c>
      <c r="D53" s="303">
        <v>0.66666666666666663</v>
      </c>
      <c r="E53" s="302">
        <v>8644.4921599999998</v>
      </c>
      <c r="F53" s="304">
        <v>24983.97162</v>
      </c>
      <c r="G53" s="303">
        <v>1.890160712459944</v>
      </c>
    </row>
    <row r="54" spans="1:16">
      <c r="A54" s="301" t="s">
        <v>598</v>
      </c>
      <c r="B54" s="302">
        <v>8119</v>
      </c>
      <c r="C54" s="302">
        <v>11953</v>
      </c>
      <c r="D54" s="303">
        <v>0.47222564355216162</v>
      </c>
      <c r="E54" s="302">
        <v>1003322.34387</v>
      </c>
      <c r="F54" s="304">
        <v>1502759.3767200001</v>
      </c>
      <c r="G54" s="303">
        <v>0.49778322580117074</v>
      </c>
    </row>
    <row r="55" spans="1:16" ht="12.75" customHeight="1">
      <c r="A55" s="305" t="s">
        <v>600</v>
      </c>
      <c r="B55" s="302">
        <v>3833</v>
      </c>
      <c r="C55" s="302">
        <v>4562</v>
      </c>
      <c r="D55" s="303">
        <v>0.19019045134359511</v>
      </c>
      <c r="E55" s="302">
        <v>1017985.06167</v>
      </c>
      <c r="F55" s="304">
        <v>1288264.0484000002</v>
      </c>
      <c r="G55" s="303">
        <v>0.26550388302025646</v>
      </c>
    </row>
    <row r="56" spans="1:16" ht="12.75" customHeight="1">
      <c r="A56" s="301" t="s">
        <v>587</v>
      </c>
      <c r="B56" s="302">
        <v>127</v>
      </c>
      <c r="C56" s="302">
        <v>184</v>
      </c>
      <c r="D56" s="303">
        <v>0.44881889763779526</v>
      </c>
      <c r="E56" s="302">
        <v>97480.383569999991</v>
      </c>
      <c r="F56" s="304">
        <v>120148.82468000001</v>
      </c>
      <c r="G56" s="303">
        <v>0.23254361831395506</v>
      </c>
    </row>
    <row r="57" spans="1:16" ht="12.75" customHeight="1">
      <c r="A57" s="306" t="s">
        <v>664</v>
      </c>
      <c r="B57" s="302">
        <v>1</v>
      </c>
      <c r="C57" s="302">
        <v>0</v>
      </c>
      <c r="D57" s="303">
        <v>-1</v>
      </c>
      <c r="E57" s="302">
        <v>853.64614000000006</v>
      </c>
      <c r="F57" s="304">
        <v>0</v>
      </c>
      <c r="G57" s="303">
        <v>-1</v>
      </c>
    </row>
    <row r="58" spans="1:16" ht="29.25">
      <c r="A58" s="305" t="s">
        <v>665</v>
      </c>
      <c r="B58" s="302">
        <v>1088</v>
      </c>
      <c r="C58" s="302">
        <v>1282</v>
      </c>
      <c r="D58" s="303">
        <v>0.17830882352941177</v>
      </c>
      <c r="E58" s="302">
        <v>400478.94741000002</v>
      </c>
      <c r="F58" s="304">
        <v>518005.34997000004</v>
      </c>
      <c r="G58" s="303">
        <v>0.29346462109949445</v>
      </c>
    </row>
    <row r="59" spans="1:16" ht="12.75" customHeight="1">
      <c r="A59" s="301" t="s">
        <v>996</v>
      </c>
      <c r="B59" s="302">
        <v>223</v>
      </c>
      <c r="C59" s="302">
        <v>52</v>
      </c>
      <c r="D59" s="303">
        <v>-0.76681614349775784</v>
      </c>
      <c r="E59" s="302">
        <v>34660.442419999999</v>
      </c>
      <c r="F59" s="304">
        <v>5245.2047599999996</v>
      </c>
      <c r="G59" s="303">
        <v>-0.8486688456990561</v>
      </c>
    </row>
    <row r="60" spans="1:16" ht="22.5" customHeight="1">
      <c r="A60" s="307" t="s">
        <v>295</v>
      </c>
      <c r="B60" s="308">
        <v>13397</v>
      </c>
      <c r="C60" s="308">
        <v>18043</v>
      </c>
      <c r="D60" s="325">
        <v>0.34679405837127714</v>
      </c>
      <c r="E60" s="308">
        <v>2563425.3172400002</v>
      </c>
      <c r="F60" s="308">
        <v>3459406.7761500003</v>
      </c>
      <c r="G60" s="325">
        <v>0.34952508773483176</v>
      </c>
    </row>
    <row r="61" spans="1:16" ht="12.75" customHeight="1">
      <c r="A61" s="27" t="s">
        <v>299</v>
      </c>
    </row>
    <row r="62" spans="1:16" ht="89.25" customHeight="1">
      <c r="A62" s="830" t="s">
        <v>1301</v>
      </c>
      <c r="B62" s="830"/>
      <c r="C62" s="830"/>
      <c r="D62" s="830"/>
      <c r="E62" s="830"/>
      <c r="F62" s="830"/>
      <c r="G62" s="830"/>
      <c r="J62" s="712"/>
      <c r="K62" s="712"/>
      <c r="L62" s="712"/>
      <c r="M62" s="712"/>
      <c r="N62" s="712"/>
      <c r="O62" s="712"/>
      <c r="P62" s="712"/>
    </row>
    <row r="63" spans="1:16" ht="22.5" customHeight="1">
      <c r="A63" s="826" t="s">
        <v>1350</v>
      </c>
      <c r="B63" s="827"/>
      <c r="C63" s="827"/>
      <c r="D63" s="827"/>
      <c r="E63" s="827"/>
      <c r="F63" s="827"/>
      <c r="G63" s="827"/>
    </row>
    <row r="64" spans="1:16" ht="12.75" customHeight="1"/>
    <row r="65" spans="1:1" ht="12.75" customHeight="1">
      <c r="A65" s="74" t="s">
        <v>305</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76" t="s">
        <v>913</v>
      </c>
    </row>
    <row r="2" spans="1:7" ht="12.75" customHeight="1">
      <c r="A2" s="69" t="s">
        <v>914</v>
      </c>
    </row>
    <row r="3" spans="1:7">
      <c r="D3" s="106"/>
      <c r="E3" s="107" t="s">
        <v>446</v>
      </c>
    </row>
    <row r="4" spans="1:7" ht="57.75" customHeight="1">
      <c r="A4" s="822" t="s">
        <v>311</v>
      </c>
      <c r="B4" s="822" t="s">
        <v>1302</v>
      </c>
      <c r="C4" s="823"/>
      <c r="D4" s="822" t="s">
        <v>1303</v>
      </c>
      <c r="E4" s="794"/>
    </row>
    <row r="5" spans="1:7" ht="15.75" customHeight="1">
      <c r="A5" s="822"/>
      <c r="B5" s="528" t="s">
        <v>1348</v>
      </c>
      <c r="C5" s="528" t="s">
        <v>1349</v>
      </c>
      <c r="D5" s="528" t="s">
        <v>1348</v>
      </c>
      <c r="E5" s="528" t="s">
        <v>1349</v>
      </c>
    </row>
    <row r="6" spans="1:7">
      <c r="A6" s="311" t="s">
        <v>757</v>
      </c>
      <c r="B6" s="312">
        <v>1060</v>
      </c>
      <c r="C6" s="312">
        <v>1145</v>
      </c>
      <c r="D6" s="312">
        <v>137722.72294000001</v>
      </c>
      <c r="E6" s="312">
        <v>143981.78034</v>
      </c>
      <c r="F6" s="77"/>
      <c r="G6" s="77"/>
    </row>
    <row r="7" spans="1:7">
      <c r="A7" s="311" t="s">
        <v>758</v>
      </c>
      <c r="B7" s="312">
        <v>231</v>
      </c>
      <c r="C7" s="312">
        <v>165</v>
      </c>
      <c r="D7" s="312">
        <v>27402.844300000001</v>
      </c>
      <c r="E7" s="312">
        <v>22659.64561</v>
      </c>
      <c r="F7" s="77"/>
      <c r="G7" s="77"/>
    </row>
    <row r="8" spans="1:7">
      <c r="A8" s="311" t="s">
        <v>759</v>
      </c>
      <c r="B8" s="312">
        <v>500</v>
      </c>
      <c r="C8" s="312">
        <v>343</v>
      </c>
      <c r="D8" s="312">
        <v>88025.668130000005</v>
      </c>
      <c r="E8" s="312">
        <v>69884.64615</v>
      </c>
      <c r="F8" s="87"/>
      <c r="G8" s="77"/>
    </row>
    <row r="9" spans="1:7">
      <c r="A9" s="311" t="s">
        <v>760</v>
      </c>
      <c r="B9" s="312">
        <v>2011</v>
      </c>
      <c r="C9" s="312">
        <v>4204</v>
      </c>
      <c r="D9" s="312">
        <v>497252.13325000001</v>
      </c>
      <c r="E9" s="312">
        <v>898984.62037000002</v>
      </c>
      <c r="F9" s="87"/>
      <c r="G9" s="77"/>
    </row>
    <row r="10" spans="1:7">
      <c r="A10" s="311" t="s">
        <v>761</v>
      </c>
      <c r="B10" s="312">
        <v>0</v>
      </c>
      <c r="C10" s="312">
        <v>0</v>
      </c>
      <c r="D10" s="312">
        <v>0</v>
      </c>
      <c r="E10" s="312">
        <v>0</v>
      </c>
      <c r="F10" s="77"/>
      <c r="G10" s="77"/>
    </row>
    <row r="11" spans="1:7">
      <c r="A11" s="311" t="s">
        <v>762</v>
      </c>
      <c r="B11" s="312">
        <v>38</v>
      </c>
      <c r="C11" s="312">
        <v>935</v>
      </c>
      <c r="D11" s="312">
        <v>1920.94623</v>
      </c>
      <c r="E11" s="312">
        <v>86316.873599999992</v>
      </c>
      <c r="F11" s="77"/>
      <c r="G11" s="77"/>
    </row>
    <row r="12" spans="1:7">
      <c r="A12" s="311" t="s">
        <v>1017</v>
      </c>
      <c r="B12" s="312">
        <v>0</v>
      </c>
      <c r="C12" s="312">
        <v>2</v>
      </c>
      <c r="D12" s="312">
        <v>0</v>
      </c>
      <c r="E12" s="312">
        <v>535.92499999999995</v>
      </c>
      <c r="F12" s="77"/>
      <c r="G12" s="77"/>
    </row>
    <row r="13" spans="1:7">
      <c r="A13" s="311" t="s">
        <v>763</v>
      </c>
      <c r="B13" s="312">
        <v>345</v>
      </c>
      <c r="C13" s="312">
        <v>80</v>
      </c>
      <c r="D13" s="312">
        <v>105528.77456999999</v>
      </c>
      <c r="E13" s="312">
        <v>12882.862959999999</v>
      </c>
      <c r="F13" s="77"/>
      <c r="G13" s="77"/>
    </row>
    <row r="14" spans="1:7">
      <c r="A14" s="311" t="s">
        <v>764</v>
      </c>
      <c r="B14" s="312">
        <v>36</v>
      </c>
      <c r="C14" s="312">
        <v>36</v>
      </c>
      <c r="D14" s="312">
        <v>11500.946</v>
      </c>
      <c r="E14" s="312">
        <v>9927.0370000000003</v>
      </c>
      <c r="F14" s="77"/>
      <c r="G14" s="77"/>
    </row>
    <row r="15" spans="1:7">
      <c r="A15" s="311" t="s">
        <v>765</v>
      </c>
      <c r="B15" s="312">
        <v>2091</v>
      </c>
      <c r="C15" s="312">
        <v>2457</v>
      </c>
      <c r="D15" s="312">
        <v>284821.85196</v>
      </c>
      <c r="E15" s="312">
        <v>361452.76958000002</v>
      </c>
      <c r="F15" s="77"/>
      <c r="G15" s="77"/>
    </row>
    <row r="16" spans="1:7">
      <c r="A16" s="311" t="s">
        <v>766</v>
      </c>
      <c r="B16" s="312">
        <v>1587</v>
      </c>
      <c r="C16" s="312">
        <v>1870</v>
      </c>
      <c r="D16" s="312">
        <v>328664.47395000001</v>
      </c>
      <c r="E16" s="312">
        <v>424795.44197000004</v>
      </c>
      <c r="F16" s="77"/>
      <c r="G16" s="77"/>
    </row>
    <row r="17" spans="1:12">
      <c r="A17" s="311" t="s">
        <v>1355</v>
      </c>
      <c r="B17" s="312">
        <v>0</v>
      </c>
      <c r="C17" s="312">
        <v>0</v>
      </c>
      <c r="D17" s="312">
        <v>0</v>
      </c>
      <c r="E17" s="312">
        <v>0</v>
      </c>
      <c r="F17" s="77"/>
      <c r="G17" s="77"/>
    </row>
    <row r="18" spans="1:12">
      <c r="A18" s="311" t="s">
        <v>767</v>
      </c>
      <c r="B18" s="312">
        <v>1915</v>
      </c>
      <c r="C18" s="312">
        <v>2597</v>
      </c>
      <c r="D18" s="312">
        <v>336716.73056</v>
      </c>
      <c r="E18" s="312">
        <v>489720.20886999997</v>
      </c>
      <c r="F18" s="77"/>
      <c r="G18" s="77"/>
    </row>
    <row r="19" spans="1:12">
      <c r="A19" s="311" t="s">
        <v>768</v>
      </c>
      <c r="B19" s="312">
        <v>1052</v>
      </c>
      <c r="C19" s="312">
        <v>1427</v>
      </c>
      <c r="D19" s="312">
        <v>118415.76733</v>
      </c>
      <c r="E19" s="312">
        <v>198836.17369000003</v>
      </c>
      <c r="F19" s="77"/>
      <c r="G19" s="77"/>
    </row>
    <row r="20" spans="1:12">
      <c r="A20" s="311" t="s">
        <v>769</v>
      </c>
      <c r="B20" s="312">
        <v>5765</v>
      </c>
      <c r="C20" s="312">
        <v>7717</v>
      </c>
      <c r="D20" s="312">
        <v>388613.79755999998</v>
      </c>
      <c r="E20" s="312">
        <v>618343.85307000007</v>
      </c>
      <c r="F20" s="77"/>
      <c r="G20" s="77"/>
    </row>
    <row r="21" spans="1:12">
      <c r="A21" s="311" t="s">
        <v>770</v>
      </c>
      <c r="B21" s="312">
        <v>2029</v>
      </c>
      <c r="C21" s="312">
        <v>2592</v>
      </c>
      <c r="D21" s="312">
        <v>236394.43133000002</v>
      </c>
      <c r="E21" s="312">
        <v>268054.42828999995</v>
      </c>
      <c r="F21" s="77"/>
      <c r="G21" s="77"/>
    </row>
    <row r="22" spans="1:12">
      <c r="A22" s="311" t="s">
        <v>771</v>
      </c>
      <c r="B22" s="312">
        <v>91</v>
      </c>
      <c r="C22" s="312">
        <v>181</v>
      </c>
      <c r="D22" s="312">
        <v>41197.141920000002</v>
      </c>
      <c r="E22" s="312">
        <v>96521.400849999991</v>
      </c>
      <c r="F22" s="77"/>
      <c r="G22" s="77"/>
    </row>
    <row r="23" spans="1:12">
      <c r="A23" s="311" t="s">
        <v>772</v>
      </c>
      <c r="B23" s="312">
        <v>1819</v>
      </c>
      <c r="C23" s="312">
        <v>2250</v>
      </c>
      <c r="D23" s="312">
        <v>216824.43666000001</v>
      </c>
      <c r="E23" s="312">
        <v>215628.83864999999</v>
      </c>
      <c r="F23" s="77"/>
      <c r="G23" s="77"/>
    </row>
    <row r="24" spans="1:12">
      <c r="A24" s="311" t="s">
        <v>773</v>
      </c>
      <c r="B24" s="312">
        <v>3815</v>
      </c>
      <c r="C24" s="312">
        <v>6402</v>
      </c>
      <c r="D24" s="312">
        <v>390596.99860000005</v>
      </c>
      <c r="E24" s="312">
        <v>719538.58490999998</v>
      </c>
      <c r="F24" s="77"/>
      <c r="G24" s="77"/>
    </row>
    <row r="25" spans="1:12">
      <c r="A25" s="311" t="s">
        <v>774</v>
      </c>
      <c r="B25" s="312">
        <v>2792</v>
      </c>
      <c r="C25" s="312">
        <v>36</v>
      </c>
      <c r="D25" s="312">
        <v>475470.34114999999</v>
      </c>
      <c r="E25" s="312">
        <v>3017.09247</v>
      </c>
      <c r="F25" s="77"/>
      <c r="G25" s="77"/>
    </row>
    <row r="26" spans="1:12">
      <c r="A26" s="495" t="s">
        <v>582</v>
      </c>
      <c r="B26" s="496">
        <v>27177</v>
      </c>
      <c r="C26" s="496">
        <v>34439</v>
      </c>
      <c r="D26" s="496">
        <v>3687070.0064399997</v>
      </c>
      <c r="E26" s="496">
        <v>4641082.1833800003</v>
      </c>
    </row>
    <row r="27" spans="1:12">
      <c r="A27" s="27" t="s">
        <v>299</v>
      </c>
    </row>
    <row r="28" spans="1:12" ht="76.5" customHeight="1">
      <c r="A28" s="825" t="s">
        <v>1295</v>
      </c>
      <c r="B28" s="825"/>
      <c r="C28" s="825"/>
      <c r="D28" s="825"/>
      <c r="E28" s="825"/>
      <c r="H28" s="832"/>
      <c r="I28" s="832"/>
      <c r="J28" s="832"/>
      <c r="K28" s="832"/>
      <c r="L28" s="832"/>
    </row>
    <row r="29" spans="1:12" ht="15" customHeight="1">
      <c r="A29" s="826" t="s">
        <v>1356</v>
      </c>
      <c r="B29" s="826"/>
      <c r="C29" s="826"/>
      <c r="D29" s="826"/>
      <c r="E29" s="826"/>
      <c r="F29" s="131"/>
      <c r="G29" s="131"/>
    </row>
    <row r="30" spans="1:12" ht="12.75" customHeight="1"/>
    <row r="31" spans="1:12" ht="12.75" customHeight="1">
      <c r="A31" s="74" t="s">
        <v>305</v>
      </c>
      <c r="B31" s="132"/>
      <c r="C31" s="132"/>
      <c r="D31" s="132"/>
      <c r="E31" s="132"/>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6" t="s">
        <v>915</v>
      </c>
    </row>
    <row r="2" spans="1:6" ht="12.75" customHeight="1">
      <c r="A2" s="69" t="s">
        <v>916</v>
      </c>
    </row>
    <row r="3" spans="1:6" ht="12.75" customHeight="1"/>
    <row r="4" spans="1:6" ht="12.75" customHeight="1">
      <c r="E4" s="107" t="s">
        <v>446</v>
      </c>
    </row>
    <row r="5" spans="1:6" ht="26.25" customHeight="1">
      <c r="A5" s="822" t="s">
        <v>331</v>
      </c>
      <c r="B5" s="475" t="s">
        <v>332</v>
      </c>
      <c r="C5" s="475" t="s">
        <v>332</v>
      </c>
      <c r="D5" s="829" t="s">
        <v>329</v>
      </c>
      <c r="E5" s="829" t="s">
        <v>330</v>
      </c>
    </row>
    <row r="6" spans="1:6" ht="26.25" customHeight="1">
      <c r="A6" s="828"/>
      <c r="B6" s="531" t="s">
        <v>1357</v>
      </c>
      <c r="C6" s="531" t="s">
        <v>1349</v>
      </c>
      <c r="D6" s="829"/>
      <c r="E6" s="829"/>
    </row>
    <row r="7" spans="1:6">
      <c r="A7" s="203" t="s">
        <v>312</v>
      </c>
      <c r="B7" s="313">
        <v>416187.57324</v>
      </c>
      <c r="C7" s="313">
        <v>407871.35125000001</v>
      </c>
      <c r="D7" s="314">
        <v>-1.9981908458387182E-2</v>
      </c>
      <c r="E7" s="313">
        <v>-8316.2219899999909</v>
      </c>
    </row>
    <row r="8" spans="1:6">
      <c r="A8" s="203" t="s">
        <v>313</v>
      </c>
      <c r="B8" s="313">
        <v>223613.79556</v>
      </c>
      <c r="C8" s="313">
        <v>202350.81161999999</v>
      </c>
      <c r="D8" s="314">
        <v>-9.508797919533872E-2</v>
      </c>
      <c r="E8" s="313">
        <v>-21262.983940000006</v>
      </c>
    </row>
    <row r="9" spans="1:6">
      <c r="A9" s="315" t="s">
        <v>314</v>
      </c>
      <c r="B9" s="316">
        <v>192573.77768</v>
      </c>
      <c r="C9" s="316">
        <v>205520.53962999998</v>
      </c>
      <c r="D9" s="317">
        <v>6.7230139565074273E-2</v>
      </c>
      <c r="E9" s="318">
        <v>12946.761949999986</v>
      </c>
    </row>
    <row r="10" spans="1:6">
      <c r="A10" s="203" t="s">
        <v>315</v>
      </c>
      <c r="B10" s="313">
        <v>25938.136589999998</v>
      </c>
      <c r="C10" s="313">
        <v>22507.186530000003</v>
      </c>
      <c r="D10" s="314">
        <v>-0.13227434623513931</v>
      </c>
      <c r="E10" s="313">
        <v>-3430.9500599999956</v>
      </c>
    </row>
    <row r="11" spans="1:6">
      <c r="A11" s="203" t="s">
        <v>316</v>
      </c>
      <c r="B11" s="313">
        <v>16865.449690000001</v>
      </c>
      <c r="C11" s="313">
        <v>16835.434590000001</v>
      </c>
      <c r="D11" s="314">
        <v>-1.7796797922202646E-3</v>
      </c>
      <c r="E11" s="313">
        <v>-30.01510000000053</v>
      </c>
      <c r="F11" s="87"/>
    </row>
    <row r="12" spans="1:6" ht="21.75">
      <c r="A12" s="315" t="s">
        <v>317</v>
      </c>
      <c r="B12" s="316">
        <v>9072.6869000000006</v>
      </c>
      <c r="C12" s="316">
        <v>5671.7519400000001</v>
      </c>
      <c r="D12" s="317">
        <v>-0.37485421876511582</v>
      </c>
      <c r="E12" s="318">
        <v>-3400.9349600000005</v>
      </c>
      <c r="F12" s="87"/>
    </row>
    <row r="13" spans="1:6">
      <c r="A13" s="203" t="s">
        <v>318</v>
      </c>
      <c r="B13" s="313">
        <v>1321913.02981</v>
      </c>
      <c r="C13" s="313">
        <v>1268103.16038</v>
      </c>
      <c r="D13" s="314">
        <v>-4.0706058731968253E-2</v>
      </c>
      <c r="E13" s="313">
        <v>-53809.869429999962</v>
      </c>
    </row>
    <row r="14" spans="1:6">
      <c r="A14" s="203" t="s">
        <v>319</v>
      </c>
      <c r="B14" s="313">
        <v>1282106.0399200001</v>
      </c>
      <c r="C14" s="313">
        <v>1247021.1600500001</v>
      </c>
      <c r="D14" s="314">
        <v>-2.7365037506717666E-2</v>
      </c>
      <c r="E14" s="313">
        <v>-35084.879870000063</v>
      </c>
    </row>
    <row r="15" spans="1:6" ht="21.75">
      <c r="A15" s="315" t="s">
        <v>320</v>
      </c>
      <c r="B15" s="316">
        <v>39806.989889999997</v>
      </c>
      <c r="C15" s="316">
        <v>21082.000329999999</v>
      </c>
      <c r="D15" s="317">
        <v>-0.47039451140976485</v>
      </c>
      <c r="E15" s="318">
        <v>-18724.989559999998</v>
      </c>
    </row>
    <row r="16" spans="1:6" ht="22.5">
      <c r="A16" s="203" t="s">
        <v>321</v>
      </c>
      <c r="B16" s="313">
        <v>241453.45447</v>
      </c>
      <c r="C16" s="313">
        <v>232274.29190000001</v>
      </c>
      <c r="D16" s="314">
        <v>-3.8016281813605092E-2</v>
      </c>
      <c r="E16" s="313">
        <v>-9179.1625699999859</v>
      </c>
    </row>
    <row r="17" spans="1:7" ht="33.75">
      <c r="A17" s="203" t="s">
        <v>322</v>
      </c>
      <c r="B17" s="313">
        <v>-158133.73991999999</v>
      </c>
      <c r="C17" s="313">
        <v>-74682.099819999989</v>
      </c>
      <c r="D17" s="314">
        <v>-0.52772823903499821</v>
      </c>
      <c r="E17" s="313">
        <v>83451.640100000004</v>
      </c>
    </row>
    <row r="18" spans="1:7">
      <c r="A18" s="203" t="s">
        <v>323</v>
      </c>
      <c r="B18" s="313">
        <v>399587.19438999996</v>
      </c>
      <c r="C18" s="313">
        <v>306956.39171</v>
      </c>
      <c r="D18" s="314">
        <v>-0.23181624431535622</v>
      </c>
      <c r="E18" s="313">
        <v>-92630.802679999964</v>
      </c>
    </row>
    <row r="19" spans="1:7">
      <c r="A19" s="203" t="s">
        <v>324</v>
      </c>
      <c r="B19" s="313">
        <v>46111.578439999997</v>
      </c>
      <c r="C19" s="313">
        <v>66070.363639999996</v>
      </c>
      <c r="D19" s="314">
        <v>0.43283673808673029</v>
      </c>
      <c r="E19" s="313">
        <v>19958.785199999998</v>
      </c>
    </row>
    <row r="20" spans="1:7">
      <c r="A20" s="315" t="s">
        <v>325</v>
      </c>
      <c r="B20" s="316">
        <v>353475.61595000001</v>
      </c>
      <c r="C20" s="316">
        <v>240886.02807</v>
      </c>
      <c r="D20" s="317">
        <v>-0.31852151265768242</v>
      </c>
      <c r="E20" s="318">
        <v>-112589.58788000001</v>
      </c>
    </row>
    <row r="21" spans="1:7" ht="12.75" customHeight="1">
      <c r="A21" s="36" t="s">
        <v>273</v>
      </c>
    </row>
    <row r="22" spans="1:7" ht="12.75" customHeight="1">
      <c r="A22" s="826"/>
      <c r="B22" s="826"/>
      <c r="C22" s="826"/>
      <c r="D22" s="826"/>
      <c r="E22" s="826"/>
      <c r="F22" s="131"/>
      <c r="G22" s="131"/>
    </row>
    <row r="23" spans="1:7" ht="24" customHeight="1">
      <c r="A23" s="826" t="s">
        <v>1358</v>
      </c>
      <c r="B23" s="826"/>
      <c r="C23" s="826"/>
      <c r="D23" s="826"/>
      <c r="E23" s="826"/>
      <c r="F23" s="131"/>
      <c r="G23" s="131"/>
    </row>
    <row r="24" spans="1:7" ht="12.75" customHeight="1"/>
    <row r="25" spans="1:7" ht="12.75" customHeight="1">
      <c r="A25" s="74" t="s">
        <v>305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0" t="s">
        <v>1222</v>
      </c>
      <c r="B1" s="491"/>
      <c r="C1" s="491"/>
      <c r="D1" s="491"/>
      <c r="E1" s="492" t="s">
        <v>1338</v>
      </c>
    </row>
    <row r="2" spans="1:6" ht="15" customHeight="1">
      <c r="A2" s="493" t="s">
        <v>1223</v>
      </c>
      <c r="B2" s="491"/>
      <c r="C2" s="491"/>
      <c r="D2" s="491"/>
      <c r="E2" s="494" t="s">
        <v>1339</v>
      </c>
    </row>
    <row r="3" spans="1:6">
      <c r="A3" s="68" t="s">
        <v>753</v>
      </c>
    </row>
    <row r="4" spans="1:6" ht="27.75" customHeight="1">
      <c r="A4" s="833" t="s">
        <v>1225</v>
      </c>
      <c r="B4" s="833"/>
      <c r="C4" s="833"/>
      <c r="D4" s="833"/>
      <c r="E4" s="833"/>
    </row>
    <row r="5" spans="1:6">
      <c r="A5" s="479" t="s">
        <v>917</v>
      </c>
    </row>
    <row r="6" spans="1:6">
      <c r="A6" s="52" t="s">
        <v>918</v>
      </c>
    </row>
    <row r="7" spans="1:6" ht="12.75" customHeight="1">
      <c r="A7"/>
      <c r="B7"/>
      <c r="C7"/>
      <c r="D7"/>
      <c r="E7" s="107" t="s">
        <v>446</v>
      </c>
    </row>
    <row r="8" spans="1:6" ht="22.5" customHeight="1">
      <c r="A8" s="822" t="s">
        <v>331</v>
      </c>
      <c r="B8" s="478" t="s">
        <v>328</v>
      </c>
      <c r="C8" s="478" t="s">
        <v>328</v>
      </c>
      <c r="D8" s="829" t="s">
        <v>329</v>
      </c>
      <c r="E8" s="829" t="s">
        <v>330</v>
      </c>
    </row>
    <row r="9" spans="1:6" ht="22.5" customHeight="1">
      <c r="A9" s="828"/>
      <c r="B9" s="529" t="s">
        <v>1351</v>
      </c>
      <c r="C9" s="529" t="s">
        <v>1359</v>
      </c>
      <c r="D9" s="829"/>
      <c r="E9" s="829"/>
    </row>
    <row r="10" spans="1:6" ht="22.5">
      <c r="A10" s="298" t="s">
        <v>601</v>
      </c>
      <c r="B10" s="296">
        <v>0</v>
      </c>
      <c r="C10" s="296">
        <v>0</v>
      </c>
      <c r="D10" s="297" t="s">
        <v>1015</v>
      </c>
      <c r="E10" s="296"/>
      <c r="F10" s="87"/>
    </row>
    <row r="11" spans="1:6">
      <c r="A11" s="295" t="s">
        <v>390</v>
      </c>
      <c r="B11" s="296">
        <v>96718.132016000003</v>
      </c>
      <c r="C11" s="296">
        <v>121485.68713999998</v>
      </c>
      <c r="D11" s="297">
        <v>0.25607975058805632</v>
      </c>
      <c r="E11" s="296">
        <v>24767.555123999977</v>
      </c>
    </row>
    <row r="12" spans="1:6" ht="15">
      <c r="A12" s="295" t="s">
        <v>391</v>
      </c>
      <c r="B12" s="296">
        <v>6704951.7675572885</v>
      </c>
      <c r="C12" s="296">
        <v>5772984.3535799999</v>
      </c>
      <c r="D12" s="297">
        <v>-0.13899688562813006</v>
      </c>
      <c r="E12" s="296">
        <v>-931967.41397728864</v>
      </c>
      <c r="F12" s="87"/>
    </row>
    <row r="13" spans="1:6" ht="22.5">
      <c r="A13" s="298" t="s">
        <v>658</v>
      </c>
      <c r="B13" s="296">
        <v>14607.312960000001</v>
      </c>
      <c r="C13" s="296">
        <v>14168.24136</v>
      </c>
      <c r="D13" s="297">
        <v>-3.0058341407645295E-2</v>
      </c>
      <c r="E13" s="296">
        <v>-439.07160000000113</v>
      </c>
    </row>
    <row r="14" spans="1:6">
      <c r="A14" s="292" t="s">
        <v>392</v>
      </c>
      <c r="B14" s="293">
        <v>6816277.2125332886</v>
      </c>
      <c r="C14" s="293">
        <v>5908638.2820800003</v>
      </c>
      <c r="D14" s="294">
        <v>-0.13315757299077946</v>
      </c>
      <c r="E14" s="293">
        <v>-907638.93045328837</v>
      </c>
    </row>
    <row r="15" spans="1:6">
      <c r="A15" s="295" t="s">
        <v>393</v>
      </c>
      <c r="B15" s="296">
        <v>698613.19599719997</v>
      </c>
      <c r="C15" s="296">
        <v>861476.89501999994</v>
      </c>
      <c r="D15" s="297">
        <v>0.23312428101265459</v>
      </c>
      <c r="E15" s="296">
        <v>162863.69902279996</v>
      </c>
    </row>
    <row r="16" spans="1:6">
      <c r="A16" s="295" t="s">
        <v>394</v>
      </c>
      <c r="B16" s="296">
        <v>109941.52665</v>
      </c>
      <c r="C16" s="296">
        <v>394097.02023000002</v>
      </c>
      <c r="D16" s="297">
        <v>2.5846056739289422</v>
      </c>
      <c r="E16" s="296">
        <v>284155.49358000001</v>
      </c>
    </row>
    <row r="17" spans="1:5">
      <c r="A17" s="295" t="s">
        <v>395</v>
      </c>
      <c r="B17" s="296">
        <v>6001640.1514788</v>
      </c>
      <c r="C17" s="296">
        <v>4646740.7116099996</v>
      </c>
      <c r="D17" s="297">
        <v>-0.22575486128320343</v>
      </c>
      <c r="E17" s="296">
        <v>-1354899.4398688003</v>
      </c>
    </row>
    <row r="18" spans="1:5" ht="22.5">
      <c r="A18" s="298" t="s">
        <v>602</v>
      </c>
      <c r="B18" s="296">
        <v>6082.3384099999994</v>
      </c>
      <c r="C18" s="296">
        <v>6323.6552199999987</v>
      </c>
      <c r="D18" s="297">
        <v>3.9675005521437212E-2</v>
      </c>
      <c r="E18" s="296">
        <v>241.31680999999935</v>
      </c>
    </row>
    <row r="19" spans="1:5">
      <c r="A19" s="292" t="s">
        <v>396</v>
      </c>
      <c r="B19" s="293">
        <v>6816277.2125360006</v>
      </c>
      <c r="C19" s="293">
        <v>5908638.2820800003</v>
      </c>
      <c r="D19" s="294">
        <v>-0.13315757299112441</v>
      </c>
      <c r="E19" s="293">
        <v>-907638.93045600038</v>
      </c>
    </row>
    <row r="20" spans="1:5">
      <c r="A20" s="36" t="s">
        <v>712</v>
      </c>
    </row>
    <row r="22" spans="1:5">
      <c r="A22" s="476" t="s">
        <v>919</v>
      </c>
    </row>
    <row r="23" spans="1:5">
      <c r="A23" s="52" t="s">
        <v>920</v>
      </c>
    </row>
    <row r="24" spans="1:5">
      <c r="E24" s="107" t="s">
        <v>446</v>
      </c>
    </row>
    <row r="25" spans="1:5" ht="24">
      <c r="A25" s="822" t="s">
        <v>331</v>
      </c>
      <c r="B25" s="475" t="s">
        <v>332</v>
      </c>
      <c r="C25" s="475" t="s">
        <v>332</v>
      </c>
      <c r="D25" s="829" t="s">
        <v>329</v>
      </c>
      <c r="E25" s="829" t="s">
        <v>330</v>
      </c>
    </row>
    <row r="26" spans="1:5" ht="22.5">
      <c r="A26" s="828"/>
      <c r="B26" s="529" t="s">
        <v>1360</v>
      </c>
      <c r="C26" s="529" t="s">
        <v>1361</v>
      </c>
      <c r="D26" s="829"/>
      <c r="E26" s="829"/>
    </row>
    <row r="27" spans="1:5">
      <c r="A27" s="295" t="s">
        <v>384</v>
      </c>
      <c r="B27" s="319">
        <v>312089.52943</v>
      </c>
      <c r="C27" s="319">
        <v>251916.06808999999</v>
      </c>
      <c r="D27" s="297">
        <v>-0.1928083311538864</v>
      </c>
      <c r="E27" s="296">
        <v>-60173.461340000009</v>
      </c>
    </row>
    <row r="28" spans="1:5">
      <c r="A28" s="295" t="s">
        <v>385</v>
      </c>
      <c r="B28" s="319">
        <v>144421.58317999999</v>
      </c>
      <c r="C28" s="319">
        <v>110257.62516</v>
      </c>
      <c r="D28" s="297">
        <v>-0.23655714933840399</v>
      </c>
      <c r="E28" s="296">
        <v>-34163.958019999991</v>
      </c>
    </row>
    <row r="29" spans="1:5">
      <c r="A29" s="295" t="s">
        <v>386</v>
      </c>
      <c r="B29" s="319">
        <v>167667.94625000001</v>
      </c>
      <c r="C29" s="319">
        <v>141658.44292999999</v>
      </c>
      <c r="D29" s="297">
        <v>-0.15512507847635204</v>
      </c>
      <c r="E29" s="296">
        <v>-26009.503320000018</v>
      </c>
    </row>
    <row r="30" spans="1:5" ht="22.5">
      <c r="A30" s="298" t="s">
        <v>605</v>
      </c>
      <c r="B30" s="319">
        <v>55236.644510000006</v>
      </c>
      <c r="C30" s="319">
        <v>37891.332730000002</v>
      </c>
      <c r="D30" s="297">
        <v>-0.31401820175481188</v>
      </c>
      <c r="E30" s="296">
        <v>-17345.311780000004</v>
      </c>
    </row>
    <row r="31" spans="1:5" ht="22.5">
      <c r="A31" s="298" t="s">
        <v>606</v>
      </c>
      <c r="B31" s="319">
        <v>18018.98705</v>
      </c>
      <c r="C31" s="319">
        <v>15424.695879999999</v>
      </c>
      <c r="D31" s="297">
        <v>-0.14397541675351833</v>
      </c>
      <c r="E31" s="296">
        <v>-2594.2911700000004</v>
      </c>
    </row>
    <row r="32" spans="1:5" ht="22.5">
      <c r="A32" s="298" t="s">
        <v>607</v>
      </c>
      <c r="B32" s="319">
        <v>37217.657460000002</v>
      </c>
      <c r="C32" s="319">
        <v>22466.636850000003</v>
      </c>
      <c r="D32" s="297">
        <v>-0.39634468197934769</v>
      </c>
      <c r="E32" s="296">
        <v>-14751.02061</v>
      </c>
    </row>
    <row r="33" spans="1:5">
      <c r="A33" s="295" t="s">
        <v>387</v>
      </c>
      <c r="B33" s="319">
        <v>307792.31163000001</v>
      </c>
      <c r="C33" s="319">
        <v>292694.14026000007</v>
      </c>
      <c r="D33" s="297">
        <v>-4.905311406267221E-2</v>
      </c>
      <c r="E33" s="296">
        <v>-15098.171369999938</v>
      </c>
    </row>
    <row r="34" spans="1:5">
      <c r="A34" s="295" t="s">
        <v>388</v>
      </c>
      <c r="B34" s="319">
        <v>298654.79735999997</v>
      </c>
      <c r="C34" s="319">
        <v>278408.70741999999</v>
      </c>
      <c r="D34" s="297">
        <v>-6.779094164556565E-2</v>
      </c>
      <c r="E34" s="296">
        <v>-20246.089939999976</v>
      </c>
    </row>
    <row r="35" spans="1:5" ht="22.5">
      <c r="A35" s="298" t="s">
        <v>603</v>
      </c>
      <c r="B35" s="319">
        <v>9137.5142700000433</v>
      </c>
      <c r="C35" s="319">
        <v>14285.432840000081</v>
      </c>
      <c r="D35" s="297">
        <v>0.5633828213983203</v>
      </c>
      <c r="E35" s="296">
        <v>5147.918570000038</v>
      </c>
    </row>
    <row r="36" spans="1:5" ht="22.5">
      <c r="A36" s="298" t="s">
        <v>608</v>
      </c>
      <c r="B36" s="319">
        <v>214023.11798000004</v>
      </c>
      <c r="C36" s="319">
        <v>178410.51262000008</v>
      </c>
      <c r="D36" s="297">
        <v>-0.16639606831318043</v>
      </c>
      <c r="E36" s="296">
        <v>-35612.605359999958</v>
      </c>
    </row>
    <row r="37" spans="1:5">
      <c r="A37" s="295" t="s">
        <v>389</v>
      </c>
      <c r="B37" s="319">
        <v>38520.564106800004</v>
      </c>
      <c r="C37" s="319">
        <v>11622.802895999997</v>
      </c>
      <c r="D37" s="297">
        <v>-0.69827017943519076</v>
      </c>
      <c r="E37" s="296">
        <v>-26897.761210800007</v>
      </c>
    </row>
    <row r="38" spans="1:5" ht="21.75">
      <c r="A38" s="300" t="s">
        <v>604</v>
      </c>
      <c r="B38" s="320">
        <v>175502.55387320003</v>
      </c>
      <c r="C38" s="320">
        <v>166787.70972400007</v>
      </c>
      <c r="D38" s="294">
        <v>-4.9656509018645933E-2</v>
      </c>
      <c r="E38" s="293">
        <v>-8714.8441491999547</v>
      </c>
    </row>
    <row r="39" spans="1:5">
      <c r="A39" s="36" t="s">
        <v>712</v>
      </c>
    </row>
    <row r="41" spans="1:5">
      <c r="A41" s="476" t="s">
        <v>921</v>
      </c>
    </row>
    <row r="42" spans="1:5">
      <c r="A42" s="52" t="s">
        <v>922</v>
      </c>
    </row>
    <row r="43" spans="1:5" ht="24" customHeight="1">
      <c r="A43" s="796" t="s">
        <v>1227</v>
      </c>
      <c r="B43" s="796"/>
      <c r="C43" s="796"/>
      <c r="D43" s="796"/>
      <c r="E43" s="796"/>
    </row>
    <row r="44" spans="1:5" ht="22.5" customHeight="1">
      <c r="A44" s="834" t="s">
        <v>1228</v>
      </c>
      <c r="B44" s="834"/>
      <c r="C44" s="834"/>
      <c r="D44" s="834"/>
      <c r="E44" s="834"/>
    </row>
    <row r="45" spans="1:5">
      <c r="E45" s="107" t="s">
        <v>446</v>
      </c>
    </row>
    <row r="46" spans="1:5" ht="24">
      <c r="A46" s="822" t="s">
        <v>331</v>
      </c>
      <c r="B46" s="475" t="s">
        <v>332</v>
      </c>
      <c r="C46" s="475" t="s">
        <v>332</v>
      </c>
      <c r="D46" s="829" t="s">
        <v>329</v>
      </c>
      <c r="E46" s="829" t="s">
        <v>330</v>
      </c>
    </row>
    <row r="47" spans="1:5" ht="22.5">
      <c r="A47" s="828"/>
      <c r="B47" s="529" t="s">
        <v>1360</v>
      </c>
      <c r="C47" s="529" t="s">
        <v>1361</v>
      </c>
      <c r="D47" s="829"/>
      <c r="E47" s="829"/>
    </row>
    <row r="48" spans="1:5">
      <c r="A48" s="321" t="s">
        <v>754</v>
      </c>
      <c r="B48" s="322">
        <v>2508264.6360600004</v>
      </c>
      <c r="C48" s="322">
        <v>2692846.5103199999</v>
      </c>
      <c r="D48" s="297">
        <v>7.3589473617083012E-2</v>
      </c>
      <c r="E48" s="296">
        <v>184581.87425999949</v>
      </c>
    </row>
    <row r="49" spans="1:5">
      <c r="A49" s="321" t="s">
        <v>397</v>
      </c>
      <c r="B49" s="322">
        <v>10404946.61583</v>
      </c>
      <c r="C49" s="322">
        <v>10728010.297149999</v>
      </c>
      <c r="D49" s="297">
        <v>3.1049047462530233E-2</v>
      </c>
      <c r="E49" s="296">
        <v>323063.68131999858</v>
      </c>
    </row>
    <row r="50" spans="1:5">
      <c r="A50" s="321" t="s">
        <v>398</v>
      </c>
      <c r="B50" s="322">
        <v>50525.165430000001</v>
      </c>
      <c r="C50" s="322">
        <v>35631.051289999996</v>
      </c>
      <c r="D50" s="297">
        <v>-0.29478605390486112</v>
      </c>
      <c r="E50" s="296">
        <v>-14894.114140000005</v>
      </c>
    </row>
    <row r="51" spans="1:5">
      <c r="A51" s="323" t="s">
        <v>399</v>
      </c>
      <c r="B51" s="324">
        <v>12963736.41732</v>
      </c>
      <c r="C51" s="324">
        <v>13456487.858759999</v>
      </c>
      <c r="D51" s="294">
        <v>3.8009986131904538E-2</v>
      </c>
      <c r="E51" s="293">
        <v>492751.44143999927</v>
      </c>
    </row>
    <row r="52" spans="1:5">
      <c r="A52" s="36" t="s">
        <v>712</v>
      </c>
    </row>
    <row r="53" spans="1:5">
      <c r="A53" s="713" t="s">
        <v>1362</v>
      </c>
    </row>
    <row r="54" spans="1:5">
      <c r="A54" s="713" t="s">
        <v>1304</v>
      </c>
    </row>
    <row r="56" spans="1:5">
      <c r="A56" s="74" t="s">
        <v>305</v>
      </c>
    </row>
    <row r="57" spans="1:5">
      <c r="E57" s="53" t="s">
        <v>381</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2" t="s">
        <v>300</v>
      </c>
      <c r="S1" s="351" t="str">
        <f>Naslovnica!A20</f>
        <v>Studeni 2016.</v>
      </c>
    </row>
    <row r="2" spans="1:19" ht="12.75" customHeight="1">
      <c r="A2" s="7" t="s">
        <v>8</v>
      </c>
      <c r="S2" s="19" t="str">
        <f>Naslovnica!A24</f>
        <v>November 2016</v>
      </c>
    </row>
    <row r="3" spans="1:19" ht="12.75" customHeight="1"/>
    <row r="4" spans="1:19" ht="26.25" customHeight="1">
      <c r="A4" s="604"/>
      <c r="B4" s="741" t="s">
        <v>805</v>
      </c>
      <c r="C4" s="741"/>
      <c r="D4" s="741"/>
      <c r="E4" s="740" t="s">
        <v>806</v>
      </c>
      <c r="F4" s="740"/>
      <c r="G4" s="740"/>
      <c r="H4" s="740" t="s">
        <v>807</v>
      </c>
      <c r="I4" s="740"/>
      <c r="J4" s="740"/>
      <c r="K4" s="739" t="s">
        <v>1000</v>
      </c>
      <c r="L4" s="739"/>
      <c r="M4" s="739"/>
      <c r="N4" s="739" t="s">
        <v>1001</v>
      </c>
      <c r="O4" s="739"/>
      <c r="P4" s="739"/>
      <c r="Q4" s="740" t="s">
        <v>1020</v>
      </c>
      <c r="R4" s="740"/>
      <c r="S4" s="740"/>
    </row>
    <row r="5" spans="1:19" ht="21" customHeight="1">
      <c r="A5" s="604" t="s">
        <v>808</v>
      </c>
      <c r="B5" s="741" t="s">
        <v>809</v>
      </c>
      <c r="C5" s="741"/>
      <c r="D5" s="741"/>
      <c r="E5" s="741" t="s">
        <v>809</v>
      </c>
      <c r="F5" s="741"/>
      <c r="G5" s="741"/>
      <c r="H5" s="741" t="s">
        <v>809</v>
      </c>
      <c r="I5" s="741"/>
      <c r="J5" s="741"/>
      <c r="K5" s="741" t="s">
        <v>810</v>
      </c>
      <c r="L5" s="741"/>
      <c r="M5" s="741"/>
      <c r="N5" s="741" t="s">
        <v>810</v>
      </c>
      <c r="O5" s="741"/>
      <c r="P5" s="741"/>
      <c r="Q5" s="741" t="s">
        <v>810</v>
      </c>
      <c r="R5" s="741"/>
      <c r="S5" s="741"/>
    </row>
    <row r="6" spans="1:19">
      <c r="A6" s="604"/>
      <c r="B6" s="665" t="s">
        <v>789</v>
      </c>
      <c r="C6" s="665" t="s">
        <v>790</v>
      </c>
      <c r="D6" s="665" t="s">
        <v>791</v>
      </c>
      <c r="E6" s="665" t="s">
        <v>789</v>
      </c>
      <c r="F6" s="665" t="s">
        <v>790</v>
      </c>
      <c r="G6" s="665" t="s">
        <v>791</v>
      </c>
      <c r="H6" s="665" t="s">
        <v>789</v>
      </c>
      <c r="I6" s="665" t="s">
        <v>790</v>
      </c>
      <c r="J6" s="665" t="s">
        <v>791</v>
      </c>
      <c r="K6" s="665" t="s">
        <v>789</v>
      </c>
      <c r="L6" s="665" t="s">
        <v>790</v>
      </c>
      <c r="M6" s="665" t="s">
        <v>791</v>
      </c>
      <c r="N6" s="665" t="s">
        <v>789</v>
      </c>
      <c r="O6" s="665" t="s">
        <v>790</v>
      </c>
      <c r="P6" s="665" t="s">
        <v>791</v>
      </c>
      <c r="Q6" s="660" t="s">
        <v>789</v>
      </c>
      <c r="R6" s="660" t="s">
        <v>790</v>
      </c>
      <c r="S6" s="660" t="s">
        <v>791</v>
      </c>
    </row>
    <row r="7" spans="1:19" ht="12.75" customHeight="1">
      <c r="A7" s="605" t="s">
        <v>30</v>
      </c>
      <c r="B7" s="661">
        <v>12</v>
      </c>
      <c r="C7" s="661">
        <v>1308</v>
      </c>
      <c r="D7" s="661">
        <v>8</v>
      </c>
      <c r="E7" s="661">
        <v>7</v>
      </c>
      <c r="F7" s="661">
        <v>919</v>
      </c>
      <c r="G7" s="661">
        <v>4</v>
      </c>
      <c r="H7" s="661">
        <v>19</v>
      </c>
      <c r="I7" s="661">
        <v>2227</v>
      </c>
      <c r="J7" s="661">
        <v>12</v>
      </c>
      <c r="K7" s="661">
        <v>-1</v>
      </c>
      <c r="L7" s="661">
        <v>-103</v>
      </c>
      <c r="M7" s="661">
        <v>0</v>
      </c>
      <c r="N7" s="661">
        <v>2</v>
      </c>
      <c r="O7" s="661">
        <v>-33</v>
      </c>
      <c r="P7" s="661">
        <v>0</v>
      </c>
      <c r="Q7" s="663">
        <v>5.555555555555558E-2</v>
      </c>
      <c r="R7" s="663">
        <v>-5.7553956834532349E-2</v>
      </c>
      <c r="S7" s="663">
        <v>0</v>
      </c>
    </row>
    <row r="8" spans="1:19" ht="12.75" customHeight="1">
      <c r="A8" s="144" t="s">
        <v>31</v>
      </c>
      <c r="B8" s="661">
        <v>216</v>
      </c>
      <c r="C8" s="661">
        <v>83892</v>
      </c>
      <c r="D8" s="661">
        <v>83</v>
      </c>
      <c r="E8" s="661">
        <v>123</v>
      </c>
      <c r="F8" s="661">
        <v>70186</v>
      </c>
      <c r="G8" s="661">
        <v>78</v>
      </c>
      <c r="H8" s="661">
        <v>339</v>
      </c>
      <c r="I8" s="661">
        <v>154078</v>
      </c>
      <c r="J8" s="661">
        <v>161</v>
      </c>
      <c r="K8" s="661">
        <v>2</v>
      </c>
      <c r="L8" s="661">
        <v>102</v>
      </c>
      <c r="M8" s="661">
        <v>3</v>
      </c>
      <c r="N8" s="661">
        <v>3</v>
      </c>
      <c r="O8" s="661">
        <v>-127</v>
      </c>
      <c r="P8" s="661">
        <v>3</v>
      </c>
      <c r="Q8" s="663">
        <v>1.4970059880239583E-2</v>
      </c>
      <c r="R8" s="663">
        <v>-1.6222915842001306E-4</v>
      </c>
      <c r="S8" s="663">
        <v>3.8709677419354938E-2</v>
      </c>
    </row>
    <row r="9" spans="1:19" ht="12.75" customHeight="1">
      <c r="A9" s="144" t="s">
        <v>32</v>
      </c>
      <c r="B9" s="661">
        <v>420</v>
      </c>
      <c r="C9" s="661">
        <v>121490</v>
      </c>
      <c r="D9" s="661">
        <v>49</v>
      </c>
      <c r="E9" s="661">
        <v>281</v>
      </c>
      <c r="F9" s="661">
        <v>116188</v>
      </c>
      <c r="G9" s="661">
        <v>74</v>
      </c>
      <c r="H9" s="661">
        <v>701</v>
      </c>
      <c r="I9" s="661">
        <v>237678</v>
      </c>
      <c r="J9" s="661">
        <v>123</v>
      </c>
      <c r="K9" s="661">
        <v>-6</v>
      </c>
      <c r="L9" s="661">
        <v>63</v>
      </c>
      <c r="M9" s="661">
        <v>-2</v>
      </c>
      <c r="N9" s="661">
        <v>5</v>
      </c>
      <c r="O9" s="661">
        <v>97</v>
      </c>
      <c r="P9" s="661">
        <v>2</v>
      </c>
      <c r="Q9" s="663">
        <v>-1.4245014245014564E-3</v>
      </c>
      <c r="R9" s="663">
        <v>6.7363315622404052E-4</v>
      </c>
      <c r="S9" s="663">
        <v>0</v>
      </c>
    </row>
    <row r="10" spans="1:19" ht="12.75" customHeight="1">
      <c r="A10" s="144" t="s">
        <v>33</v>
      </c>
      <c r="B10" s="661">
        <v>777</v>
      </c>
      <c r="C10" s="661">
        <v>148324</v>
      </c>
      <c r="D10" s="661">
        <v>61</v>
      </c>
      <c r="E10" s="661">
        <v>392</v>
      </c>
      <c r="F10" s="661">
        <v>141443</v>
      </c>
      <c r="G10" s="661">
        <v>53</v>
      </c>
      <c r="H10" s="661">
        <v>1169</v>
      </c>
      <c r="I10" s="661">
        <v>289767</v>
      </c>
      <c r="J10" s="661">
        <v>114</v>
      </c>
      <c r="K10" s="661">
        <v>5</v>
      </c>
      <c r="L10" s="661">
        <v>-149</v>
      </c>
      <c r="M10" s="661">
        <v>0</v>
      </c>
      <c r="N10" s="661">
        <v>0</v>
      </c>
      <c r="O10" s="661">
        <v>-279</v>
      </c>
      <c r="P10" s="661">
        <v>-1</v>
      </c>
      <c r="Q10" s="663">
        <v>4.2955326460480947E-3</v>
      </c>
      <c r="R10" s="663">
        <v>-1.4748703458019596E-3</v>
      </c>
      <c r="S10" s="663">
        <v>-8.6956521739129933E-3</v>
      </c>
    </row>
    <row r="11" spans="1:19" ht="12.75" customHeight="1">
      <c r="A11" s="144" t="s">
        <v>34</v>
      </c>
      <c r="B11" s="661">
        <v>779</v>
      </c>
      <c r="C11" s="661">
        <v>152910</v>
      </c>
      <c r="D11" s="661">
        <v>76</v>
      </c>
      <c r="E11" s="661">
        <v>351</v>
      </c>
      <c r="F11" s="661">
        <v>145254</v>
      </c>
      <c r="G11" s="661">
        <v>84</v>
      </c>
      <c r="H11" s="661">
        <v>1130</v>
      </c>
      <c r="I11" s="661">
        <v>298164</v>
      </c>
      <c r="J11" s="661">
        <v>160</v>
      </c>
      <c r="K11" s="661">
        <v>10</v>
      </c>
      <c r="L11" s="661">
        <v>187</v>
      </c>
      <c r="M11" s="661">
        <v>1</v>
      </c>
      <c r="N11" s="661">
        <v>0</v>
      </c>
      <c r="O11" s="661">
        <v>233</v>
      </c>
      <c r="P11" s="661">
        <v>-1</v>
      </c>
      <c r="Q11" s="663">
        <v>8.9285714285713969E-3</v>
      </c>
      <c r="R11" s="663">
        <v>1.4106077704336695E-3</v>
      </c>
      <c r="S11" s="663">
        <v>0</v>
      </c>
    </row>
    <row r="12" spans="1:19" ht="12.75" customHeight="1">
      <c r="A12" s="144" t="s">
        <v>35</v>
      </c>
      <c r="B12" s="661">
        <v>632</v>
      </c>
      <c r="C12" s="661">
        <v>132733</v>
      </c>
      <c r="D12" s="661">
        <v>88</v>
      </c>
      <c r="E12" s="661">
        <v>351</v>
      </c>
      <c r="F12" s="661">
        <v>133624</v>
      </c>
      <c r="G12" s="661">
        <v>80</v>
      </c>
      <c r="H12" s="661">
        <v>983</v>
      </c>
      <c r="I12" s="661">
        <v>266357</v>
      </c>
      <c r="J12" s="661">
        <v>168</v>
      </c>
      <c r="K12" s="661">
        <v>6</v>
      </c>
      <c r="L12" s="661">
        <v>232</v>
      </c>
      <c r="M12" s="661">
        <v>1</v>
      </c>
      <c r="N12" s="661">
        <v>3</v>
      </c>
      <c r="O12" s="661">
        <v>58</v>
      </c>
      <c r="P12" s="661">
        <v>1</v>
      </c>
      <c r="Q12" s="663">
        <v>9.2402464065708401E-3</v>
      </c>
      <c r="R12" s="663">
        <v>1.0899510273727486E-3</v>
      </c>
      <c r="S12" s="663">
        <v>1.2048192771084265E-2</v>
      </c>
    </row>
    <row r="13" spans="1:19" ht="12.75" customHeight="1">
      <c r="A13" s="144" t="s">
        <v>36</v>
      </c>
      <c r="B13" s="661">
        <v>421</v>
      </c>
      <c r="C13" s="661">
        <v>113957</v>
      </c>
      <c r="D13" s="661">
        <v>97</v>
      </c>
      <c r="E13" s="661">
        <v>195</v>
      </c>
      <c r="F13" s="661">
        <v>120953</v>
      </c>
      <c r="G13" s="661">
        <v>122</v>
      </c>
      <c r="H13" s="661">
        <v>616</v>
      </c>
      <c r="I13" s="661">
        <v>234910</v>
      </c>
      <c r="J13" s="661">
        <v>219</v>
      </c>
      <c r="K13" s="661">
        <v>9</v>
      </c>
      <c r="L13" s="661">
        <v>96</v>
      </c>
      <c r="M13" s="661">
        <v>-1</v>
      </c>
      <c r="N13" s="661">
        <v>0</v>
      </c>
      <c r="O13" s="661">
        <v>44</v>
      </c>
      <c r="P13" s="661">
        <v>-1</v>
      </c>
      <c r="Q13" s="663">
        <v>1.4827018121911006E-2</v>
      </c>
      <c r="R13" s="663">
        <v>5.9632832133571512E-4</v>
      </c>
      <c r="S13" s="663">
        <v>-9.0497737556560764E-3</v>
      </c>
    </row>
    <row r="14" spans="1:19" ht="12.75" customHeight="1">
      <c r="A14" s="144" t="s">
        <v>37</v>
      </c>
      <c r="B14" s="661">
        <v>249</v>
      </c>
      <c r="C14" s="661">
        <v>106966</v>
      </c>
      <c r="D14" s="661">
        <v>182</v>
      </c>
      <c r="E14" s="661">
        <v>121</v>
      </c>
      <c r="F14" s="661">
        <v>110265</v>
      </c>
      <c r="G14" s="661">
        <v>297</v>
      </c>
      <c r="H14" s="661">
        <v>370</v>
      </c>
      <c r="I14" s="661">
        <v>217231</v>
      </c>
      <c r="J14" s="661">
        <v>479</v>
      </c>
      <c r="K14" s="661">
        <v>1</v>
      </c>
      <c r="L14" s="661">
        <v>1125</v>
      </c>
      <c r="M14" s="661">
        <v>1</v>
      </c>
      <c r="N14" s="661">
        <v>1</v>
      </c>
      <c r="O14" s="661">
        <v>1312</v>
      </c>
      <c r="P14" s="661">
        <v>-6</v>
      </c>
      <c r="Q14" s="663">
        <v>5.4347826086955653E-3</v>
      </c>
      <c r="R14" s="663">
        <v>1.1345754536905117E-2</v>
      </c>
      <c r="S14" s="663">
        <v>-1.0330578512396715E-2</v>
      </c>
    </row>
    <row r="15" spans="1:19" ht="12.75" customHeight="1">
      <c r="A15" s="144" t="s">
        <v>38</v>
      </c>
      <c r="B15" s="661">
        <v>1</v>
      </c>
      <c r="C15" s="661">
        <v>31883</v>
      </c>
      <c r="D15" s="661">
        <v>287</v>
      </c>
      <c r="E15" s="661">
        <v>0</v>
      </c>
      <c r="F15" s="661">
        <v>18953</v>
      </c>
      <c r="G15" s="661">
        <v>7894</v>
      </c>
      <c r="H15" s="661">
        <v>1</v>
      </c>
      <c r="I15" s="661">
        <v>50836</v>
      </c>
      <c r="J15" s="661">
        <v>8181</v>
      </c>
      <c r="K15" s="661">
        <v>1</v>
      </c>
      <c r="L15" s="661">
        <v>386</v>
      </c>
      <c r="M15" s="661">
        <v>-6</v>
      </c>
      <c r="N15" s="661">
        <v>0</v>
      </c>
      <c r="O15" s="661">
        <v>251</v>
      </c>
      <c r="P15" s="661">
        <v>195</v>
      </c>
      <c r="Q15" s="663" t="s">
        <v>1015</v>
      </c>
      <c r="R15" s="663">
        <v>1.2689495806689433E-2</v>
      </c>
      <c r="S15" s="663">
        <v>2.3648648648648685E-2</v>
      </c>
    </row>
    <row r="16" spans="1:19" ht="12.75" customHeight="1">
      <c r="A16" s="144" t="s">
        <v>39</v>
      </c>
      <c r="B16" s="661">
        <v>0</v>
      </c>
      <c r="C16" s="661">
        <v>15</v>
      </c>
      <c r="D16" s="661">
        <v>8602</v>
      </c>
      <c r="E16" s="661">
        <v>0</v>
      </c>
      <c r="F16" s="661">
        <v>1</v>
      </c>
      <c r="G16" s="661">
        <v>4918</v>
      </c>
      <c r="H16" s="661">
        <v>0</v>
      </c>
      <c r="I16" s="661">
        <v>16</v>
      </c>
      <c r="J16" s="661">
        <v>13520</v>
      </c>
      <c r="K16" s="661">
        <v>0</v>
      </c>
      <c r="L16" s="661">
        <v>-5</v>
      </c>
      <c r="M16" s="661">
        <v>220</v>
      </c>
      <c r="N16" s="661">
        <v>0</v>
      </c>
      <c r="O16" s="661">
        <v>0</v>
      </c>
      <c r="P16" s="661">
        <v>115</v>
      </c>
      <c r="Q16" s="663" t="s">
        <v>1015</v>
      </c>
      <c r="R16" s="663">
        <v>-0.23809523809523814</v>
      </c>
      <c r="S16" s="663">
        <v>2.5407660219946893E-2</v>
      </c>
    </row>
    <row r="17" spans="1:19" ht="12.75" customHeight="1">
      <c r="A17" s="144" t="s">
        <v>40</v>
      </c>
      <c r="B17" s="661">
        <v>0</v>
      </c>
      <c r="C17" s="661">
        <v>0</v>
      </c>
      <c r="D17" s="661">
        <v>0</v>
      </c>
      <c r="E17" s="661">
        <v>0</v>
      </c>
      <c r="F17" s="661">
        <v>0</v>
      </c>
      <c r="G17" s="661">
        <v>0</v>
      </c>
      <c r="H17" s="661">
        <v>0</v>
      </c>
      <c r="I17" s="661">
        <v>0</v>
      </c>
      <c r="J17" s="661">
        <v>0</v>
      </c>
      <c r="K17" s="661">
        <v>0</v>
      </c>
      <c r="L17" s="661">
        <v>0</v>
      </c>
      <c r="M17" s="661">
        <v>0</v>
      </c>
      <c r="N17" s="661">
        <v>0</v>
      </c>
      <c r="O17" s="661">
        <v>0</v>
      </c>
      <c r="P17" s="661">
        <v>0</v>
      </c>
      <c r="Q17" s="663" t="s">
        <v>1015</v>
      </c>
      <c r="R17" s="663" t="s">
        <v>1015</v>
      </c>
      <c r="S17" s="663" t="s">
        <v>1015</v>
      </c>
    </row>
    <row r="18" spans="1:19" ht="24">
      <c r="A18" s="606" t="s">
        <v>811</v>
      </c>
      <c r="B18" s="662">
        <v>3507</v>
      </c>
      <c r="C18" s="662">
        <v>893478</v>
      </c>
      <c r="D18" s="662">
        <v>9533</v>
      </c>
      <c r="E18" s="662">
        <v>1821</v>
      </c>
      <c r="F18" s="662">
        <v>857786</v>
      </c>
      <c r="G18" s="662">
        <v>13604</v>
      </c>
      <c r="H18" s="662">
        <v>5328</v>
      </c>
      <c r="I18" s="662">
        <v>1751264</v>
      </c>
      <c r="J18" s="662">
        <v>23137</v>
      </c>
      <c r="K18" s="662">
        <v>27</v>
      </c>
      <c r="L18" s="662">
        <v>1934</v>
      </c>
      <c r="M18" s="662">
        <v>217</v>
      </c>
      <c r="N18" s="662">
        <v>14</v>
      </c>
      <c r="O18" s="662">
        <v>1556</v>
      </c>
      <c r="P18" s="662">
        <v>307</v>
      </c>
      <c r="Q18" s="664">
        <v>7.7548704369208021E-3</v>
      </c>
      <c r="R18" s="664">
        <v>1.9968256765463543E-3</v>
      </c>
      <c r="S18" s="664">
        <v>2.3172511387255179E-2</v>
      </c>
    </row>
    <row r="19" spans="1:19" ht="24">
      <c r="A19" s="607" t="s">
        <v>812</v>
      </c>
      <c r="B19" s="738">
        <v>906518</v>
      </c>
      <c r="C19" s="738"/>
      <c r="D19" s="738"/>
      <c r="E19" s="738">
        <v>873211</v>
      </c>
      <c r="F19" s="738"/>
      <c r="G19" s="738"/>
      <c r="H19" s="738">
        <v>1779729</v>
      </c>
      <c r="I19" s="738"/>
      <c r="J19" s="738"/>
      <c r="K19" s="738">
        <v>2178</v>
      </c>
      <c r="L19" s="738"/>
      <c r="M19" s="738"/>
      <c r="N19" s="738">
        <v>1877</v>
      </c>
      <c r="O19" s="738"/>
      <c r="P19" s="738"/>
      <c r="Q19" s="737">
        <v>2.2836399023695719E-3</v>
      </c>
      <c r="R19" s="737"/>
      <c r="S19" s="737"/>
    </row>
    <row r="20" spans="1:19" ht="12.75" customHeight="1">
      <c r="A20" s="23" t="s">
        <v>41</v>
      </c>
    </row>
    <row r="21" spans="1:19" ht="12.75" customHeight="1"/>
    <row r="22" spans="1:19" ht="12.75" customHeight="1">
      <c r="A22" s="512" t="s">
        <v>813</v>
      </c>
      <c r="N22" s="351" t="str">
        <f>Naslovnica!A20</f>
        <v>Studeni 2016.</v>
      </c>
    </row>
    <row r="23" spans="1:19" ht="12.75" customHeight="1">
      <c r="A23" s="22" t="s">
        <v>814</v>
      </c>
      <c r="K23" s="77"/>
      <c r="N23" s="19" t="str">
        <f>Naslovnica!A24</f>
        <v>November 2016</v>
      </c>
    </row>
    <row r="24" spans="1:19" ht="12.75" customHeight="1">
      <c r="A24" s="58"/>
      <c r="B24" s="58"/>
      <c r="C24" s="58"/>
      <c r="D24" s="58"/>
      <c r="E24" s="58"/>
      <c r="F24" s="58"/>
      <c r="G24" s="58"/>
      <c r="H24" s="58"/>
      <c r="I24" s="58"/>
      <c r="J24" s="58"/>
      <c r="K24" s="58"/>
      <c r="L24" s="58"/>
      <c r="M24" s="58"/>
      <c r="N24" s="58"/>
    </row>
    <row r="25" spans="1:19" ht="12.75" customHeight="1">
      <c r="A25" s="608"/>
      <c r="B25" s="608"/>
      <c r="C25" s="608"/>
      <c r="D25" s="608"/>
      <c r="E25" s="608"/>
      <c r="F25" s="608"/>
      <c r="G25" s="608"/>
      <c r="H25" s="608"/>
      <c r="I25" s="608"/>
      <c r="J25" s="608"/>
      <c r="K25" s="608"/>
      <c r="L25" s="608"/>
      <c r="M25" s="608"/>
      <c r="N25" s="608"/>
      <c r="O25" s="608"/>
    </row>
    <row r="26" spans="1:19" ht="12.75" customHeight="1">
      <c r="A26" s="608"/>
      <c r="B26" s="608"/>
      <c r="C26" s="608"/>
      <c r="D26" s="608"/>
      <c r="E26" s="608"/>
      <c r="F26" s="608"/>
      <c r="G26" s="608"/>
      <c r="H26" s="608"/>
      <c r="I26" s="608"/>
      <c r="J26" s="608"/>
      <c r="K26" s="609"/>
      <c r="L26" s="608"/>
      <c r="M26" s="608"/>
      <c r="N26" s="608"/>
      <c r="O26" s="608"/>
    </row>
    <row r="27" spans="1:19" ht="12.75" customHeight="1">
      <c r="A27" s="608"/>
      <c r="B27" s="608"/>
      <c r="C27" s="608"/>
      <c r="D27" s="608"/>
      <c r="E27" s="608"/>
      <c r="F27" s="608"/>
      <c r="G27" s="608"/>
      <c r="H27" s="608"/>
      <c r="I27" s="608"/>
      <c r="J27" s="608"/>
      <c r="K27" s="609"/>
      <c r="L27" s="608"/>
      <c r="M27" s="608"/>
      <c r="N27" s="608"/>
      <c r="O27" s="608"/>
    </row>
    <row r="28" spans="1:19" ht="12.75" customHeight="1">
      <c r="A28" s="608"/>
      <c r="B28" s="608"/>
      <c r="C28" s="608"/>
      <c r="D28" s="608"/>
      <c r="E28" s="608"/>
      <c r="F28" s="608"/>
      <c r="G28" s="608"/>
      <c r="H28" s="608"/>
      <c r="I28" s="608"/>
      <c r="J28" s="608"/>
      <c r="K28" s="609"/>
      <c r="L28" s="608"/>
      <c r="M28" s="608"/>
      <c r="N28" s="608"/>
      <c r="O28" s="608"/>
    </row>
    <row r="29" spans="1:19" ht="12.75" customHeight="1">
      <c r="A29" s="608"/>
      <c r="B29" s="608"/>
      <c r="C29" s="608"/>
      <c r="D29" s="608"/>
      <c r="E29" s="608"/>
      <c r="F29" s="608"/>
      <c r="G29" s="608"/>
      <c r="H29" s="608"/>
      <c r="I29" s="608"/>
      <c r="J29" s="608"/>
      <c r="K29" s="610"/>
      <c r="L29" s="608"/>
      <c r="M29" s="608"/>
      <c r="N29" s="608"/>
      <c r="O29" s="608"/>
    </row>
    <row r="30" spans="1:19" ht="12.75" customHeight="1">
      <c r="A30" s="608"/>
      <c r="B30" s="608"/>
      <c r="C30" s="608"/>
      <c r="D30" s="608"/>
      <c r="E30" s="608"/>
      <c r="F30" s="608"/>
      <c r="G30" s="608"/>
      <c r="H30" s="608"/>
      <c r="I30" s="608"/>
      <c r="J30" s="608"/>
      <c r="K30" s="610"/>
      <c r="L30" s="608"/>
      <c r="M30" s="608"/>
      <c r="N30" s="608"/>
      <c r="O30" s="608"/>
    </row>
    <row r="31" spans="1:19" ht="12.75" customHeight="1">
      <c r="A31" s="608"/>
      <c r="B31" s="608"/>
      <c r="C31" s="608"/>
      <c r="D31" s="608"/>
      <c r="E31" s="608"/>
      <c r="F31" s="608"/>
      <c r="G31" s="608"/>
      <c r="H31" s="608"/>
      <c r="I31" s="608"/>
      <c r="J31" s="608"/>
      <c r="K31" s="608"/>
      <c r="L31" s="608"/>
      <c r="M31" s="608"/>
      <c r="N31" s="608"/>
      <c r="O31" s="608"/>
    </row>
    <row r="32" spans="1:19" ht="12.75" customHeight="1">
      <c r="A32" s="608"/>
      <c r="B32" s="608"/>
      <c r="C32" s="608"/>
      <c r="D32" s="608"/>
      <c r="E32" s="608"/>
      <c r="F32" s="608"/>
      <c r="G32" s="608"/>
      <c r="H32" s="608"/>
      <c r="I32" s="608"/>
      <c r="J32" s="608"/>
      <c r="K32" s="608"/>
      <c r="L32" s="608"/>
      <c r="M32" s="608"/>
      <c r="N32" s="608"/>
      <c r="O32" s="608"/>
    </row>
    <row r="33" spans="1:15" ht="12.75" customHeight="1">
      <c r="A33" s="608"/>
      <c r="B33" s="608"/>
      <c r="C33" s="608"/>
      <c r="D33" s="608"/>
      <c r="E33" s="608"/>
      <c r="F33" s="608"/>
      <c r="G33" s="608"/>
      <c r="H33" s="608"/>
      <c r="I33" s="608"/>
      <c r="J33" s="608"/>
      <c r="K33" s="608"/>
      <c r="L33" s="608"/>
      <c r="M33" s="608"/>
      <c r="N33" s="608"/>
      <c r="O33" s="608"/>
    </row>
    <row r="34" spans="1:15" ht="12.75" customHeight="1">
      <c r="A34" s="608"/>
      <c r="B34" s="608"/>
      <c r="C34" s="608"/>
      <c r="D34" s="608"/>
      <c r="E34" s="608"/>
      <c r="F34" s="608"/>
      <c r="G34" s="608"/>
      <c r="H34" s="608"/>
      <c r="I34" s="608"/>
      <c r="J34" s="608"/>
      <c r="K34" s="608"/>
      <c r="L34" s="608"/>
      <c r="M34" s="608"/>
      <c r="N34" s="608"/>
      <c r="O34" s="608"/>
    </row>
    <row r="35" spans="1:15" ht="12.75" customHeight="1">
      <c r="A35" s="608"/>
      <c r="B35" s="608"/>
      <c r="C35" s="608"/>
      <c r="D35" s="608"/>
      <c r="E35" s="608"/>
      <c r="F35" s="608"/>
      <c r="G35" s="608"/>
      <c r="H35" s="608"/>
      <c r="I35" s="608"/>
      <c r="J35" s="608"/>
      <c r="K35" s="608"/>
      <c r="L35" s="608"/>
      <c r="M35" s="608"/>
      <c r="N35" s="608"/>
      <c r="O35" s="608"/>
    </row>
    <row r="36" spans="1:15" ht="12.75" customHeight="1">
      <c r="A36" s="608"/>
      <c r="B36" s="608"/>
      <c r="C36" s="608"/>
      <c r="D36" s="608"/>
      <c r="E36" s="608"/>
      <c r="F36" s="608"/>
      <c r="G36" s="608"/>
      <c r="H36" s="608"/>
      <c r="I36" s="608"/>
      <c r="J36" s="608"/>
      <c r="K36" s="608"/>
      <c r="L36" s="608"/>
      <c r="M36" s="608"/>
      <c r="N36" s="608"/>
      <c r="O36" s="608"/>
    </row>
    <row r="37" spans="1:15" ht="12.75" customHeight="1">
      <c r="A37" s="608"/>
      <c r="B37" s="608"/>
      <c r="C37" s="608"/>
      <c r="D37" s="608"/>
      <c r="E37" s="608"/>
      <c r="F37" s="608"/>
      <c r="G37" s="608"/>
      <c r="H37" s="608"/>
      <c r="I37" s="608"/>
      <c r="J37" s="608"/>
      <c r="K37" s="608"/>
      <c r="L37" s="608"/>
      <c r="M37" s="608"/>
      <c r="N37" s="608"/>
      <c r="O37" s="608"/>
    </row>
    <row r="38" spans="1:15" ht="12.75" customHeight="1">
      <c r="A38" s="608"/>
      <c r="B38" s="608"/>
      <c r="C38" s="608"/>
      <c r="D38" s="608"/>
      <c r="E38" s="608"/>
      <c r="F38" s="608"/>
      <c r="G38" s="608"/>
      <c r="H38" s="608"/>
      <c r="I38" s="608"/>
      <c r="J38" s="608"/>
      <c r="K38" s="608"/>
      <c r="L38" s="608"/>
      <c r="M38" s="608"/>
      <c r="N38" s="608"/>
      <c r="O38" s="608"/>
    </row>
    <row r="39" spans="1:15" ht="12.75" customHeight="1">
      <c r="A39" s="608"/>
      <c r="B39" s="608"/>
      <c r="C39" s="608"/>
      <c r="D39" s="608"/>
      <c r="E39" s="608"/>
      <c r="F39" s="608"/>
      <c r="G39" s="608"/>
      <c r="H39" s="608"/>
      <c r="I39" s="608"/>
      <c r="J39" s="608"/>
      <c r="K39" s="608"/>
      <c r="L39" s="608"/>
      <c r="M39" s="608"/>
      <c r="N39" s="608"/>
      <c r="O39" s="608"/>
    </row>
    <row r="40" spans="1:15" ht="12.75" customHeight="1">
      <c r="A40" s="608"/>
      <c r="B40" s="608"/>
      <c r="C40" s="608"/>
      <c r="D40" s="608"/>
      <c r="E40" s="608"/>
      <c r="F40" s="608"/>
      <c r="G40" s="608"/>
      <c r="H40" s="608"/>
      <c r="I40" s="608"/>
      <c r="J40" s="608"/>
      <c r="K40" s="608"/>
      <c r="L40" s="608"/>
      <c r="M40" s="608"/>
      <c r="N40" s="608"/>
      <c r="O40" s="608"/>
    </row>
    <row r="41" spans="1:15" ht="12.75" customHeight="1">
      <c r="A41" s="608"/>
      <c r="B41" s="608"/>
      <c r="C41" s="608"/>
      <c r="D41" s="608"/>
      <c r="E41" s="608"/>
      <c r="F41" s="608"/>
      <c r="G41" s="608"/>
      <c r="H41" s="608"/>
      <c r="I41" s="608"/>
      <c r="J41" s="608"/>
      <c r="K41" s="608"/>
      <c r="L41" s="608"/>
      <c r="M41" s="608"/>
      <c r="N41" s="608"/>
      <c r="O41" s="608"/>
    </row>
    <row r="42" spans="1:15" ht="12.75" customHeight="1">
      <c r="A42" s="608"/>
      <c r="B42" s="608"/>
      <c r="C42" s="608"/>
      <c r="D42" s="608"/>
      <c r="E42" s="608"/>
      <c r="F42" s="608"/>
      <c r="G42" s="608"/>
      <c r="H42" s="608"/>
      <c r="I42" s="608"/>
      <c r="J42" s="608"/>
      <c r="K42" s="608"/>
      <c r="L42" s="608"/>
      <c r="M42" s="608"/>
      <c r="N42" s="608"/>
      <c r="O42" s="608"/>
    </row>
    <row r="43" spans="1:15" ht="12.75" customHeight="1">
      <c r="A43" s="608"/>
      <c r="B43" s="608"/>
      <c r="C43" s="608"/>
      <c r="D43" s="608"/>
      <c r="E43" s="608"/>
      <c r="F43" s="608"/>
      <c r="G43" s="608"/>
      <c r="H43" s="608"/>
      <c r="I43" s="608"/>
      <c r="J43" s="608"/>
      <c r="K43" s="608"/>
      <c r="L43" s="608"/>
      <c r="M43" s="608"/>
      <c r="N43" s="608"/>
      <c r="O43" s="608"/>
    </row>
    <row r="44" spans="1:15" ht="12.75" customHeight="1">
      <c r="A44" s="608"/>
      <c r="B44" s="608"/>
      <c r="C44" s="608"/>
      <c r="D44" s="608"/>
      <c r="E44" s="608"/>
      <c r="F44" s="608"/>
      <c r="G44" s="608"/>
      <c r="H44" s="608"/>
      <c r="I44" s="608"/>
      <c r="J44" s="608"/>
      <c r="K44" s="608"/>
      <c r="L44" s="608"/>
      <c r="M44" s="608"/>
      <c r="N44" s="608"/>
      <c r="O44" s="608"/>
    </row>
    <row r="45" spans="1:15" ht="12.75" customHeight="1">
      <c r="A45" s="608"/>
      <c r="B45" s="608"/>
      <c r="C45" s="608"/>
      <c r="D45" s="608"/>
      <c r="E45" s="608"/>
      <c r="F45" s="608"/>
      <c r="G45" s="608"/>
      <c r="H45" s="608"/>
      <c r="I45" s="608"/>
      <c r="J45" s="608"/>
      <c r="K45" s="608"/>
      <c r="L45" s="608"/>
      <c r="M45" s="608"/>
      <c r="N45" s="608"/>
      <c r="O45" s="608"/>
    </row>
    <row r="46" spans="1:15" ht="12.75" customHeight="1">
      <c r="A46" s="608"/>
      <c r="B46" s="608"/>
      <c r="C46" s="608"/>
      <c r="D46" s="608"/>
      <c r="E46" s="608"/>
      <c r="F46" s="608"/>
      <c r="G46" s="608"/>
      <c r="H46" s="608"/>
      <c r="I46" s="608"/>
      <c r="J46" s="608"/>
      <c r="K46" s="608"/>
      <c r="L46" s="608"/>
      <c r="M46" s="608"/>
      <c r="N46" s="608"/>
      <c r="O46" s="608"/>
    </row>
    <row r="47" spans="1:15" ht="12.75" customHeight="1">
      <c r="A47" s="23" t="s">
        <v>41</v>
      </c>
      <c r="B47" s="58"/>
      <c r="C47" s="58"/>
      <c r="D47" s="58"/>
      <c r="E47" s="58"/>
      <c r="F47" s="58"/>
      <c r="G47" s="58"/>
      <c r="H47" s="58"/>
      <c r="I47" s="58"/>
      <c r="J47" s="58"/>
    </row>
    <row r="48" spans="1:15" ht="12.75" customHeight="1">
      <c r="A48" s="73" t="s">
        <v>305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3" t="s">
        <v>654</v>
      </c>
      <c r="M1" s="351" t="str">
        <f>Naslovnica!A20</f>
        <v>Studeni 2016.</v>
      </c>
    </row>
    <row r="2" spans="1:15" ht="12.75" customHeight="1">
      <c r="A2" s="25" t="s">
        <v>43</v>
      </c>
      <c r="M2" s="19" t="str">
        <f>Naslovnica!A24</f>
        <v>November 2016</v>
      </c>
    </row>
    <row r="3" spans="1:15" ht="12.75" customHeight="1"/>
    <row r="4" spans="1:15" ht="12.75" customHeight="1">
      <c r="J4" s="744" t="s">
        <v>58</v>
      </c>
      <c r="K4" s="744"/>
      <c r="L4" s="744"/>
      <c r="M4" s="744"/>
    </row>
    <row r="5" spans="1:15" ht="24.75" customHeight="1">
      <c r="A5" s="359"/>
      <c r="B5" s="359"/>
      <c r="C5" s="747" t="s">
        <v>44</v>
      </c>
      <c r="D5" s="747"/>
      <c r="E5" s="747"/>
      <c r="F5" s="746" t="s">
        <v>624</v>
      </c>
      <c r="G5" s="746" t="s">
        <v>45</v>
      </c>
      <c r="H5" s="747" t="s">
        <v>46</v>
      </c>
      <c r="I5" s="747"/>
      <c r="J5" s="747"/>
      <c r="K5" s="746" t="s">
        <v>47</v>
      </c>
      <c r="L5" s="746" t="s">
        <v>48</v>
      </c>
      <c r="M5" s="746" t="s">
        <v>49</v>
      </c>
    </row>
    <row r="6" spans="1:15" ht="81" customHeight="1">
      <c r="A6" s="746" t="s">
        <v>50</v>
      </c>
      <c r="B6" s="746"/>
      <c r="C6" s="360" t="s">
        <v>625</v>
      </c>
      <c r="D6" s="360" t="s">
        <v>51</v>
      </c>
      <c r="E6" s="360" t="s">
        <v>49</v>
      </c>
      <c r="F6" s="746"/>
      <c r="G6" s="746"/>
      <c r="H6" s="360" t="s">
        <v>52</v>
      </c>
      <c r="I6" s="360" t="s">
        <v>53</v>
      </c>
      <c r="J6" s="360" t="s">
        <v>49</v>
      </c>
      <c r="K6" s="746"/>
      <c r="L6" s="746"/>
      <c r="M6" s="746"/>
    </row>
    <row r="7" spans="1:15" ht="19.5" customHeight="1">
      <c r="A7" s="149" t="str">
        <f>Naslovnica!A20</f>
        <v>Studeni 2016.</v>
      </c>
      <c r="B7" s="150" t="str">
        <f>Naslovnica!A24</f>
        <v>November 2016</v>
      </c>
      <c r="C7" s="151">
        <v>448554.07053999999</v>
      </c>
      <c r="D7" s="151">
        <v>106.33674999999999</v>
      </c>
      <c r="E7" s="151">
        <v>448660.40728999994</v>
      </c>
      <c r="F7" s="151">
        <v>2607.7098300000002</v>
      </c>
      <c r="G7" s="151">
        <v>15949.894500000002</v>
      </c>
      <c r="H7" s="151">
        <v>139519.85532999999</v>
      </c>
      <c r="I7" s="151">
        <v>1510.74866</v>
      </c>
      <c r="J7" s="151">
        <v>141030.60398999997</v>
      </c>
      <c r="K7" s="152">
        <v>0</v>
      </c>
      <c r="L7" s="151">
        <v>703.60318999999993</v>
      </c>
      <c r="M7" s="151">
        <v>608952.21879999992</v>
      </c>
      <c r="N7" s="87"/>
    </row>
    <row r="8" spans="1:15" ht="19.5" customHeight="1">
      <c r="A8" s="153" t="s">
        <v>1335</v>
      </c>
      <c r="B8" s="154" t="s">
        <v>1336</v>
      </c>
      <c r="C8" s="151">
        <v>452917.46233000001</v>
      </c>
      <c r="D8" s="151">
        <v>96.994679999999988</v>
      </c>
      <c r="E8" s="151">
        <v>453014.45701000001</v>
      </c>
      <c r="F8" s="151">
        <v>2779.57303</v>
      </c>
      <c r="G8" s="151">
        <v>19697.56666</v>
      </c>
      <c r="H8" s="151">
        <v>111013.02738</v>
      </c>
      <c r="I8" s="151">
        <v>2046.2465</v>
      </c>
      <c r="J8" s="151">
        <v>113059.27387999999</v>
      </c>
      <c r="K8" s="152">
        <v>0</v>
      </c>
      <c r="L8" s="151">
        <v>707.27179000000001</v>
      </c>
      <c r="M8" s="151">
        <v>589258.1423699999</v>
      </c>
      <c r="N8" s="87"/>
    </row>
    <row r="9" spans="1:15" ht="17.25" customHeight="1">
      <c r="A9" s="742" t="s">
        <v>54</v>
      </c>
      <c r="B9" s="742"/>
      <c r="C9" s="155">
        <v>-9.6339667884582786E-3</v>
      </c>
      <c r="D9" s="155">
        <v>9.6315282446418793E-2</v>
      </c>
      <c r="E9" s="155">
        <v>-9.6112820520956477E-3</v>
      </c>
      <c r="F9" s="155">
        <v>-6.1830791328407651E-2</v>
      </c>
      <c r="G9" s="155">
        <v>-0.19026066644112061</v>
      </c>
      <c r="H9" s="155">
        <v>0.25678813219299479</v>
      </c>
      <c r="I9" s="155">
        <v>-0.26169762049684631</v>
      </c>
      <c r="J9" s="155">
        <v>0.24740411953899932</v>
      </c>
      <c r="K9" s="156" t="s">
        <v>1015</v>
      </c>
      <c r="L9" s="155">
        <v>-5.1869734547168676E-3</v>
      </c>
      <c r="M9" s="155">
        <v>3.3421814674957764E-2</v>
      </c>
      <c r="N9" s="77"/>
    </row>
    <row r="10" spans="1:15" ht="39" customHeight="1">
      <c r="A10" s="742" t="s">
        <v>55</v>
      </c>
      <c r="B10" s="742"/>
      <c r="C10" s="151">
        <v>432007.17346999998</v>
      </c>
      <c r="D10" s="151">
        <v>17.085229999999999</v>
      </c>
      <c r="E10" s="151">
        <v>432024.25870000001</v>
      </c>
      <c r="F10" s="151">
        <v>1485.6376399999999</v>
      </c>
      <c r="G10" s="151">
        <v>31444.056659999998</v>
      </c>
      <c r="H10" s="151">
        <v>1360495.85925</v>
      </c>
      <c r="I10" s="151">
        <v>1510.1000200000001</v>
      </c>
      <c r="J10" s="151">
        <v>1362005.95927</v>
      </c>
      <c r="K10" s="152">
        <v>0</v>
      </c>
      <c r="L10" s="151">
        <v>812.46653000000003</v>
      </c>
      <c r="M10" s="151">
        <v>1827772.3788000001</v>
      </c>
    </row>
    <row r="11" spans="1:15" ht="29.25" customHeight="1">
      <c r="A11" s="742" t="s">
        <v>56</v>
      </c>
      <c r="B11" s="742"/>
      <c r="C11" s="155">
        <v>3.8302366456303943E-2</v>
      </c>
      <c r="D11" s="155">
        <v>5.2238992392844583</v>
      </c>
      <c r="E11" s="155">
        <v>3.850744085542699E-2</v>
      </c>
      <c r="F11" s="155">
        <v>0.75527986084143661</v>
      </c>
      <c r="G11" s="155">
        <v>-0.49275328331633905</v>
      </c>
      <c r="H11" s="155">
        <v>-0.89744926132526937</v>
      </c>
      <c r="I11" s="155">
        <v>4.2953446222713555E-4</v>
      </c>
      <c r="J11" s="155">
        <v>-0.89645375408960126</v>
      </c>
      <c r="K11" s="152" t="s">
        <v>1015</v>
      </c>
      <c r="L11" s="155">
        <v>-0.13399116884236462</v>
      </c>
      <c r="M11" s="155">
        <v>-0.66683366820555656</v>
      </c>
    </row>
    <row r="12" spans="1:15" ht="34.5" customHeight="1">
      <c r="A12" s="743" t="s">
        <v>57</v>
      </c>
      <c r="B12" s="743"/>
      <c r="C12" s="361">
        <v>4862469.5849599997</v>
      </c>
      <c r="D12" s="361">
        <v>2643.2448399999494</v>
      </c>
      <c r="E12" s="361">
        <v>4865112.8298000004</v>
      </c>
      <c r="F12" s="361">
        <v>24203.019219999998</v>
      </c>
      <c r="G12" s="361">
        <v>184975.99685</v>
      </c>
      <c r="H12" s="361">
        <v>1183100.7369300001</v>
      </c>
      <c r="I12" s="361">
        <v>70881.168060000011</v>
      </c>
      <c r="J12" s="361">
        <v>1253981.90499</v>
      </c>
      <c r="K12" s="362">
        <v>0</v>
      </c>
      <c r="L12" s="361">
        <v>7940.0956399999986</v>
      </c>
      <c r="M12" s="361">
        <v>6336213.8465</v>
      </c>
      <c r="O12" s="78"/>
    </row>
    <row r="13" spans="1:15" ht="12.75" customHeight="1">
      <c r="A13" s="745" t="s">
        <v>59</v>
      </c>
      <c r="B13" s="745"/>
      <c r="C13" s="745"/>
    </row>
    <row r="14" spans="1:15" ht="12.75" customHeight="1">
      <c r="A14" s="748" t="s">
        <v>60</v>
      </c>
      <c r="B14" s="748"/>
      <c r="C14" s="748"/>
    </row>
    <row r="15" spans="1:15" ht="12.75" customHeight="1"/>
    <row r="16" spans="1:15" ht="12.75" customHeight="1">
      <c r="A16" s="513" t="s">
        <v>301</v>
      </c>
      <c r="M16" s="14" t="str">
        <f>Naslovnica!A20</f>
        <v>Studeni 2016.</v>
      </c>
    </row>
    <row r="17" spans="1:14" ht="12.75" customHeight="1">
      <c r="A17" s="26" t="s">
        <v>12</v>
      </c>
      <c r="M17" s="19" t="str">
        <f>Naslovnica!A24</f>
        <v>November 2016</v>
      </c>
    </row>
    <row r="18" spans="1:14" ht="12.75" customHeight="1"/>
    <row r="19" spans="1:14" ht="12.75" customHeight="1">
      <c r="J19" s="744" t="s">
        <v>58</v>
      </c>
      <c r="K19" s="744"/>
      <c r="L19" s="744"/>
      <c r="M19" s="744"/>
    </row>
    <row r="20" spans="1:14" ht="21" customHeight="1">
      <c r="A20" s="746" t="s">
        <v>61</v>
      </c>
      <c r="B20" s="749"/>
      <c r="C20" s="747" t="s">
        <v>62</v>
      </c>
      <c r="D20" s="747"/>
      <c r="E20" s="747"/>
      <c r="F20" s="747" t="s">
        <v>63</v>
      </c>
      <c r="G20" s="747"/>
      <c r="H20" s="747"/>
      <c r="I20" s="746" t="s">
        <v>64</v>
      </c>
      <c r="J20" s="746" t="s">
        <v>65</v>
      </c>
      <c r="K20" s="746" t="s">
        <v>66</v>
      </c>
      <c r="L20" s="750" t="s">
        <v>67</v>
      </c>
      <c r="M20" s="746" t="s">
        <v>49</v>
      </c>
    </row>
    <row r="21" spans="1:14" ht="123.75" customHeight="1">
      <c r="A21" s="749"/>
      <c r="B21" s="749"/>
      <c r="C21" s="360" t="s">
        <v>68</v>
      </c>
      <c r="D21" s="360" t="s">
        <v>69</v>
      </c>
      <c r="E21" s="360" t="s">
        <v>49</v>
      </c>
      <c r="F21" s="360" t="s">
        <v>70</v>
      </c>
      <c r="G21" s="360" t="s">
        <v>52</v>
      </c>
      <c r="H21" s="360" t="s">
        <v>49</v>
      </c>
      <c r="I21" s="749"/>
      <c r="J21" s="749"/>
      <c r="K21" s="746"/>
      <c r="L21" s="749"/>
      <c r="M21" s="749"/>
    </row>
    <row r="22" spans="1:14" ht="18.75" customHeight="1">
      <c r="A22" s="157" t="str">
        <f>Naslovnica!A20</f>
        <v>Studeni 2016.</v>
      </c>
      <c r="B22" s="150" t="str">
        <f>Naslovnica!A24</f>
        <v>November 2016</v>
      </c>
      <c r="C22" s="158">
        <v>3113.56286</v>
      </c>
      <c r="D22" s="159">
        <v>0.10515000000000001</v>
      </c>
      <c r="E22" s="158">
        <v>3113.6680099999999</v>
      </c>
      <c r="F22" s="158">
        <v>447719.42816000001</v>
      </c>
      <c r="G22" s="158">
        <v>101327.84290999999</v>
      </c>
      <c r="H22" s="158">
        <v>549047.27107000002</v>
      </c>
      <c r="I22" s="158">
        <v>19753.605019999999</v>
      </c>
      <c r="J22" s="158">
        <v>38454.325850000001</v>
      </c>
      <c r="K22" s="158">
        <v>703.60318999999993</v>
      </c>
      <c r="L22" s="158">
        <v>870.70365000000004</v>
      </c>
      <c r="M22" s="158">
        <v>611943.17679000017</v>
      </c>
      <c r="N22" s="87"/>
    </row>
    <row r="23" spans="1:14" ht="18.75" customHeight="1">
      <c r="A23" s="153" t="str">
        <f>A8</f>
        <v>Listopad 2016.</v>
      </c>
      <c r="B23" s="154" t="str">
        <f>B8</f>
        <v>October 2016</v>
      </c>
      <c r="C23" s="158">
        <v>3125.8947499999999</v>
      </c>
      <c r="D23" s="159">
        <v>8.8939999999999991E-2</v>
      </c>
      <c r="E23" s="158">
        <v>3125.98369</v>
      </c>
      <c r="F23" s="158">
        <v>449580.46587999997</v>
      </c>
      <c r="G23" s="158">
        <v>77049.56143999999</v>
      </c>
      <c r="H23" s="158">
        <v>526630.02731999999</v>
      </c>
      <c r="I23" s="158">
        <v>19519.394929999999</v>
      </c>
      <c r="J23" s="158">
        <v>34271.586670000004</v>
      </c>
      <c r="K23" s="158">
        <v>707.27179000000001</v>
      </c>
      <c r="L23" s="158">
        <v>767.90922</v>
      </c>
      <c r="M23" s="158">
        <v>585022.17362000002</v>
      </c>
      <c r="N23" s="87"/>
    </row>
    <row r="24" spans="1:14" ht="18.75" customHeight="1">
      <c r="A24" s="742" t="s">
        <v>71</v>
      </c>
      <c r="B24" s="742"/>
      <c r="C24" s="155">
        <v>-3.9450752460555268E-3</v>
      </c>
      <c r="D24" s="155">
        <v>0.18225770182145287</v>
      </c>
      <c r="E24" s="155">
        <v>-3.9397774337076455E-3</v>
      </c>
      <c r="F24" s="155">
        <v>-4.1394986242500667E-3</v>
      </c>
      <c r="G24" s="155">
        <v>0.31509954133750623</v>
      </c>
      <c r="H24" s="155">
        <v>4.256734820853364E-2</v>
      </c>
      <c r="I24" s="155">
        <v>1.199883965870455E-2</v>
      </c>
      <c r="J24" s="155">
        <v>0.12204684948717014</v>
      </c>
      <c r="K24" s="155">
        <v>-5.1869734547168676E-3</v>
      </c>
      <c r="L24" s="155">
        <v>0.13386273705634116</v>
      </c>
      <c r="M24" s="155">
        <v>4.6017064624095154E-2</v>
      </c>
      <c r="N24" s="87"/>
    </row>
    <row r="25" spans="1:14" ht="36.75" customHeight="1">
      <c r="A25" s="742" t="s">
        <v>72</v>
      </c>
      <c r="B25" s="742"/>
      <c r="C25" s="158">
        <v>3026.04567</v>
      </c>
      <c r="D25" s="159">
        <v>9.1900000000000003E-3</v>
      </c>
      <c r="E25" s="158">
        <v>3026.0548600000002</v>
      </c>
      <c r="F25" s="158">
        <v>435597.96045000001</v>
      </c>
      <c r="G25" s="158">
        <v>71618.328590000005</v>
      </c>
      <c r="H25" s="158">
        <v>507216.28904</v>
      </c>
      <c r="I25" s="158">
        <v>17721.249510000001</v>
      </c>
      <c r="J25" s="158">
        <v>1290551.38845</v>
      </c>
      <c r="K25" s="158">
        <v>812.46653000000003</v>
      </c>
      <c r="L25" s="158">
        <v>5265.6079800000007</v>
      </c>
      <c r="M25" s="158">
        <v>1824593.0563700001</v>
      </c>
      <c r="N25" s="77"/>
    </row>
    <row r="26" spans="1:14" ht="28.5" customHeight="1">
      <c r="A26" s="742" t="s">
        <v>56</v>
      </c>
      <c r="B26" s="742"/>
      <c r="C26" s="155">
        <v>2.8921305077328867E-2</v>
      </c>
      <c r="D26" s="155">
        <v>10.441784548422198</v>
      </c>
      <c r="E26" s="155">
        <v>2.8952928500443537E-2</v>
      </c>
      <c r="F26" s="155">
        <v>2.7827191150017694E-2</v>
      </c>
      <c r="G26" s="155">
        <v>0.41483115991271957</v>
      </c>
      <c r="H26" s="155">
        <v>8.2471685026466388E-2</v>
      </c>
      <c r="I26" s="155">
        <v>0.11468466198465017</v>
      </c>
      <c r="J26" s="155">
        <v>-0.97020318121838989</v>
      </c>
      <c r="K26" s="155">
        <v>-0.13399116884236462</v>
      </c>
      <c r="L26" s="155">
        <v>-0.83464328273066768</v>
      </c>
      <c r="M26" s="155">
        <v>-0.66461388491335616</v>
      </c>
    </row>
    <row r="27" spans="1:14" ht="30.75" customHeight="1">
      <c r="A27" s="743" t="s">
        <v>57</v>
      </c>
      <c r="B27" s="743"/>
      <c r="C27" s="363">
        <v>33839.71415</v>
      </c>
      <c r="D27" s="364">
        <v>0.9890199999999999</v>
      </c>
      <c r="E27" s="363">
        <v>33840.703170000008</v>
      </c>
      <c r="F27" s="363">
        <v>4871285.7082099998</v>
      </c>
      <c r="G27" s="363">
        <v>719456.11308000004</v>
      </c>
      <c r="H27" s="363">
        <v>5590741.8212900003</v>
      </c>
      <c r="I27" s="363">
        <v>223257.90817000001</v>
      </c>
      <c r="J27" s="363">
        <v>465947.01367999997</v>
      </c>
      <c r="K27" s="363">
        <v>7940.0956399999986</v>
      </c>
      <c r="L27" s="363">
        <v>8490.510159999998</v>
      </c>
      <c r="M27" s="363">
        <v>6330218.0521100005</v>
      </c>
    </row>
    <row r="28" spans="1:14" ht="12.75" customHeight="1">
      <c r="A28" s="20" t="s">
        <v>74</v>
      </c>
    </row>
    <row r="29" spans="1:14" ht="12.75" customHeight="1"/>
    <row r="30" spans="1:14" ht="12.75" customHeight="1"/>
    <row r="31" spans="1:14" ht="12.75" customHeight="1"/>
    <row r="32" spans="1:14" ht="12.75" customHeight="1">
      <c r="A32" s="73"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3" t="s">
        <v>302</v>
      </c>
      <c r="K1" s="351" t="str">
        <f>Naslovnica!A20</f>
        <v>Studeni 2016.</v>
      </c>
    </row>
    <row r="2" spans="1:13" ht="12.75" customHeight="1">
      <c r="A2" s="25" t="s">
        <v>75</v>
      </c>
      <c r="K2" s="19" t="str">
        <f>Naslovnica!A24</f>
        <v>November 2016</v>
      </c>
    </row>
    <row r="3" spans="1:13" ht="12.75" customHeight="1">
      <c r="D3" s="744" t="s">
        <v>58</v>
      </c>
      <c r="E3" s="744"/>
      <c r="F3" s="744"/>
    </row>
    <row r="4" spans="1:13" ht="69.75" customHeight="1">
      <c r="A4" s="746" t="s">
        <v>76</v>
      </c>
      <c r="B4" s="746"/>
      <c r="C4" s="360" t="s">
        <v>77</v>
      </c>
      <c r="D4" s="360" t="s">
        <v>78</v>
      </c>
      <c r="E4" s="360" t="s">
        <v>79</v>
      </c>
      <c r="F4" s="360" t="s">
        <v>80</v>
      </c>
    </row>
    <row r="5" spans="1:13" ht="17.25" customHeight="1">
      <c r="A5" s="160" t="str">
        <f>Naslovnica!A20</f>
        <v>Studeni 2016.</v>
      </c>
      <c r="B5" s="161" t="str">
        <f>Naslovnica!A24</f>
        <v>November 2016</v>
      </c>
      <c r="C5" s="162">
        <v>22479.695349998594</v>
      </c>
      <c r="D5" s="162">
        <v>608952.21879999992</v>
      </c>
      <c r="E5" s="162">
        <v>611943.17679000006</v>
      </c>
      <c r="F5" s="162">
        <v>19488.737359998398</v>
      </c>
      <c r="G5" s="87"/>
      <c r="H5" s="87"/>
    </row>
    <row r="6" spans="1:13" ht="17.25" customHeight="1">
      <c r="A6" s="163" t="str">
        <f>'5 Tablica 3,4'!A8</f>
        <v>Listopad 2016.</v>
      </c>
      <c r="B6" s="164" t="str">
        <f>'5 Tablica 3,4'!B8</f>
        <v>October 2016</v>
      </c>
      <c r="C6" s="162">
        <v>18243.726599998594</v>
      </c>
      <c r="D6" s="162">
        <v>589258.1423699999</v>
      </c>
      <c r="E6" s="162">
        <v>585022.1736199999</v>
      </c>
      <c r="F6" s="162">
        <v>22479.695349998539</v>
      </c>
      <c r="G6" s="87"/>
      <c r="H6" s="87"/>
      <c r="M6" s="77"/>
    </row>
    <row r="7" spans="1:13" ht="19.5" customHeight="1">
      <c r="A7" s="742" t="s">
        <v>71</v>
      </c>
      <c r="B7" s="742"/>
      <c r="C7" s="165">
        <v>0.23218769075394532</v>
      </c>
      <c r="D7" s="165">
        <v>3.3421814674957764E-2</v>
      </c>
      <c r="E7" s="165">
        <v>4.6017064624095161E-2</v>
      </c>
      <c r="F7" s="165">
        <v>-0.13305153577182866</v>
      </c>
      <c r="G7" s="87"/>
      <c r="H7" s="77"/>
    </row>
    <row r="8" spans="1:13" ht="32.25" customHeight="1">
      <c r="A8" s="742" t="s">
        <v>55</v>
      </c>
      <c r="B8" s="742"/>
      <c r="C8" s="162">
        <v>17244.006959998726</v>
      </c>
      <c r="D8" s="162">
        <v>1827772.3788000001</v>
      </c>
      <c r="E8" s="162">
        <v>1824593.0563700001</v>
      </c>
      <c r="F8" s="162">
        <v>20423.329389998689</v>
      </c>
    </row>
    <row r="9" spans="1:13" ht="19.5" customHeight="1">
      <c r="A9" s="742" t="s">
        <v>56</v>
      </c>
      <c r="B9" s="742"/>
      <c r="C9" s="165">
        <v>0.30362365325792323</v>
      </c>
      <c r="D9" s="165">
        <v>-0.66683366820555656</v>
      </c>
      <c r="E9" s="165">
        <v>-0.66461388491335616</v>
      </c>
      <c r="F9" s="165">
        <v>-4.5761002633486432E-2</v>
      </c>
    </row>
    <row r="10" spans="1:13" ht="21" customHeight="1">
      <c r="A10" s="751" t="s">
        <v>57</v>
      </c>
      <c r="B10" s="751"/>
      <c r="C10" s="365">
        <v>13492.942969998598</v>
      </c>
      <c r="D10" s="365">
        <v>6336213.8465</v>
      </c>
      <c r="E10" s="365">
        <v>6330218.0521100005</v>
      </c>
      <c r="F10" s="365">
        <v>19488.737359997816</v>
      </c>
      <c r="H10" s="328"/>
    </row>
    <row r="11" spans="1:13" ht="12.75" customHeight="1"/>
    <row r="12" spans="1:13" ht="12.75" customHeight="1">
      <c r="A12" s="513" t="s">
        <v>655</v>
      </c>
      <c r="K12" s="351" t="str">
        <f>Naslovnica!A20</f>
        <v>Studeni 2016.</v>
      </c>
    </row>
    <row r="13" spans="1:13" ht="12.75" customHeight="1">
      <c r="A13" s="25" t="s">
        <v>326</v>
      </c>
      <c r="K13" s="19" t="str">
        <f>Naslovnica!A24</f>
        <v>November 2016</v>
      </c>
    </row>
    <row r="14" spans="1:13" ht="12.75" customHeight="1">
      <c r="I14" s="744" t="s">
        <v>58</v>
      </c>
      <c r="J14" s="744"/>
      <c r="K14" s="744"/>
    </row>
    <row r="15" spans="1:13" ht="21" customHeight="1">
      <c r="A15" s="746" t="s">
        <v>81</v>
      </c>
      <c r="B15" s="752"/>
      <c r="C15" s="746" t="s">
        <v>82</v>
      </c>
      <c r="D15" s="747" t="s">
        <v>89</v>
      </c>
      <c r="E15" s="747"/>
      <c r="F15" s="747"/>
      <c r="G15" s="747"/>
      <c r="H15" s="747" t="s">
        <v>90</v>
      </c>
      <c r="I15" s="747"/>
      <c r="J15" s="747"/>
      <c r="K15" s="359"/>
    </row>
    <row r="16" spans="1:13" ht="126.75" customHeight="1">
      <c r="A16" s="746"/>
      <c r="B16" s="752"/>
      <c r="C16" s="746"/>
      <c r="D16" s="360" t="s">
        <v>83</v>
      </c>
      <c r="E16" s="360" t="s">
        <v>84</v>
      </c>
      <c r="F16" s="360" t="s">
        <v>85</v>
      </c>
      <c r="G16" s="360" t="s">
        <v>49</v>
      </c>
      <c r="H16" s="360" t="s">
        <v>86</v>
      </c>
      <c r="I16" s="360" t="s">
        <v>87</v>
      </c>
      <c r="J16" s="360" t="s">
        <v>49</v>
      </c>
      <c r="K16" s="360" t="s">
        <v>88</v>
      </c>
    </row>
    <row r="17" spans="1:13" ht="16.5" customHeight="1">
      <c r="A17" s="160" t="str">
        <f>Naslovnica!A20</f>
        <v>Studeni 2016.</v>
      </c>
      <c r="B17" s="161" t="str">
        <f>Naslovnica!A24</f>
        <v>November 2016</v>
      </c>
      <c r="C17" s="162">
        <v>279031.55243999994</v>
      </c>
      <c r="D17" s="162">
        <v>15796.21183</v>
      </c>
      <c r="E17" s="162">
        <v>3957.3931899999998</v>
      </c>
      <c r="F17" s="162">
        <v>104.45353999999999</v>
      </c>
      <c r="G17" s="162">
        <v>19858.058559999998</v>
      </c>
      <c r="H17" s="162">
        <v>15845.440960000004</v>
      </c>
      <c r="I17" s="162">
        <v>104.45353999999999</v>
      </c>
      <c r="J17" s="162">
        <v>15949.894500000004</v>
      </c>
      <c r="K17" s="162">
        <v>282939.71649999992</v>
      </c>
      <c r="L17" s="87"/>
      <c r="M17" s="77"/>
    </row>
    <row r="18" spans="1:13" ht="16.5" customHeight="1">
      <c r="A18" s="163" t="str">
        <f>'5 Tablica 3,4'!A8</f>
        <v>Listopad 2016.</v>
      </c>
      <c r="B18" s="164" t="str">
        <f>'5 Tablica 3,4'!B8</f>
        <v>October 2016</v>
      </c>
      <c r="C18" s="162">
        <v>279100.02793999994</v>
      </c>
      <c r="D18" s="162">
        <v>15024.24108</v>
      </c>
      <c r="E18" s="162">
        <v>4495.1538499999997</v>
      </c>
      <c r="F18" s="162">
        <v>109.69623</v>
      </c>
      <c r="G18" s="162">
        <v>19629.09116</v>
      </c>
      <c r="H18" s="162">
        <v>19587.870429999999</v>
      </c>
      <c r="I18" s="162">
        <v>109.69623</v>
      </c>
      <c r="J18" s="162">
        <v>19697.56666</v>
      </c>
      <c r="K18" s="162">
        <v>279031.55243999994</v>
      </c>
      <c r="L18" s="87"/>
    </row>
    <row r="19" spans="1:13" ht="18.75" customHeight="1">
      <c r="A19" s="742" t="s">
        <v>71</v>
      </c>
      <c r="B19" s="742"/>
      <c r="C19" s="166">
        <v>-2.4534393817660641E-4</v>
      </c>
      <c r="D19" s="166">
        <v>5.1381680172027724E-2</v>
      </c>
      <c r="E19" s="166">
        <v>-0.11963120238921299</v>
      </c>
      <c r="F19" s="166">
        <v>-4.7792800171892968E-2</v>
      </c>
      <c r="G19" s="166">
        <v>1.1664696960936511E-2</v>
      </c>
      <c r="H19" s="166">
        <v>-0.19105851671696991</v>
      </c>
      <c r="I19" s="166">
        <v>-4.7792800171892968E-2</v>
      </c>
      <c r="J19" s="166">
        <v>-0.19026066644112052</v>
      </c>
      <c r="K19" s="166">
        <v>1.4006172512839215E-2</v>
      </c>
      <c r="L19" s="87"/>
    </row>
    <row r="20" spans="1:13" ht="27.75" customHeight="1">
      <c r="A20" s="742" t="s">
        <v>55</v>
      </c>
      <c r="B20" s="742"/>
      <c r="C20" s="162">
        <v>257250.69125999996</v>
      </c>
      <c r="D20" s="162">
        <v>13713.657999999999</v>
      </c>
      <c r="E20" s="162">
        <v>4007.5915099999993</v>
      </c>
      <c r="F20" s="162">
        <v>281.42860999999999</v>
      </c>
      <c r="G20" s="162">
        <v>18002.678119999997</v>
      </c>
      <c r="H20" s="162">
        <v>31162.628049999999</v>
      </c>
      <c r="I20" s="162">
        <v>281.42860999999999</v>
      </c>
      <c r="J20" s="162">
        <v>31444.056659999998</v>
      </c>
      <c r="K20" s="162">
        <v>243809.31271999993</v>
      </c>
      <c r="L20" s="77"/>
    </row>
    <row r="21" spans="1:13" ht="20.25" customHeight="1">
      <c r="A21" s="742" t="s">
        <v>96</v>
      </c>
      <c r="B21" s="742"/>
      <c r="C21" s="166">
        <v>8.4667843158432343E-2</v>
      </c>
      <c r="D21" s="166">
        <v>0.15185983418866073</v>
      </c>
      <c r="E21" s="166">
        <v>-1.252580755167822E-2</v>
      </c>
      <c r="F21" s="166">
        <v>-0.62884534020901439</v>
      </c>
      <c r="G21" s="166">
        <v>0.10306135718433881</v>
      </c>
      <c r="H21" s="166">
        <v>-0.49152424068418699</v>
      </c>
      <c r="I21" s="166">
        <v>-0.62884534020901439</v>
      </c>
      <c r="J21" s="166">
        <v>-0.49275328331633894</v>
      </c>
      <c r="K21" s="166">
        <v>0.16049593571078585</v>
      </c>
    </row>
    <row r="22" spans="1:13" ht="24" customHeight="1">
      <c r="A22" s="751" t="s">
        <v>91</v>
      </c>
      <c r="B22" s="751"/>
      <c r="C22" s="365">
        <v>243523.37984999997</v>
      </c>
      <c r="D22" s="365">
        <v>181828.70400000003</v>
      </c>
      <c r="E22" s="365">
        <v>41429.204170000005</v>
      </c>
      <c r="F22" s="365">
        <v>1134.42533</v>
      </c>
      <c r="G22" s="365">
        <v>224392.33350000004</v>
      </c>
      <c r="H22" s="365">
        <v>183841.57152</v>
      </c>
      <c r="I22" s="365">
        <v>1134.42533</v>
      </c>
      <c r="J22" s="365">
        <v>184975.99685</v>
      </c>
      <c r="K22" s="365">
        <v>282939.71649999998</v>
      </c>
    </row>
    <row r="23" spans="1:13" ht="35.25" customHeight="1">
      <c r="A23" s="753" t="s">
        <v>92</v>
      </c>
      <c r="B23" s="753"/>
      <c r="C23" s="753"/>
      <c r="D23" s="753"/>
      <c r="E23" s="753"/>
      <c r="F23" s="753"/>
      <c r="G23" s="753"/>
      <c r="H23" s="753"/>
      <c r="I23" s="753"/>
      <c r="J23" s="753"/>
      <c r="K23" s="753"/>
    </row>
    <row r="24" spans="1:13" ht="42.75" customHeight="1">
      <c r="A24" s="754" t="s">
        <v>93</v>
      </c>
      <c r="B24" s="754"/>
      <c r="C24" s="754"/>
      <c r="D24" s="754"/>
      <c r="E24" s="754"/>
      <c r="F24" s="754"/>
      <c r="G24" s="754"/>
      <c r="H24" s="754"/>
      <c r="I24" s="754"/>
      <c r="J24" s="754"/>
      <c r="K24" s="754"/>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3" t="s">
        <v>656</v>
      </c>
      <c r="G1" s="351" t="str">
        <f>Naslovnica!A20</f>
        <v>Studeni 2016.</v>
      </c>
    </row>
    <row r="2" spans="1:8" ht="12.75" customHeight="1">
      <c r="A2" s="113" t="s">
        <v>639</v>
      </c>
      <c r="G2" s="112" t="str">
        <f>Naslovnica!A24</f>
        <v>November 2016</v>
      </c>
    </row>
    <row r="3" spans="1:8" ht="12.75" customHeight="1">
      <c r="E3" s="744" t="s">
        <v>444</v>
      </c>
      <c r="F3" s="744"/>
      <c r="G3" s="744"/>
    </row>
    <row r="4" spans="1:8" ht="21" customHeight="1">
      <c r="A4" s="366"/>
      <c r="B4" s="747" t="s">
        <v>442</v>
      </c>
      <c r="C4" s="747"/>
      <c r="D4" s="747"/>
      <c r="E4" s="747"/>
      <c r="F4" s="747"/>
      <c r="G4" s="352"/>
    </row>
    <row r="5" spans="1:8" ht="33.75" customHeight="1">
      <c r="A5" s="367" t="s">
        <v>97</v>
      </c>
      <c r="B5" s="366" t="str">
        <f>Naslovnica!A20</f>
        <v>Studeni 2016.</v>
      </c>
      <c r="C5" s="366" t="s">
        <v>98</v>
      </c>
      <c r="D5" s="366" t="s">
        <v>99</v>
      </c>
      <c r="E5" s="366" t="s">
        <v>100</v>
      </c>
      <c r="F5" s="366" t="s">
        <v>101</v>
      </c>
      <c r="G5" s="366" t="s">
        <v>102</v>
      </c>
    </row>
    <row r="6" spans="1:8" ht="33.75" customHeight="1">
      <c r="A6" s="369" t="s">
        <v>103</v>
      </c>
      <c r="B6" s="369" t="str">
        <f>Naslovnica!A24</f>
        <v>November 2016</v>
      </c>
      <c r="C6" s="369" t="s">
        <v>1031</v>
      </c>
      <c r="D6" s="371" t="s">
        <v>104</v>
      </c>
      <c r="E6" s="371" t="s">
        <v>105</v>
      </c>
      <c r="F6" s="371" t="s">
        <v>106</v>
      </c>
      <c r="G6" s="371" t="s">
        <v>107</v>
      </c>
    </row>
    <row r="7" spans="1:8" ht="12.75" customHeight="1">
      <c r="A7" s="587" t="s">
        <v>793</v>
      </c>
      <c r="B7" s="588">
        <v>1223.36502</v>
      </c>
      <c r="C7" s="589">
        <v>-2.1609124884233638E-2</v>
      </c>
      <c r="D7" s="588">
        <v>1165.5713999999998</v>
      </c>
      <c r="E7" s="589">
        <v>4.9583937972397192E-2</v>
      </c>
      <c r="F7" s="588">
        <v>13902.07166</v>
      </c>
      <c r="G7" s="588">
        <v>32776.051479999995</v>
      </c>
      <c r="H7" s="87"/>
    </row>
    <row r="8" spans="1:8" ht="12.75" customHeight="1">
      <c r="A8" s="587" t="s">
        <v>794</v>
      </c>
      <c r="B8" s="588">
        <v>163557.62161999999</v>
      </c>
      <c r="C8" s="589">
        <v>-5.7788441757257039E-3</v>
      </c>
      <c r="D8" s="588">
        <v>160914.88813000001</v>
      </c>
      <c r="E8" s="589">
        <v>1.6423175759007279E-2</v>
      </c>
      <c r="F8" s="588">
        <v>1793793.1479699998</v>
      </c>
      <c r="G8" s="588">
        <v>23825542.855439991</v>
      </c>
      <c r="H8" s="87"/>
    </row>
    <row r="9" spans="1:8" ht="12.75" customHeight="1">
      <c r="A9" s="587" t="s">
        <v>795</v>
      </c>
      <c r="B9" s="588">
        <v>4436.1750099999999</v>
      </c>
      <c r="C9" s="589">
        <v>1.3737979723631577E-2</v>
      </c>
      <c r="D9" s="588">
        <v>3648.13852</v>
      </c>
      <c r="E9" s="589">
        <v>0.21601057242749652</v>
      </c>
      <c r="F9" s="588">
        <v>45664.654679999992</v>
      </c>
      <c r="G9" s="588">
        <v>97972.841440000018</v>
      </c>
      <c r="H9" s="87"/>
    </row>
    <row r="10" spans="1:8" ht="12.75" customHeight="1">
      <c r="A10" s="626" t="s">
        <v>823</v>
      </c>
      <c r="B10" s="590">
        <v>169217.16164999999</v>
      </c>
      <c r="C10" s="591">
        <v>-5.3931922354861182E-3</v>
      </c>
      <c r="D10" s="590">
        <v>165728.59805</v>
      </c>
      <c r="E10" s="591">
        <v>2.1049858871958243E-2</v>
      </c>
      <c r="F10" s="590">
        <v>1853359.8743099996</v>
      </c>
      <c r="G10" s="590">
        <v>23956291.748359989</v>
      </c>
      <c r="H10" s="87"/>
    </row>
    <row r="11" spans="1:8" ht="12.75" customHeight="1">
      <c r="A11" s="587" t="s">
        <v>796</v>
      </c>
      <c r="B11" s="588">
        <v>378.93196999999998</v>
      </c>
      <c r="C11" s="589">
        <v>-5.0066521069283679E-2</v>
      </c>
      <c r="D11" s="588">
        <v>362.00297999999998</v>
      </c>
      <c r="E11" s="589">
        <v>4.6764780776114054E-2</v>
      </c>
      <c r="F11" s="588">
        <v>4388.2658500000007</v>
      </c>
      <c r="G11" s="588">
        <v>10421.74359</v>
      </c>
      <c r="H11" s="87"/>
    </row>
    <row r="12" spans="1:8" ht="12.75" customHeight="1">
      <c r="A12" s="587" t="s">
        <v>797</v>
      </c>
      <c r="B12" s="588">
        <v>62525.754350000003</v>
      </c>
      <c r="C12" s="589">
        <v>-1.0822407244122211E-3</v>
      </c>
      <c r="D12" s="588">
        <v>60154.423490000001</v>
      </c>
      <c r="E12" s="589">
        <v>3.9420722906507596E-2</v>
      </c>
      <c r="F12" s="588">
        <v>672981.51131000009</v>
      </c>
      <c r="G12" s="588">
        <v>7698281.3951699976</v>
      </c>
      <c r="H12" s="87"/>
    </row>
    <row r="13" spans="1:8" ht="12.75" customHeight="1">
      <c r="A13" s="587" t="s">
        <v>798</v>
      </c>
      <c r="B13" s="588">
        <v>1189.10193</v>
      </c>
      <c r="C13" s="589">
        <v>5.1506128207738498E-2</v>
      </c>
      <c r="D13" s="588">
        <v>992.81414000000007</v>
      </c>
      <c r="E13" s="589">
        <v>0.19770849556997644</v>
      </c>
      <c r="F13" s="588">
        <v>11945.578290000001</v>
      </c>
      <c r="G13" s="588">
        <v>26091.203569999994</v>
      </c>
      <c r="H13" s="87"/>
    </row>
    <row r="14" spans="1:8" ht="12.75" customHeight="1">
      <c r="A14" s="627" t="s">
        <v>824</v>
      </c>
      <c r="B14" s="590">
        <v>64093.788249999998</v>
      </c>
      <c r="C14" s="591">
        <v>-4.5953593454802947E-4</v>
      </c>
      <c r="D14" s="590">
        <v>61509.240610000001</v>
      </c>
      <c r="E14" s="591">
        <v>4.2018851385068286E-2</v>
      </c>
      <c r="F14" s="590">
        <v>689315.35545000003</v>
      </c>
      <c r="G14" s="590">
        <v>7734794.3423299976</v>
      </c>
      <c r="H14" s="87"/>
    </row>
    <row r="15" spans="1:8" ht="12.75" customHeight="1">
      <c r="A15" s="587" t="s">
        <v>799</v>
      </c>
      <c r="B15" s="588">
        <v>431.84793999999999</v>
      </c>
      <c r="C15" s="589">
        <v>5.9774668523430496E-2</v>
      </c>
      <c r="D15" s="588">
        <v>393.90490999999997</v>
      </c>
      <c r="E15" s="589">
        <v>9.6325354258722046E-2</v>
      </c>
      <c r="F15" s="588">
        <v>4555.286720000001</v>
      </c>
      <c r="G15" s="588">
        <v>10746.237920000001</v>
      </c>
      <c r="H15" s="87"/>
    </row>
    <row r="16" spans="1:8" ht="12.75" customHeight="1">
      <c r="A16" s="587" t="s">
        <v>800</v>
      </c>
      <c r="B16" s="588">
        <v>76826.097730000009</v>
      </c>
      <c r="C16" s="589">
        <v>-9.8371441039190773E-3</v>
      </c>
      <c r="D16" s="588">
        <v>74534.823640000002</v>
      </c>
      <c r="E16" s="589">
        <v>3.0740987609587187E-2</v>
      </c>
      <c r="F16" s="588">
        <v>833650.12443000008</v>
      </c>
      <c r="G16" s="588">
        <v>10565765.727349993</v>
      </c>
      <c r="H16" s="87"/>
    </row>
    <row r="17" spans="1:9" ht="12.75" customHeight="1">
      <c r="A17" s="587" t="s">
        <v>801</v>
      </c>
      <c r="B17" s="588">
        <v>1777.3054</v>
      </c>
      <c r="C17" s="589">
        <v>9.4587640244438182E-3</v>
      </c>
      <c r="D17" s="588">
        <v>1444.0007000000001</v>
      </c>
      <c r="E17" s="589">
        <v>0.23082031746937512</v>
      </c>
      <c r="F17" s="588">
        <v>18162.78225</v>
      </c>
      <c r="G17" s="588">
        <v>39618.501710000004</v>
      </c>
      <c r="H17" s="87"/>
    </row>
    <row r="18" spans="1:9" ht="12.75" customHeight="1">
      <c r="A18" s="626" t="s">
        <v>825</v>
      </c>
      <c r="B18" s="590">
        <v>79035.251070000013</v>
      </c>
      <c r="C18" s="591">
        <v>-9.0555308552303874E-3</v>
      </c>
      <c r="D18" s="590">
        <v>76372.729250000004</v>
      </c>
      <c r="E18" s="591">
        <v>3.4862206001365456E-2</v>
      </c>
      <c r="F18" s="590">
        <v>856368.19340000011</v>
      </c>
      <c r="G18" s="590">
        <v>10616130.466979992</v>
      </c>
      <c r="H18" s="87"/>
    </row>
    <row r="19" spans="1:9" ht="12.75" customHeight="1">
      <c r="A19" s="587" t="s">
        <v>802</v>
      </c>
      <c r="B19" s="588">
        <v>706.19979000000001</v>
      </c>
      <c r="C19" s="589">
        <v>-1.3117297754074585E-3</v>
      </c>
      <c r="D19" s="588">
        <v>667.41494999999998</v>
      </c>
      <c r="E19" s="589">
        <v>5.81120336006858E-2</v>
      </c>
      <c r="F19" s="588">
        <v>7827.9547199999997</v>
      </c>
      <c r="G19" s="588">
        <v>18610.694609999999</v>
      </c>
      <c r="H19" s="87"/>
    </row>
    <row r="20" spans="1:9" ht="12.75" customHeight="1">
      <c r="A20" s="587" t="s">
        <v>803</v>
      </c>
      <c r="B20" s="588">
        <v>130833.02223999999</v>
      </c>
      <c r="C20" s="589">
        <v>-1.538175918370325E-3</v>
      </c>
      <c r="D20" s="588">
        <v>128044.81668999999</v>
      </c>
      <c r="E20" s="589">
        <v>2.1775231688997775E-2</v>
      </c>
      <c r="F20" s="588">
        <v>1424813.0906400001</v>
      </c>
      <c r="G20" s="588">
        <v>18469381.837050002</v>
      </c>
      <c r="H20" s="87"/>
    </row>
    <row r="21" spans="1:9" ht="12.75" customHeight="1">
      <c r="A21" s="587" t="s">
        <v>804</v>
      </c>
      <c r="B21" s="588">
        <v>3834.0051600000002</v>
      </c>
      <c r="C21" s="589">
        <v>2.8056549876740774E-3</v>
      </c>
      <c r="D21" s="588">
        <v>3275.1608999999999</v>
      </c>
      <c r="E21" s="589">
        <v>0.17063108563612869</v>
      </c>
      <c r="F21" s="588">
        <v>39601.239689999995</v>
      </c>
      <c r="G21" s="588">
        <v>85889.125700000019</v>
      </c>
      <c r="H21" s="87"/>
    </row>
    <row r="22" spans="1:9" ht="12.75" customHeight="1">
      <c r="A22" s="626" t="s">
        <v>826</v>
      </c>
      <c r="B22" s="590">
        <v>135373.22719000001</v>
      </c>
      <c r="C22" s="591">
        <v>-1.4144876273828515E-3</v>
      </c>
      <c r="D22" s="590">
        <v>131987.39254</v>
      </c>
      <c r="E22" s="591">
        <v>2.5652712617789581E-2</v>
      </c>
      <c r="F22" s="590">
        <v>1472242.2850500001</v>
      </c>
      <c r="G22" s="590">
        <v>18573881.657360002</v>
      </c>
      <c r="H22" s="87"/>
    </row>
    <row r="23" spans="1:9" ht="12.75" customHeight="1">
      <c r="A23" s="594" t="s">
        <v>845</v>
      </c>
      <c r="B23" s="595">
        <v>2740.3447200000001</v>
      </c>
      <c r="C23" s="596">
        <v>-8.5246744922000458E-3</v>
      </c>
      <c r="D23" s="588">
        <v>2588.8942399999996</v>
      </c>
      <c r="E23" s="589">
        <v>5.8500064490854001E-2</v>
      </c>
      <c r="F23" s="595">
        <v>30673.578950000003</v>
      </c>
      <c r="G23" s="595">
        <v>72554.727599999984</v>
      </c>
      <c r="H23" s="87"/>
      <c r="I23" s="328"/>
    </row>
    <row r="24" spans="1:9" ht="12.75" customHeight="1">
      <c r="A24" s="594" t="s">
        <v>846</v>
      </c>
      <c r="B24" s="595">
        <v>433742.49593999994</v>
      </c>
      <c r="C24" s="596">
        <v>-4.5515351133803257E-3</v>
      </c>
      <c r="D24" s="595">
        <v>423648.95195000002</v>
      </c>
      <c r="E24" s="596">
        <v>2.3825254243025205E-2</v>
      </c>
      <c r="F24" s="595">
        <v>4725237.8743500002</v>
      </c>
      <c r="G24" s="595">
        <v>60558971.815009981</v>
      </c>
      <c r="H24" s="87"/>
      <c r="I24" s="328"/>
    </row>
    <row r="25" spans="1:9" ht="12.75" customHeight="1">
      <c r="A25" s="594" t="s">
        <v>847</v>
      </c>
      <c r="B25" s="595">
        <v>11236.5875</v>
      </c>
      <c r="C25" s="596">
        <v>1.3140983156219714E-2</v>
      </c>
      <c r="D25" s="588">
        <v>9360.1142599999985</v>
      </c>
      <c r="E25" s="589">
        <v>0.20047546299931615</v>
      </c>
      <c r="F25" s="595">
        <v>115374.25490999999</v>
      </c>
      <c r="G25" s="595">
        <v>249571.67242000002</v>
      </c>
      <c r="H25" s="87"/>
      <c r="I25" s="328"/>
    </row>
    <row r="26" spans="1:9" ht="22.5" customHeight="1">
      <c r="A26" s="628" t="s">
        <v>848</v>
      </c>
      <c r="B26" s="592">
        <v>447719.42815999995</v>
      </c>
      <c r="C26" s="593">
        <v>-4.1394986242503252E-3</v>
      </c>
      <c r="D26" s="592">
        <v>435597.96045000001</v>
      </c>
      <c r="E26" s="593">
        <v>2.7827191150017559E-2</v>
      </c>
      <c r="F26" s="592">
        <v>4871285.7082099998</v>
      </c>
      <c r="G26" s="592">
        <v>60881098.215029985</v>
      </c>
      <c r="I26" s="328"/>
    </row>
    <row r="27" spans="1:9" ht="21.75" customHeight="1">
      <c r="A27" s="756" t="s">
        <v>113</v>
      </c>
      <c r="B27" s="756"/>
      <c r="C27" s="756"/>
      <c r="D27" s="756"/>
      <c r="E27" s="756"/>
      <c r="F27" s="756"/>
      <c r="G27" s="756"/>
    </row>
    <row r="28" spans="1:9" ht="21" customHeight="1">
      <c r="A28" s="757" t="s">
        <v>114</v>
      </c>
      <c r="B28" s="757"/>
      <c r="C28" s="757"/>
      <c r="D28" s="757"/>
      <c r="E28" s="757"/>
      <c r="F28" s="757"/>
      <c r="G28" s="757"/>
    </row>
    <row r="29" spans="1:9" ht="12.75" customHeight="1"/>
    <row r="30" spans="1:9" ht="12.75" customHeight="1">
      <c r="A30" s="513" t="s">
        <v>755</v>
      </c>
      <c r="G30" s="351" t="str">
        <f>Naslovnica!A20</f>
        <v>Studeni 2016.</v>
      </c>
    </row>
    <row r="31" spans="1:9" ht="12.75" customHeight="1">
      <c r="A31" s="113" t="s">
        <v>443</v>
      </c>
      <c r="G31" s="112" t="str">
        <f>Naslovnica!A24</f>
        <v>November 2016</v>
      </c>
    </row>
    <row r="32" spans="1:9" ht="12.75" customHeight="1">
      <c r="D32" s="744" t="s">
        <v>444</v>
      </c>
      <c r="E32" s="744"/>
      <c r="F32" s="744"/>
    </row>
    <row r="33" spans="1:8" ht="25.5" customHeight="1">
      <c r="A33" s="366"/>
      <c r="B33" s="747" t="s">
        <v>115</v>
      </c>
      <c r="C33" s="747"/>
      <c r="D33" s="747"/>
      <c r="E33" s="747"/>
      <c r="F33" s="747"/>
    </row>
    <row r="34" spans="1:8" ht="33.75" customHeight="1">
      <c r="A34" s="366" t="s">
        <v>97</v>
      </c>
      <c r="B34" s="366" t="str">
        <f>Naslovnica!A20</f>
        <v>Studeni 2016.</v>
      </c>
      <c r="C34" s="366" t="s">
        <v>98</v>
      </c>
      <c r="D34" s="366" t="s">
        <v>99</v>
      </c>
      <c r="E34" s="366" t="s">
        <v>100</v>
      </c>
      <c r="F34" s="366" t="s">
        <v>101</v>
      </c>
    </row>
    <row r="35" spans="1:8" ht="33.75" customHeight="1">
      <c r="A35" s="369" t="s">
        <v>103</v>
      </c>
      <c r="B35" s="369" t="str">
        <f>Naslovnica!A24</f>
        <v>November 2016</v>
      </c>
      <c r="C35" s="369" t="s">
        <v>1031</v>
      </c>
      <c r="D35" s="371" t="s">
        <v>104</v>
      </c>
      <c r="E35" s="371" t="s">
        <v>105</v>
      </c>
      <c r="F35" s="371" t="s">
        <v>106</v>
      </c>
    </row>
    <row r="36" spans="1:8" ht="12.75" customHeight="1">
      <c r="A36" s="587" t="s">
        <v>793</v>
      </c>
      <c r="B36" s="588">
        <v>6.4937500000000004</v>
      </c>
      <c r="C36" s="589">
        <v>-2.3070211069488897E-2</v>
      </c>
      <c r="D36" s="588">
        <v>6.2539300000000004</v>
      </c>
      <c r="E36" s="589">
        <v>3.834708735147338E-2</v>
      </c>
      <c r="F36" s="588">
        <v>73.981439999999992</v>
      </c>
      <c r="G36" s="87"/>
      <c r="H36" s="87"/>
    </row>
    <row r="37" spans="1:8" ht="12.75" customHeight="1">
      <c r="A37" s="587" t="s">
        <v>794</v>
      </c>
      <c r="B37" s="588">
        <v>838.71484999999996</v>
      </c>
      <c r="C37" s="589">
        <v>-5.6987261207282498E-3</v>
      </c>
      <c r="D37" s="588">
        <v>825.21105</v>
      </c>
      <c r="E37" s="589">
        <v>1.6364056201137823E-2</v>
      </c>
      <c r="F37" s="588">
        <v>9197.5218599999989</v>
      </c>
      <c r="G37" s="87"/>
      <c r="H37" s="87"/>
    </row>
    <row r="38" spans="1:8" ht="12.75" customHeight="1">
      <c r="A38" s="587" t="s">
        <v>795</v>
      </c>
      <c r="B38" s="588">
        <v>22.345290000000002</v>
      </c>
      <c r="C38" s="589">
        <v>1.3658008157244123E-2</v>
      </c>
      <c r="D38" s="588">
        <v>18.390939999999997</v>
      </c>
      <c r="E38" s="589">
        <v>0.21501619819324111</v>
      </c>
      <c r="F38" s="588">
        <v>230.10954000000004</v>
      </c>
      <c r="G38" s="87"/>
      <c r="H38" s="87"/>
    </row>
    <row r="39" spans="1:8" ht="12.75" customHeight="1">
      <c r="A39" s="626" t="s">
        <v>823</v>
      </c>
      <c r="B39" s="590">
        <v>867.55388999999991</v>
      </c>
      <c r="C39" s="591">
        <v>-5.3418937178156146E-3</v>
      </c>
      <c r="D39" s="590">
        <v>849.85591999999997</v>
      </c>
      <c r="E39" s="591">
        <v>2.0824671080716766E-2</v>
      </c>
      <c r="F39" s="590">
        <v>9501.612839999998</v>
      </c>
      <c r="G39" s="87"/>
      <c r="H39" s="87"/>
    </row>
    <row r="40" spans="1:8" ht="12.75" customHeight="1">
      <c r="A40" s="587" t="s">
        <v>796</v>
      </c>
      <c r="B40" s="588">
        <v>3.0558899999999998</v>
      </c>
      <c r="C40" s="589">
        <v>-5.0024713924664489E-2</v>
      </c>
      <c r="D40" s="588">
        <v>2.9192499999999999</v>
      </c>
      <c r="E40" s="589">
        <v>4.6806542776398008E-2</v>
      </c>
      <c r="F40" s="588">
        <v>35.388580000000005</v>
      </c>
      <c r="G40" s="87"/>
      <c r="H40" s="87"/>
    </row>
    <row r="41" spans="1:8" ht="12.75" customHeight="1">
      <c r="A41" s="587" t="s">
        <v>797</v>
      </c>
      <c r="B41" s="588">
        <v>504.24507</v>
      </c>
      <c r="C41" s="589">
        <v>-1.1182038850097095E-3</v>
      </c>
      <c r="D41" s="588">
        <v>485.07484000000005</v>
      </c>
      <c r="E41" s="589">
        <v>3.9520149096992835E-2</v>
      </c>
      <c r="F41" s="588">
        <v>5427.2787900000003</v>
      </c>
      <c r="G41" s="87"/>
      <c r="H41" s="87"/>
    </row>
    <row r="42" spans="1:8" ht="12.75" customHeight="1">
      <c r="A42" s="587" t="s">
        <v>798</v>
      </c>
      <c r="B42" s="588">
        <v>9.5893700000000006</v>
      </c>
      <c r="C42" s="589">
        <v>5.1462550013541705E-2</v>
      </c>
      <c r="D42" s="588">
        <v>8.0063800000000001</v>
      </c>
      <c r="E42" s="589">
        <v>0.19771607143303221</v>
      </c>
      <c r="F42" s="588">
        <v>96.334319999999991</v>
      </c>
      <c r="G42" s="87"/>
      <c r="H42" s="87"/>
    </row>
    <row r="43" spans="1:8" ht="12.75" customHeight="1">
      <c r="A43" s="627" t="s">
        <v>824</v>
      </c>
      <c r="B43" s="590">
        <v>516.89032999999995</v>
      </c>
      <c r="C43" s="591">
        <v>-4.9514026386232276E-4</v>
      </c>
      <c r="D43" s="590">
        <v>496.00047000000001</v>
      </c>
      <c r="E43" s="591">
        <v>4.2116613316918718E-2</v>
      </c>
      <c r="F43" s="590">
        <v>5559.0016900000001</v>
      </c>
      <c r="G43" s="87"/>
      <c r="H43" s="87"/>
    </row>
    <row r="44" spans="1:8" ht="12.75" customHeight="1">
      <c r="A44" s="587" t="s">
        <v>799</v>
      </c>
      <c r="B44" s="588">
        <v>3.48285</v>
      </c>
      <c r="C44" s="589">
        <v>5.9802453808515184E-2</v>
      </c>
      <c r="D44" s="588">
        <v>3.1764600000000001</v>
      </c>
      <c r="E44" s="589">
        <v>9.6456432632553199E-2</v>
      </c>
      <c r="F44" s="588">
        <v>36.736489999999996</v>
      </c>
      <c r="G44" s="87"/>
      <c r="H44" s="87"/>
    </row>
    <row r="45" spans="1:8" ht="12.75" customHeight="1">
      <c r="A45" s="587" t="s">
        <v>800</v>
      </c>
      <c r="B45" s="588">
        <v>619.57215000000008</v>
      </c>
      <c r="C45" s="589">
        <v>-9.8664309544240179E-3</v>
      </c>
      <c r="D45" s="588">
        <v>601.03687000000002</v>
      </c>
      <c r="E45" s="589">
        <v>3.083884021956932E-2</v>
      </c>
      <c r="F45" s="588">
        <v>6722.9776900000006</v>
      </c>
      <c r="G45" s="87"/>
      <c r="H45" s="87"/>
    </row>
    <row r="46" spans="1:8" ht="12.75" customHeight="1">
      <c r="A46" s="587" t="s">
        <v>801</v>
      </c>
      <c r="B46" s="588">
        <v>14.33367</v>
      </c>
      <c r="C46" s="589">
        <v>9.4531897032558137E-3</v>
      </c>
      <c r="D46" s="588">
        <v>11.64439</v>
      </c>
      <c r="E46" s="589">
        <v>0.23095069814734823</v>
      </c>
      <c r="F46" s="588">
        <v>146.47635000000002</v>
      </c>
      <c r="G46" s="87"/>
      <c r="H46" s="87"/>
    </row>
    <row r="47" spans="1:8" ht="12.75" customHeight="1">
      <c r="A47" s="626" t="s">
        <v>825</v>
      </c>
      <c r="B47" s="590">
        <v>633.90582000000006</v>
      </c>
      <c r="C47" s="591">
        <v>-1.4498614877227979E-2</v>
      </c>
      <c r="D47" s="590">
        <v>615.85772000000009</v>
      </c>
      <c r="E47" s="591">
        <v>2.9305632476280357E-2</v>
      </c>
      <c r="F47" s="590">
        <v>6906.1905300000008</v>
      </c>
      <c r="G47" s="87"/>
      <c r="H47" s="87"/>
    </row>
    <row r="48" spans="1:8" ht="12.75" customHeight="1">
      <c r="A48" s="587" t="s">
        <v>802</v>
      </c>
      <c r="B48" s="588">
        <v>5.6951700000000001</v>
      </c>
      <c r="C48" s="589">
        <v>-1.3186759231169022E-3</v>
      </c>
      <c r="D48" s="588">
        <v>5.3821400000000006</v>
      </c>
      <c r="E48" s="589">
        <v>5.8160880244660942E-2</v>
      </c>
      <c r="F48" s="588">
        <v>63.129310000000004</v>
      </c>
      <c r="G48" s="87"/>
      <c r="H48" s="87"/>
    </row>
    <row r="49" spans="1:8" ht="12.75" customHeight="1">
      <c r="A49" s="587" t="s">
        <v>803</v>
      </c>
      <c r="B49" s="588">
        <v>1055.1151299999999</v>
      </c>
      <c r="C49" s="589">
        <v>-1.5630882476027883E-3</v>
      </c>
      <c r="D49" s="588">
        <v>1032.5384300000001</v>
      </c>
      <c r="E49" s="589">
        <v>2.1865239437141186E-2</v>
      </c>
      <c r="F49" s="588">
        <v>11490.415919999998</v>
      </c>
      <c r="G49" s="87"/>
      <c r="H49" s="87"/>
    </row>
    <row r="50" spans="1:8" ht="12.75" customHeight="1">
      <c r="A50" s="587" t="s">
        <v>804</v>
      </c>
      <c r="B50" s="588">
        <v>30.91967</v>
      </c>
      <c r="C50" s="589">
        <v>2.7859064914864044E-3</v>
      </c>
      <c r="D50" s="588">
        <v>26.410990000000002</v>
      </c>
      <c r="E50" s="589">
        <v>0.17071226788545216</v>
      </c>
      <c r="F50" s="588">
        <v>319.36385999999999</v>
      </c>
      <c r="G50" s="87"/>
      <c r="H50" s="87"/>
    </row>
    <row r="51" spans="1:8" ht="12.75" customHeight="1">
      <c r="A51" s="626" t="s">
        <v>826</v>
      </c>
      <c r="B51" s="590">
        <v>1091.7299699999999</v>
      </c>
      <c r="C51" s="591">
        <v>-1.4391613394859153E-3</v>
      </c>
      <c r="D51" s="590">
        <v>1064.3315600000001</v>
      </c>
      <c r="E51" s="591">
        <v>2.5742363592036847E-2</v>
      </c>
      <c r="F51" s="590">
        <v>11872.909089999997</v>
      </c>
      <c r="G51" s="87"/>
      <c r="H51" s="87"/>
    </row>
    <row r="52" spans="1:8" ht="12.75" customHeight="1">
      <c r="A52" s="594" t="s">
        <v>845</v>
      </c>
      <c r="B52" s="595">
        <v>18.72766</v>
      </c>
      <c r="C52" s="589">
        <v>-6.6440636251573126E-3</v>
      </c>
      <c r="D52" s="588">
        <v>17.731780000000001</v>
      </c>
      <c r="E52" s="589">
        <v>5.6163566207115115E-2</v>
      </c>
      <c r="F52" s="595">
        <v>209.23581999999999</v>
      </c>
      <c r="G52" s="87"/>
      <c r="H52" s="87"/>
    </row>
    <row r="53" spans="1:8" ht="12.75" customHeight="1">
      <c r="A53" s="594" t="s">
        <v>846</v>
      </c>
      <c r="B53" s="595">
        <v>3017.6472000000003</v>
      </c>
      <c r="C53" s="596">
        <v>-4.3542915258485363E-3</v>
      </c>
      <c r="D53" s="595">
        <v>2943.8611900000001</v>
      </c>
      <c r="E53" s="596">
        <v>2.506436453275851E-2</v>
      </c>
      <c r="F53" s="595">
        <v>32838.194259999997</v>
      </c>
      <c r="G53" s="77"/>
      <c r="H53" s="77"/>
    </row>
    <row r="54" spans="1:8" ht="12.75" customHeight="1">
      <c r="A54" s="594" t="s">
        <v>847</v>
      </c>
      <c r="B54" s="595">
        <v>77.188000000000002</v>
      </c>
      <c r="C54" s="589">
        <v>1.2999778863990841E-2</v>
      </c>
      <c r="D54" s="588">
        <v>64.452699999999993</v>
      </c>
      <c r="E54" s="589">
        <v>0.19759141199670474</v>
      </c>
      <c r="F54" s="595">
        <v>792.28407000000004</v>
      </c>
    </row>
    <row r="55" spans="1:8" ht="22.5" customHeight="1">
      <c r="A55" s="628" t="s">
        <v>848</v>
      </c>
      <c r="B55" s="592">
        <v>3113.5628600000005</v>
      </c>
      <c r="C55" s="593">
        <v>-3.9450752460553819E-3</v>
      </c>
      <c r="D55" s="592">
        <v>3026.04567</v>
      </c>
      <c r="E55" s="593">
        <v>2.8921305077329016E-2</v>
      </c>
      <c r="F55" s="592">
        <v>33839.71415</v>
      </c>
    </row>
    <row r="56" spans="1:8" ht="24.75" customHeight="1">
      <c r="A56" s="755" t="s">
        <v>116</v>
      </c>
      <c r="B56" s="755"/>
      <c r="C56" s="755"/>
      <c r="D56" s="755"/>
      <c r="E56" s="755"/>
      <c r="F56" s="755"/>
    </row>
    <row r="57" spans="1:8">
      <c r="A57" s="583" t="s">
        <v>117</v>
      </c>
      <c r="B57" s="582"/>
      <c r="C57" s="582"/>
      <c r="D57" s="582"/>
      <c r="E57" s="582"/>
      <c r="F57" s="582"/>
    </row>
    <row r="58" spans="1:8" ht="12.75" customHeight="1">
      <c r="A58" s="27" t="s">
        <v>445</v>
      </c>
    </row>
    <row r="59" spans="1:8" ht="12.75" customHeight="1"/>
    <row r="60" spans="1:8" ht="12.75" customHeight="1">
      <c r="A60" s="73" t="s">
        <v>305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0" t="s">
        <v>303</v>
      </c>
      <c r="G1" s="351" t="str">
        <f>Naslovnica!A20</f>
        <v>Studeni 2016.</v>
      </c>
    </row>
    <row r="2" spans="1:8" ht="12.75" customHeight="1">
      <c r="A2" s="111" t="s">
        <v>119</v>
      </c>
      <c r="G2" s="112" t="str">
        <f>Naslovnica!A24</f>
        <v>November 2016</v>
      </c>
    </row>
    <row r="3" spans="1:8" ht="12.75" customHeight="1">
      <c r="E3" s="758" t="s">
        <v>446</v>
      </c>
      <c r="F3" s="758"/>
      <c r="G3" s="758"/>
    </row>
    <row r="4" spans="1:8" ht="16.5" customHeight="1">
      <c r="A4" s="759" t="s">
        <v>447</v>
      </c>
      <c r="B4" s="760" t="s">
        <v>448</v>
      </c>
      <c r="C4" s="760"/>
      <c r="D4" s="760"/>
      <c r="E4" s="760"/>
      <c r="F4" s="760"/>
      <c r="G4" s="760"/>
    </row>
    <row r="5" spans="1:8" ht="12.75" customHeight="1">
      <c r="A5" s="759"/>
      <c r="B5" s="764" t="str">
        <f>Naslovnica!A20</f>
        <v>Studeni 2016.</v>
      </c>
      <c r="C5" s="764"/>
      <c r="D5" s="765" t="str">
        <f>'5 Tablica 3,4'!A8</f>
        <v>Listopad 2016.</v>
      </c>
      <c r="E5" s="764"/>
      <c r="F5" s="766" t="s">
        <v>124</v>
      </c>
      <c r="G5" s="766"/>
    </row>
    <row r="6" spans="1:8" ht="12.75" customHeight="1">
      <c r="A6" s="759"/>
      <c r="B6" s="761" t="str">
        <f>Naslovnica!A24</f>
        <v>November 2016</v>
      </c>
      <c r="C6" s="761"/>
      <c r="D6" s="762" t="str">
        <f>'5 Tablica 3,4'!B8</f>
        <v>October 2016</v>
      </c>
      <c r="E6" s="761"/>
      <c r="F6" s="763" t="s">
        <v>125</v>
      </c>
      <c r="G6" s="763"/>
    </row>
    <row r="7" spans="1:8" ht="12.75" customHeight="1">
      <c r="A7" s="759"/>
      <c r="B7" s="372" t="s">
        <v>120</v>
      </c>
      <c r="C7" s="372" t="s">
        <v>121</v>
      </c>
      <c r="D7" s="372" t="s">
        <v>120</v>
      </c>
      <c r="E7" s="372" t="s">
        <v>121</v>
      </c>
      <c r="F7" s="639" t="s">
        <v>1027</v>
      </c>
      <c r="G7" s="639" t="s">
        <v>1023</v>
      </c>
    </row>
    <row r="8" spans="1:8" ht="12.75" customHeight="1">
      <c r="A8" s="759"/>
      <c r="B8" s="373" t="s">
        <v>122</v>
      </c>
      <c r="C8" s="373" t="s">
        <v>123</v>
      </c>
      <c r="D8" s="373" t="s">
        <v>122</v>
      </c>
      <c r="E8" s="373" t="s">
        <v>123</v>
      </c>
      <c r="F8" s="638" t="s">
        <v>122</v>
      </c>
      <c r="G8" s="638" t="s">
        <v>1024</v>
      </c>
    </row>
    <row r="9" spans="1:8" ht="12.75" customHeight="1">
      <c r="A9" s="168" t="s">
        <v>793</v>
      </c>
      <c r="B9" s="584">
        <v>234779.83386000001</v>
      </c>
      <c r="C9" s="585">
        <v>2.8386496861658836E-3</v>
      </c>
      <c r="D9" s="584">
        <v>231322.07984999998</v>
      </c>
      <c r="E9" s="585">
        <v>2.8071785741768333E-3</v>
      </c>
      <c r="F9" s="584">
        <v>3457.7540100000333</v>
      </c>
      <c r="G9" s="585">
        <v>1.4947790596739412E-2</v>
      </c>
      <c r="H9" s="87"/>
    </row>
    <row r="10" spans="1:8" ht="12.75" customHeight="1">
      <c r="A10" s="168" t="s">
        <v>794</v>
      </c>
      <c r="B10" s="584">
        <v>31356183.20476</v>
      </c>
      <c r="C10" s="585">
        <v>0.37911782349513207</v>
      </c>
      <c r="D10" s="584">
        <v>31438496.67221</v>
      </c>
      <c r="E10" s="585">
        <v>0.38151772766259606</v>
      </c>
      <c r="F10" s="584">
        <v>-82313.467450000346</v>
      </c>
      <c r="G10" s="585">
        <v>-2.61823802544481E-3</v>
      </c>
      <c r="H10" s="87"/>
    </row>
    <row r="11" spans="1:8" ht="12.75" customHeight="1">
      <c r="A11" s="168" t="s">
        <v>795</v>
      </c>
      <c r="B11" s="584">
        <v>1174776.2572999999</v>
      </c>
      <c r="C11" s="585">
        <v>1.4203853028059961E-2</v>
      </c>
      <c r="D11" s="584">
        <v>1140695.5783900002</v>
      </c>
      <c r="E11" s="585">
        <v>1.3842760662497386E-2</v>
      </c>
      <c r="F11" s="584">
        <v>34080.678909999784</v>
      </c>
      <c r="G11" s="585">
        <v>2.9877102669322093E-2</v>
      </c>
      <c r="H11" s="87"/>
    </row>
    <row r="12" spans="1:8" ht="12.75" customHeight="1">
      <c r="A12" s="626" t="s">
        <v>823</v>
      </c>
      <c r="B12" s="600">
        <v>32765739.295919999</v>
      </c>
      <c r="C12" s="601">
        <v>0.39616032620935793</v>
      </c>
      <c r="D12" s="600">
        <v>32810514.330449998</v>
      </c>
      <c r="E12" s="601">
        <v>0.39816766689927025</v>
      </c>
      <c r="F12" s="600">
        <v>-44775.034530000528</v>
      </c>
      <c r="G12" s="601">
        <v>-1.3646550638935018E-3</v>
      </c>
      <c r="H12" s="87"/>
    </row>
    <row r="13" spans="1:8" ht="12.75" customHeight="1">
      <c r="A13" s="168" t="s">
        <v>796</v>
      </c>
      <c r="B13" s="584">
        <v>67943.604900000006</v>
      </c>
      <c r="C13" s="585">
        <v>8.2148491868075716E-4</v>
      </c>
      <c r="D13" s="584">
        <v>66434.856570000004</v>
      </c>
      <c r="E13" s="585">
        <v>8.0621143499464809E-4</v>
      </c>
      <c r="F13" s="584">
        <v>1508.7483300000022</v>
      </c>
      <c r="G13" s="585">
        <v>2.2710191726090182E-2</v>
      </c>
      <c r="H13" s="87"/>
    </row>
    <row r="14" spans="1:8" ht="12.75" customHeight="1">
      <c r="A14" s="168" t="s">
        <v>797</v>
      </c>
      <c r="B14" s="584">
        <v>10853336.2478</v>
      </c>
      <c r="C14" s="585">
        <v>0.13122430077210837</v>
      </c>
      <c r="D14" s="584">
        <v>10715503.18658</v>
      </c>
      <c r="E14" s="585">
        <v>0.13003657487601897</v>
      </c>
      <c r="F14" s="584">
        <v>137833.06121999957</v>
      </c>
      <c r="G14" s="585">
        <v>1.2862957419733723E-2</v>
      </c>
      <c r="H14" s="87"/>
    </row>
    <row r="15" spans="1:8" ht="12.75" customHeight="1">
      <c r="A15" s="168" t="s">
        <v>798</v>
      </c>
      <c r="B15" s="584">
        <v>312828.42332999996</v>
      </c>
      <c r="C15" s="585">
        <v>3.7823108190756963E-3</v>
      </c>
      <c r="D15" s="584">
        <v>303948.51355000003</v>
      </c>
      <c r="E15" s="585">
        <v>3.6885270763765232E-3</v>
      </c>
      <c r="F15" s="584">
        <v>8879.909779999929</v>
      </c>
      <c r="G15" s="585">
        <v>2.9215177519001649E-2</v>
      </c>
      <c r="H15" s="87"/>
    </row>
    <row r="16" spans="1:8" ht="12.75" customHeight="1">
      <c r="A16" s="622" t="s">
        <v>824</v>
      </c>
      <c r="B16" s="600">
        <v>11234108.27603</v>
      </c>
      <c r="C16" s="601">
        <v>0.13582809650986483</v>
      </c>
      <c r="D16" s="600">
        <v>11085886.556700001</v>
      </c>
      <c r="E16" s="601">
        <v>0.13453131338739013</v>
      </c>
      <c r="F16" s="600">
        <v>148221.7193299995</v>
      </c>
      <c r="G16" s="601">
        <v>1.3370308145578009E-2</v>
      </c>
      <c r="H16" s="87"/>
    </row>
    <row r="17" spans="1:8" ht="12.75" customHeight="1">
      <c r="A17" s="168" t="s">
        <v>799</v>
      </c>
      <c r="B17" s="584">
        <v>65769.330780000004</v>
      </c>
      <c r="C17" s="585">
        <v>7.9519644898170714E-4</v>
      </c>
      <c r="D17" s="584">
        <v>64648.199930000002</v>
      </c>
      <c r="E17" s="585">
        <v>7.8452969911162716E-4</v>
      </c>
      <c r="F17" s="584">
        <v>1121.1308500000014</v>
      </c>
      <c r="G17" s="585">
        <v>1.7342027329669555E-2</v>
      </c>
      <c r="H17" s="87"/>
    </row>
    <row r="18" spans="1:8" ht="12.75" customHeight="1">
      <c r="A18" s="168" t="s">
        <v>800</v>
      </c>
      <c r="B18" s="584">
        <v>12858147.2709</v>
      </c>
      <c r="C18" s="585">
        <v>0.15546384506337085</v>
      </c>
      <c r="D18" s="584">
        <v>12795646.124910001</v>
      </c>
      <c r="E18" s="585">
        <v>0.15527987500323429</v>
      </c>
      <c r="F18" s="584">
        <v>62501.145989999175</v>
      </c>
      <c r="G18" s="585">
        <v>4.8845634976044461E-3</v>
      </c>
      <c r="H18" s="87"/>
    </row>
    <row r="19" spans="1:8" ht="12.75" customHeight="1">
      <c r="A19" s="168" t="s">
        <v>801</v>
      </c>
      <c r="B19" s="584">
        <v>438361.21861000004</v>
      </c>
      <c r="C19" s="585">
        <v>5.3000886625406808E-3</v>
      </c>
      <c r="D19" s="584">
        <v>425711.68868000002</v>
      </c>
      <c r="E19" s="585">
        <v>5.1661680199921239E-3</v>
      </c>
      <c r="F19" s="584">
        <v>12649.529930000019</v>
      </c>
      <c r="G19" s="585">
        <v>2.9713842176197439E-2</v>
      </c>
      <c r="H19" s="87"/>
    </row>
    <row r="20" spans="1:8" ht="12.75" customHeight="1">
      <c r="A20" s="626" t="s">
        <v>825</v>
      </c>
      <c r="B20" s="600">
        <v>13362277.820289999</v>
      </c>
      <c r="C20" s="601">
        <v>0.16155913017489323</v>
      </c>
      <c r="D20" s="600">
        <v>13286006.013520001</v>
      </c>
      <c r="E20" s="601">
        <v>0.16123057272233804</v>
      </c>
      <c r="F20" s="600">
        <v>76271.806769999195</v>
      </c>
      <c r="G20" s="601">
        <v>5.7407626259075627E-3</v>
      </c>
      <c r="H20" s="87"/>
    </row>
    <row r="21" spans="1:8" ht="12.75" customHeight="1">
      <c r="A21" s="168" t="s">
        <v>802</v>
      </c>
      <c r="B21" s="584">
        <v>126372.39352</v>
      </c>
      <c r="C21" s="585">
        <v>1.527929163709561E-3</v>
      </c>
      <c r="D21" s="584">
        <v>123721.5113</v>
      </c>
      <c r="E21" s="585">
        <v>1.5014060737796751E-3</v>
      </c>
      <c r="F21" s="584">
        <v>2650.8822199999995</v>
      </c>
      <c r="G21" s="585">
        <v>2.1426203027637925E-2</v>
      </c>
      <c r="H21" s="87"/>
    </row>
    <row r="22" spans="1:8" ht="12.75" customHeight="1">
      <c r="A22" s="168" t="s">
        <v>803</v>
      </c>
      <c r="B22" s="584">
        <v>24202347.75945</v>
      </c>
      <c r="C22" s="585">
        <v>0.29262303215022945</v>
      </c>
      <c r="D22" s="584">
        <v>24099749.832279999</v>
      </c>
      <c r="E22" s="585">
        <v>0.29245933382609673</v>
      </c>
      <c r="F22" s="584">
        <v>102597.92717000097</v>
      </c>
      <c r="G22" s="585">
        <v>4.2572195929012476E-3</v>
      </c>
      <c r="H22" s="87"/>
    </row>
    <row r="23" spans="1:8" ht="12.75" customHeight="1">
      <c r="A23" s="168" t="s">
        <v>804</v>
      </c>
      <c r="B23" s="584">
        <v>1017434.73474</v>
      </c>
      <c r="C23" s="585">
        <v>1.230148579194488E-2</v>
      </c>
      <c r="D23" s="584">
        <v>997885.44144000008</v>
      </c>
      <c r="E23" s="585">
        <v>1.2109707091125134E-2</v>
      </c>
      <c r="F23" s="584">
        <v>19549.293299999903</v>
      </c>
      <c r="G23" s="585">
        <v>1.9590719022605708E-2</v>
      </c>
      <c r="H23" s="87"/>
    </row>
    <row r="24" spans="1:8" ht="12.75" customHeight="1">
      <c r="A24" s="626" t="s">
        <v>826</v>
      </c>
      <c r="B24" s="600">
        <v>25346154.887710001</v>
      </c>
      <c r="C24" s="601">
        <v>0.30645244710588393</v>
      </c>
      <c r="D24" s="600">
        <v>25221356.785020001</v>
      </c>
      <c r="E24" s="601">
        <v>0.30607044699100155</v>
      </c>
      <c r="F24" s="600">
        <v>124798.10269000087</v>
      </c>
      <c r="G24" s="601">
        <v>4.9481121794416232E-3</v>
      </c>
      <c r="H24" s="87"/>
    </row>
    <row r="25" spans="1:8" ht="12.75" customHeight="1">
      <c r="A25" s="594" t="s">
        <v>845</v>
      </c>
      <c r="B25" s="602">
        <v>494865.16306000005</v>
      </c>
      <c r="C25" s="603">
        <v>5.9832602175379094E-3</v>
      </c>
      <c r="D25" s="602">
        <v>486126.64765</v>
      </c>
      <c r="E25" s="603">
        <v>5.8993257820627839E-3</v>
      </c>
      <c r="F25" s="602">
        <v>8738.5154100000364</v>
      </c>
      <c r="G25" s="603">
        <v>1.7975800035326558E-2</v>
      </c>
      <c r="H25" s="87"/>
    </row>
    <row r="26" spans="1:8" ht="12.75" customHeight="1">
      <c r="A26" s="594" t="s">
        <v>846</v>
      </c>
      <c r="B26" s="602">
        <v>79270014.482910007</v>
      </c>
      <c r="C26" s="603">
        <v>0.95842900148084087</v>
      </c>
      <c r="D26" s="602">
        <v>79049395.815980002</v>
      </c>
      <c r="E26" s="603">
        <v>0.95929351136794605</v>
      </c>
      <c r="F26" s="602">
        <v>220618.66692999937</v>
      </c>
      <c r="G26" s="603">
        <v>2.7908963079690792E-3</v>
      </c>
      <c r="H26" s="87"/>
    </row>
    <row r="27" spans="1:8" ht="12.75" customHeight="1">
      <c r="A27" s="594" t="s">
        <v>847</v>
      </c>
      <c r="B27" s="602">
        <v>2943400.6339799999</v>
      </c>
      <c r="C27" s="603">
        <v>3.5587738301621222E-2</v>
      </c>
      <c r="D27" s="602">
        <v>2868241.2220600005</v>
      </c>
      <c r="E27" s="603">
        <v>3.480716284999117E-2</v>
      </c>
      <c r="F27" s="602">
        <v>75159.411919999635</v>
      </c>
      <c r="G27" s="603">
        <v>2.620400660235234E-2</v>
      </c>
      <c r="H27" s="87"/>
    </row>
    <row r="28" spans="1:8" ht="18.75" customHeight="1">
      <c r="A28" s="628" t="s">
        <v>848</v>
      </c>
      <c r="B28" s="586">
        <v>82708280.279950008</v>
      </c>
      <c r="C28" s="527">
        <v>1</v>
      </c>
      <c r="D28" s="586">
        <v>82403763.685690001</v>
      </c>
      <c r="E28" s="527">
        <v>1</v>
      </c>
      <c r="F28" s="586">
        <v>304516.59425999899</v>
      </c>
      <c r="G28" s="527">
        <v>3.6954209448674565E-3</v>
      </c>
    </row>
    <row r="29" spans="1:8" ht="12.75" customHeight="1">
      <c r="A29" s="32" t="s">
        <v>449</v>
      </c>
    </row>
    <row r="30" spans="1:8" ht="12.75" customHeight="1"/>
    <row r="31" spans="1:8" ht="12.75" customHeight="1">
      <c r="A31" s="620" t="s">
        <v>821</v>
      </c>
      <c r="G31" s="351" t="str">
        <f>Naslovnica!A20</f>
        <v>Studeni 2016.</v>
      </c>
    </row>
    <row r="32" spans="1:8" ht="12.75" customHeight="1">
      <c r="A32" s="621" t="s">
        <v>822</v>
      </c>
      <c r="G32" s="112" t="str">
        <f>Naslovnica!A24</f>
        <v>November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449</v>
      </c>
      <c r="B49" s="28"/>
    </row>
    <row r="50" spans="1:10" ht="12.75" customHeight="1"/>
    <row r="51" spans="1:10" ht="12.75" customHeight="1">
      <c r="A51" s="620" t="s">
        <v>835</v>
      </c>
      <c r="G51" s="351" t="str">
        <f>Naslovnica!A20</f>
        <v>Studeni 2016.</v>
      </c>
    </row>
    <row r="52" spans="1:10" ht="12.75" customHeight="1">
      <c r="A52" s="621" t="s">
        <v>836</v>
      </c>
      <c r="G52" s="112" t="str">
        <f>Naslovnica!A24</f>
        <v>November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449</v>
      </c>
    </row>
    <row r="70" spans="1:7" ht="12.75" customHeight="1"/>
    <row r="71" spans="1:7" ht="12.75" customHeight="1">
      <c r="A71" s="73" t="s">
        <v>305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4" t="s">
        <v>304</v>
      </c>
      <c r="F1" s="351" t="str">
        <f>Naslovnica!A20</f>
        <v>Studeni 2016.</v>
      </c>
    </row>
    <row r="2" spans="1:7" ht="12.75" customHeight="1">
      <c r="A2" s="114" t="s">
        <v>24</v>
      </c>
      <c r="F2" s="112" t="str">
        <f>Naslovnica!A24</f>
        <v>November 2016</v>
      </c>
    </row>
    <row r="3" spans="1:7" ht="12.75" customHeight="1"/>
    <row r="4" spans="1:7" ht="17.25" customHeight="1">
      <c r="A4" s="759" t="s">
        <v>450</v>
      </c>
      <c r="B4" s="374" t="str">
        <f>Naslovnica!A20</f>
        <v>Studeni 2016.</v>
      </c>
      <c r="C4" s="375" t="str">
        <f>'5 Tablica 3,4'!A8</f>
        <v>Listopad 2016.</v>
      </c>
      <c r="D4" s="376" t="s">
        <v>630</v>
      </c>
      <c r="E4" s="376" t="s">
        <v>632</v>
      </c>
      <c r="F4" s="376" t="s">
        <v>634</v>
      </c>
    </row>
    <row r="5" spans="1:7" ht="16.5" customHeight="1">
      <c r="A5" s="759"/>
      <c r="B5" s="377" t="str">
        <f>Naslovnica!A24</f>
        <v>November 2016</v>
      </c>
      <c r="C5" s="378" t="str">
        <f>'5 Tablica 3,4'!B8</f>
        <v>October 2016</v>
      </c>
      <c r="D5" s="379" t="s">
        <v>631</v>
      </c>
      <c r="E5" s="379" t="s">
        <v>633</v>
      </c>
      <c r="F5" s="379" t="s">
        <v>635</v>
      </c>
    </row>
    <row r="6" spans="1:7">
      <c r="A6" s="613" t="s">
        <v>793</v>
      </c>
      <c r="B6" s="170">
        <v>126.7212</v>
      </c>
      <c r="C6" s="170">
        <v>125.7854</v>
      </c>
      <c r="D6" s="171">
        <v>124.67870000000001</v>
      </c>
      <c r="E6" s="170">
        <v>126.9524</v>
      </c>
      <c r="F6" s="172">
        <v>2.273699999999991</v>
      </c>
      <c r="G6" s="87"/>
    </row>
    <row r="7" spans="1:7">
      <c r="A7" s="613" t="s">
        <v>796</v>
      </c>
      <c r="B7" s="170">
        <v>126.1084</v>
      </c>
      <c r="C7" s="170">
        <v>124.0117</v>
      </c>
      <c r="D7" s="171">
        <v>123.0575</v>
      </c>
      <c r="E7" s="170">
        <v>126.1084</v>
      </c>
      <c r="F7" s="172">
        <v>3.0508999999999986</v>
      </c>
      <c r="G7" s="87"/>
    </row>
    <row r="8" spans="1:7">
      <c r="A8" s="613" t="s">
        <v>799</v>
      </c>
      <c r="B8" s="170">
        <v>128.02099999999999</v>
      </c>
      <c r="C8" s="170">
        <v>126.8751</v>
      </c>
      <c r="D8" s="171">
        <v>125.8729</v>
      </c>
      <c r="E8" s="170">
        <v>128.1969</v>
      </c>
      <c r="F8" s="172">
        <v>2.3239999999999981</v>
      </c>
      <c r="G8" s="87"/>
    </row>
    <row r="9" spans="1:7">
      <c r="A9" s="613" t="s">
        <v>802</v>
      </c>
      <c r="B9" s="170">
        <v>122.4688</v>
      </c>
      <c r="C9" s="170">
        <v>121.7564</v>
      </c>
      <c r="D9" s="171">
        <v>120.82129999999999</v>
      </c>
      <c r="E9" s="170">
        <v>122.4761</v>
      </c>
      <c r="F9" s="172">
        <v>1.6548000000000087</v>
      </c>
      <c r="G9" s="87"/>
    </row>
    <row r="10" spans="1:7">
      <c r="A10" s="614" t="s">
        <v>815</v>
      </c>
      <c r="B10" s="615">
        <v>125.72388827151312</v>
      </c>
      <c r="C10" s="615">
        <v>124.66251909375681</v>
      </c>
      <c r="D10" s="616">
        <v>123.71666985344693</v>
      </c>
      <c r="E10" s="615">
        <v>125.85991767723193</v>
      </c>
      <c r="F10" s="617">
        <v>2.1432478237850034</v>
      </c>
      <c r="G10" s="87"/>
    </row>
    <row r="11" spans="1:7">
      <c r="A11" s="613" t="s">
        <v>794</v>
      </c>
      <c r="B11" s="170">
        <v>233.77080000000001</v>
      </c>
      <c r="C11" s="170">
        <v>235.25839999999999</v>
      </c>
      <c r="D11" s="171">
        <v>232.00530000000001</v>
      </c>
      <c r="E11" s="170">
        <v>235.06229999999999</v>
      </c>
      <c r="F11" s="172">
        <v>3.0569999999999879</v>
      </c>
      <c r="G11" s="87"/>
    </row>
    <row r="12" spans="1:7">
      <c r="A12" s="613" t="s">
        <v>797</v>
      </c>
      <c r="B12" s="170">
        <v>239.9922</v>
      </c>
      <c r="C12" s="170">
        <v>238.08430000000001</v>
      </c>
      <c r="D12" s="171">
        <v>237.0864</v>
      </c>
      <c r="E12" s="170">
        <v>239.9922</v>
      </c>
      <c r="F12" s="172">
        <v>2.9057999999999993</v>
      </c>
      <c r="G12" s="87"/>
    </row>
    <row r="13" spans="1:7">
      <c r="A13" s="613" t="s">
        <v>800</v>
      </c>
      <c r="B13" s="170">
        <v>210.83330000000001</v>
      </c>
      <c r="C13" s="170">
        <v>210.79249999999999</v>
      </c>
      <c r="D13" s="171">
        <v>209.0881</v>
      </c>
      <c r="E13" s="170">
        <v>211.2465</v>
      </c>
      <c r="F13" s="172">
        <v>2.1584000000000003</v>
      </c>
      <c r="G13" s="87"/>
    </row>
    <row r="14" spans="1:7">
      <c r="A14" s="613" t="s">
        <v>803</v>
      </c>
      <c r="B14" s="170">
        <v>233.2868</v>
      </c>
      <c r="C14" s="170">
        <v>233.19059999999999</v>
      </c>
      <c r="D14" s="171">
        <v>230.41489999999999</v>
      </c>
      <c r="E14" s="170">
        <v>233.2868</v>
      </c>
      <c r="F14" s="172">
        <v>2.8719000000000108</v>
      </c>
      <c r="G14" s="87"/>
    </row>
    <row r="15" spans="1:7">
      <c r="A15" s="614" t="s">
        <v>816</v>
      </c>
      <c r="B15" s="615">
        <v>230.75421491710799</v>
      </c>
      <c r="C15" s="615">
        <v>231.05078377039649</v>
      </c>
      <c r="D15" s="616">
        <v>228.53611298771364</v>
      </c>
      <c r="E15" s="615">
        <v>230.85735435329653</v>
      </c>
      <c r="F15" s="617">
        <v>2.3212413655828925</v>
      </c>
      <c r="G15" s="87"/>
    </row>
    <row r="16" spans="1:7">
      <c r="A16" s="613" t="s">
        <v>795</v>
      </c>
      <c r="B16" s="170">
        <v>114.3128</v>
      </c>
      <c r="C16" s="170">
        <v>114.5307</v>
      </c>
      <c r="D16" s="171">
        <v>113.529</v>
      </c>
      <c r="E16" s="170">
        <v>114.8891</v>
      </c>
      <c r="F16" s="172">
        <v>1.3601000000000028</v>
      </c>
      <c r="G16" s="87"/>
    </row>
    <row r="17" spans="1:7">
      <c r="A17" s="613" t="s">
        <v>798</v>
      </c>
      <c r="B17" s="170">
        <v>117.6536</v>
      </c>
      <c r="C17" s="170">
        <v>117.6003</v>
      </c>
      <c r="D17" s="171">
        <v>116.6016</v>
      </c>
      <c r="E17" s="170">
        <v>117.91079999999999</v>
      </c>
      <c r="F17" s="172">
        <v>1.3091999999999899</v>
      </c>
      <c r="G17" s="87"/>
    </row>
    <row r="18" spans="1:7">
      <c r="A18" s="613" t="s">
        <v>801</v>
      </c>
      <c r="B18" s="170">
        <v>116.2692</v>
      </c>
      <c r="C18" s="170">
        <v>116.2649</v>
      </c>
      <c r="D18" s="171">
        <v>115.50360000000001</v>
      </c>
      <c r="E18" s="170">
        <v>116.6015</v>
      </c>
      <c r="F18" s="172">
        <v>1.0978999999999957</v>
      </c>
      <c r="G18" s="87"/>
    </row>
    <row r="19" spans="1:7">
      <c r="A19" s="613" t="s">
        <v>804</v>
      </c>
      <c r="B19" s="170">
        <v>120.48220000000001</v>
      </c>
      <c r="C19" s="170">
        <v>121.2611</v>
      </c>
      <c r="D19" s="171">
        <v>119.3291</v>
      </c>
      <c r="E19" s="170">
        <v>121.7029</v>
      </c>
      <c r="F19" s="172">
        <v>2.3738000000000028</v>
      </c>
      <c r="G19" s="87"/>
    </row>
    <row r="20" spans="1:7">
      <c r="A20" s="614" t="s">
        <v>817</v>
      </c>
      <c r="B20" s="615">
        <v>117.09178592628695</v>
      </c>
      <c r="C20" s="615">
        <v>117.45494419475631</v>
      </c>
      <c r="D20" s="616">
        <v>116.15433664415264</v>
      </c>
      <c r="E20" s="615">
        <v>117.83292434833329</v>
      </c>
      <c r="F20" s="617">
        <v>1.6785877041806572</v>
      </c>
      <c r="G20" s="87"/>
    </row>
    <row r="21" spans="1:7" ht="12.75" customHeight="1">
      <c r="A21" s="37" t="s">
        <v>128</v>
      </c>
    </row>
    <row r="22" spans="1:7" ht="21" customHeight="1">
      <c r="A22" s="767" t="s">
        <v>818</v>
      </c>
      <c r="B22" s="767"/>
      <c r="C22" s="767"/>
      <c r="D22" s="767"/>
      <c r="E22" s="767"/>
      <c r="F22" s="767"/>
    </row>
    <row r="23" spans="1:7" ht="21" customHeight="1">
      <c r="A23" s="768" t="s">
        <v>1266</v>
      </c>
      <c r="B23" s="768"/>
      <c r="C23" s="768"/>
      <c r="D23" s="768"/>
      <c r="E23" s="768"/>
      <c r="F23" s="768"/>
    </row>
    <row r="24" spans="1:7" ht="12.75" customHeight="1"/>
    <row r="25" spans="1:7" ht="12.75" customHeight="1">
      <c r="A25" s="515" t="s">
        <v>852</v>
      </c>
      <c r="F25" s="351" t="str">
        <f>Naslovnica!A20</f>
        <v>Studeni 2016.</v>
      </c>
    </row>
    <row r="26" spans="1:7" ht="12.75" customHeight="1">
      <c r="A26" s="114" t="s">
        <v>853</v>
      </c>
      <c r="F26" s="112" t="str">
        <f>Naslovnica!A24</f>
        <v>November 2016</v>
      </c>
    </row>
    <row r="27" spans="1:7" ht="12.75" customHeight="1">
      <c r="A27" s="39"/>
      <c r="F27" s="19"/>
    </row>
    <row r="28" spans="1:7" ht="12.75" customHeight="1">
      <c r="A28" s="769" t="s">
        <v>628</v>
      </c>
      <c r="B28" s="771" t="s">
        <v>999</v>
      </c>
      <c r="C28" s="771"/>
      <c r="D28" s="759" t="s">
        <v>1014</v>
      </c>
      <c r="E28" s="759" t="s">
        <v>629</v>
      </c>
      <c r="F28" s="766" t="s">
        <v>831</v>
      </c>
    </row>
    <row r="29" spans="1:7" ht="12.75" customHeight="1">
      <c r="A29" s="770"/>
      <c r="B29" s="533" t="str">
        <f>B4</f>
        <v>Studeni 2016.</v>
      </c>
      <c r="C29" s="533" t="str">
        <f>C4</f>
        <v>Listopad 2016.</v>
      </c>
      <c r="D29" s="759"/>
      <c r="E29" s="759"/>
      <c r="F29" s="766"/>
    </row>
    <row r="30" spans="1:7" ht="12.75" customHeight="1">
      <c r="A30" s="770"/>
      <c r="B30" s="371" t="str">
        <f>Naslovnica!A24</f>
        <v>November 2016</v>
      </c>
      <c r="C30" s="380" t="str">
        <f>C5</f>
        <v>October 2016</v>
      </c>
      <c r="D30" s="759"/>
      <c r="E30" s="759"/>
      <c r="F30" s="766"/>
    </row>
    <row r="31" spans="1:7" ht="16.5" customHeight="1">
      <c r="A31" s="770"/>
      <c r="B31" s="381"/>
      <c r="C31" s="382"/>
      <c r="D31" s="759"/>
      <c r="E31" s="759"/>
      <c r="F31" s="766"/>
      <c r="G31" s="77"/>
    </row>
    <row r="32" spans="1:7" ht="15" customHeight="1">
      <c r="A32" s="613" t="s">
        <v>793</v>
      </c>
      <c r="B32" s="329">
        <v>7.4396551587068149E-3</v>
      </c>
      <c r="C32" s="329">
        <v>4.1054960002744334E-3</v>
      </c>
      <c r="D32" s="329">
        <v>0.11036417707477186</v>
      </c>
      <c r="E32" s="329">
        <v>0.10776670682049838</v>
      </c>
      <c r="F32" s="329">
        <v>0.10979762855254416</v>
      </c>
      <c r="G32" s="87"/>
    </row>
    <row r="33" spans="1:7" ht="15" customHeight="1">
      <c r="A33" s="613" t="s">
        <v>796</v>
      </c>
      <c r="B33" s="329">
        <v>1.6907275684471701E-2</v>
      </c>
      <c r="C33" s="329">
        <v>-1.0053396194333764E-2</v>
      </c>
      <c r="D33" s="329">
        <v>0.11841754015968986</v>
      </c>
      <c r="E33" s="329">
        <v>0.10850689408443071</v>
      </c>
      <c r="F33" s="329">
        <v>0.10743355892857154</v>
      </c>
      <c r="G33" s="87"/>
    </row>
    <row r="34" spans="1:7" ht="15" customHeight="1">
      <c r="A34" s="613" t="s">
        <v>799</v>
      </c>
      <c r="B34" s="329">
        <v>9.0317170193361385E-3</v>
      </c>
      <c r="C34" s="329">
        <v>1.2804230185573529E-2</v>
      </c>
      <c r="D34" s="329">
        <v>0.11385856490685553</v>
      </c>
      <c r="E34" s="329">
        <v>9.6970886198513906E-2</v>
      </c>
      <c r="F34" s="329">
        <v>0.11479091098718053</v>
      </c>
      <c r="G34" s="87"/>
    </row>
    <row r="35" spans="1:7" ht="15" customHeight="1">
      <c r="A35" s="613" t="s">
        <v>802</v>
      </c>
      <c r="B35" s="329">
        <v>5.8510271328653385E-3</v>
      </c>
      <c r="C35" s="329">
        <v>-2.8056750519473428E-2</v>
      </c>
      <c r="D35" s="329">
        <v>6.9693666498965801E-2</v>
      </c>
      <c r="E35" s="329">
        <v>6.5725456616534395E-2</v>
      </c>
      <c r="F35" s="329">
        <v>9.3258190023574494E-2</v>
      </c>
      <c r="G35" s="87"/>
    </row>
    <row r="36" spans="1:7" ht="15" customHeight="1">
      <c r="A36" s="618" t="s">
        <v>815</v>
      </c>
      <c r="B36" s="619">
        <v>8.5139397588946952E-3</v>
      </c>
      <c r="C36" s="619">
        <v>-4.8581109788545795E-3</v>
      </c>
      <c r="D36" s="619">
        <v>0.10148776732786713</v>
      </c>
      <c r="E36" s="619">
        <v>9.5609068016436538E-2</v>
      </c>
      <c r="F36" s="619">
        <v>0.10594689678844538</v>
      </c>
      <c r="G36" s="87"/>
    </row>
    <row r="37" spans="1:7" ht="15" customHeight="1">
      <c r="A37" s="613" t="s">
        <v>794</v>
      </c>
      <c r="B37" s="329">
        <v>-6.3232598708483634E-3</v>
      </c>
      <c r="C37" s="329">
        <v>3.2332595025503785E-3</v>
      </c>
      <c r="D37" s="329">
        <v>5.0959941196436764E-2</v>
      </c>
      <c r="E37" s="329">
        <v>4.5684870476333517E-2</v>
      </c>
      <c r="F37" s="329">
        <v>6.0067610912416969E-2</v>
      </c>
      <c r="G37" s="87"/>
    </row>
    <row r="38" spans="1:7" ht="15" customHeight="1">
      <c r="A38" s="613" t="s">
        <v>797</v>
      </c>
      <c r="B38" s="329">
        <v>8.0135481424015165E-3</v>
      </c>
      <c r="C38" s="329">
        <v>1.0093540575261128E-2</v>
      </c>
      <c r="D38" s="329">
        <v>7.0504848652458207E-2</v>
      </c>
      <c r="E38" s="329">
        <v>6.1879029464118496E-2</v>
      </c>
      <c r="F38" s="329">
        <v>6.1981973638742582E-2</v>
      </c>
      <c r="G38" s="87"/>
    </row>
    <row r="39" spans="1:7" ht="15" customHeight="1">
      <c r="A39" s="613" t="s">
        <v>800</v>
      </c>
      <c r="B39" s="329">
        <v>1.9355527355102708E-4</v>
      </c>
      <c r="C39" s="329">
        <v>7.1506417469238137E-3</v>
      </c>
      <c r="D39" s="329">
        <v>4.8950593175435264E-2</v>
      </c>
      <c r="E39" s="329">
        <v>4.2486481461702974E-2</v>
      </c>
      <c r="F39" s="329">
        <v>5.2573860570457542E-2</v>
      </c>
      <c r="G39" s="87"/>
    </row>
    <row r="40" spans="1:7" ht="15" customHeight="1">
      <c r="A40" s="613" t="s">
        <v>803</v>
      </c>
      <c r="B40" s="329">
        <v>4.1253806971641716E-4</v>
      </c>
      <c r="C40" s="329">
        <v>2.1744940800375812E-2</v>
      </c>
      <c r="D40" s="329">
        <v>6.0396473448133703E-2</v>
      </c>
      <c r="E40" s="329">
        <v>5.6607089315299675E-2</v>
      </c>
      <c r="F40" s="329">
        <v>5.99166986295121E-2</v>
      </c>
      <c r="G40" s="87"/>
    </row>
    <row r="41" spans="1:7" ht="15" customHeight="1">
      <c r="A41" s="618" t="s">
        <v>816</v>
      </c>
      <c r="B41" s="619">
        <v>-1.2835656665991513E-3</v>
      </c>
      <c r="C41" s="619">
        <v>1.0361735520385995E-2</v>
      </c>
      <c r="D41" s="619">
        <v>5.6345359759032432E-2</v>
      </c>
      <c r="E41" s="619">
        <v>5.0881942942937908E-2</v>
      </c>
      <c r="F41" s="619">
        <v>5.91222464222394E-2</v>
      </c>
      <c r="G41" s="87"/>
    </row>
    <row r="42" spans="1:7" ht="15" customHeight="1">
      <c r="A42" s="613" t="s">
        <v>795</v>
      </c>
      <c r="B42" s="329">
        <v>-1.9025466534300373E-3</v>
      </c>
      <c r="C42" s="329">
        <v>6.4129545548410327E-3</v>
      </c>
      <c r="D42" s="329">
        <v>6.6112064463179854E-2</v>
      </c>
      <c r="E42" s="329">
        <v>7.4848264027643774E-2</v>
      </c>
      <c r="F42" s="329">
        <v>6.061106459319654E-2</v>
      </c>
      <c r="G42" s="87"/>
    </row>
    <row r="43" spans="1:7" ht="15" customHeight="1">
      <c r="A43" s="613" t="s">
        <v>798</v>
      </c>
      <c r="B43" s="329">
        <v>4.5323013631759501E-4</v>
      </c>
      <c r="C43" s="329">
        <v>3.3386379193837801E-2</v>
      </c>
      <c r="D43" s="329">
        <v>7.8023022165454314E-2</v>
      </c>
      <c r="E43" s="329">
        <v>8.4476922963476309E-2</v>
      </c>
      <c r="F43" s="329">
        <v>7.4136582869569034E-2</v>
      </c>
      <c r="G43" s="87"/>
    </row>
    <row r="44" spans="1:7" ht="15" customHeight="1">
      <c r="A44" s="613" t="s">
        <v>801</v>
      </c>
      <c r="B44" s="329">
        <v>3.6984506932125072E-5</v>
      </c>
      <c r="C44" s="329">
        <v>2.1651849853560057E-2</v>
      </c>
      <c r="D44" s="329">
        <v>5.9679496468773907E-2</v>
      </c>
      <c r="E44" s="329">
        <v>6.6280026301816175E-2</v>
      </c>
      <c r="F44" s="329">
        <v>6.8558163117390825E-2</v>
      </c>
      <c r="G44" s="87"/>
    </row>
    <row r="45" spans="1:7" ht="15" customHeight="1">
      <c r="A45" s="613" t="s">
        <v>804</v>
      </c>
      <c r="B45" s="329">
        <v>-6.4233294931349549E-3</v>
      </c>
      <c r="C45" s="329">
        <v>6.5554841833412647E-2</v>
      </c>
      <c r="D45" s="329">
        <v>6.3603154733424372E-2</v>
      </c>
      <c r="E45" s="329">
        <v>7.0166197826131427E-2</v>
      </c>
      <c r="F45" s="329">
        <v>8.5421175962293816E-2</v>
      </c>
      <c r="G45" s="77"/>
    </row>
    <row r="46" spans="1:7" ht="15" customHeight="1">
      <c r="A46" s="618" t="s">
        <v>817</v>
      </c>
      <c r="B46" s="619">
        <v>-3.0918942660020932E-3</v>
      </c>
      <c r="C46" s="619">
        <v>3.2109097509389839E-2</v>
      </c>
      <c r="D46" s="619">
        <v>6.5164564096301669E-2</v>
      </c>
      <c r="E46" s="619">
        <v>7.2545483294176316E-2</v>
      </c>
      <c r="F46" s="619">
        <v>7.1877217395660331E-2</v>
      </c>
    </row>
    <row r="47" spans="1:7" ht="12.75" customHeight="1">
      <c r="A47" s="37" t="s">
        <v>128</v>
      </c>
      <c r="G47" s="91"/>
    </row>
    <row r="48" spans="1:7" ht="12.75" customHeight="1">
      <c r="A48" s="624" t="s">
        <v>830</v>
      </c>
      <c r="B48" s="624"/>
      <c r="C48" s="624"/>
      <c r="D48" s="624"/>
      <c r="E48" s="624"/>
      <c r="F48" s="624"/>
    </row>
    <row r="49" spans="1:6" ht="12.75" customHeight="1">
      <c r="A49" s="629" t="s">
        <v>1231</v>
      </c>
      <c r="B49" s="625"/>
      <c r="C49" s="625"/>
      <c r="D49" s="625"/>
      <c r="E49" s="625"/>
      <c r="F49" s="625"/>
    </row>
    <row r="50" spans="1:6" ht="12.75" customHeight="1">
      <c r="A50" s="624"/>
    </row>
    <row r="51" spans="1:6" ht="12.75" customHeight="1">
      <c r="A51" s="629"/>
    </row>
    <row r="52" spans="1:6" ht="12.75" customHeight="1"/>
    <row r="53" spans="1:6" ht="12.75" customHeight="1">
      <c r="A53" s="73" t="s">
        <v>305</v>
      </c>
    </row>
    <row r="54" spans="1:6" ht="12.75" customHeight="1"/>
    <row r="55" spans="1:6" ht="12.75" customHeight="1"/>
    <row r="56" spans="1:6" ht="12.75" customHeight="1"/>
    <row r="57" spans="1:6" ht="12.75" customHeight="1">
      <c r="F57" s="115" t="s">
        <v>454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20D3FAB4-7E85-4A1F-849C-3FA33D9AE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